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pyataevaya/Downloads/Ярославль/Новая папка/"/>
    </mc:Choice>
  </mc:AlternateContent>
  <xr:revisionPtr revIDLastSave="0" documentId="13_ncr:1_{43B1CC1F-ED1C-3F4D-9522-B0594047FD9E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калькулятор" sheetId="1" r:id="rId1"/>
    <sheet name="Инструкция (внутренняя)" sheetId="2" state="hidden" r:id="rId2"/>
    <sheet name="подвес и уголок" sheetId="7" state="hidden" r:id="rId3"/>
    <sheet name="Шпаргалка клиента" sheetId="10" r:id="rId4"/>
    <sheet name="данные для формирования списка" sheetId="3" state="hidden" r:id="rId5"/>
    <sheet name="данные (подвесная)" sheetId="4" state="hidden" r:id="rId6"/>
    <sheet name="данные (коэфициенты)" sheetId="5" state="hidden" r:id="rId7"/>
    <sheet name="Sheet1" sheetId="9" state="hidden" r:id="rId8"/>
    <sheet name="прайс-лист (панели)" sheetId="6" state="hidden" r:id="rId9"/>
    <sheet name="свалка всего нужного" sheetId="8" state="hidden" r:id="rId10"/>
  </sheets>
  <definedNames>
    <definedName name="Длина_фокус_А">'данные для формирования списка'!#REF!</definedName>
    <definedName name="подвес">'свалка всего нужного'!$F$2:$F$6</definedName>
    <definedName name="подвесная">'свалка всего нужного'!$G$2:$G$6</definedName>
    <definedName name="размер">'свалка всего нужного'!$H$2:$H$9</definedName>
    <definedName name="Фокус">'свалка всего нужного'!$A$2:$A$8</definedName>
    <definedName name="цвет">'свалка всего нужного'!$E$2:$E$3</definedName>
    <definedName name="A">'свалка всего нужного'!$B$2:$B$5</definedName>
    <definedName name="size">'свалка всего нужного'!$C$2:$C$8</definedName>
    <definedName name="size1">'свалка всего нужного'!$D$2:$D$4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7" l="1"/>
  <c r="F2" i="7" s="1"/>
  <c r="G8" i="1"/>
  <c r="H8" i="1" s="1"/>
  <c r="J8" i="1" s="1"/>
  <c r="M10" i="1"/>
  <c r="N10" i="1" s="1"/>
  <c r="O10" i="1" s="1"/>
  <c r="M9" i="1"/>
  <c r="G9" i="1"/>
  <c r="F9" i="1"/>
  <c r="F10" i="1"/>
  <c r="J10" i="1"/>
  <c r="G10" i="1"/>
  <c r="J12" i="1"/>
  <c r="L8" i="1" l="1"/>
  <c r="F8" i="1"/>
  <c r="G4" i="1"/>
  <c r="G12" i="1" l="1"/>
  <c r="L12" i="1" s="1"/>
  <c r="F12" i="1"/>
  <c r="M12" i="1" l="1"/>
  <c r="F6" i="1"/>
  <c r="J6" i="1"/>
  <c r="I6" i="1"/>
  <c r="C7" i="4" l="1"/>
  <c r="G6" i="1" l="1"/>
  <c r="F4" i="1"/>
  <c r="J11" i="1" l="1"/>
  <c r="H7" i="1" s="1"/>
  <c r="J7" i="1" s="1"/>
  <c r="G11" i="1"/>
  <c r="H9" i="1" l="1"/>
  <c r="N9" i="1" s="1"/>
  <c r="O9" i="1" s="1"/>
  <c r="H12" i="1"/>
  <c r="N12" i="1" s="1"/>
  <c r="L11" i="1"/>
  <c r="F11" i="1"/>
  <c r="N164" i="6"/>
  <c r="K164" i="6"/>
  <c r="F164" i="6"/>
  <c r="E164" i="6"/>
  <c r="N163" i="6"/>
  <c r="K163" i="6"/>
  <c r="N162" i="6"/>
  <c r="K162" i="6"/>
  <c r="F162" i="6"/>
  <c r="E162" i="6"/>
  <c r="N161" i="6"/>
  <c r="K161" i="6"/>
  <c r="N157" i="6" l="1"/>
  <c r="K157" i="6"/>
  <c r="N156" i="6"/>
  <c r="K156" i="6"/>
  <c r="N155" i="6"/>
  <c r="K155" i="6"/>
  <c r="N154" i="6"/>
  <c r="K154" i="6"/>
  <c r="N153" i="6"/>
  <c r="K153" i="6"/>
  <c r="E153" i="6"/>
  <c r="N152" i="6"/>
  <c r="K152" i="6"/>
  <c r="N151" i="6"/>
  <c r="K151" i="6"/>
  <c r="E151" i="6"/>
  <c r="N150" i="6"/>
  <c r="K150" i="6"/>
  <c r="J177" i="6"/>
  <c r="I177" i="6"/>
  <c r="E177" i="6"/>
  <c r="J176" i="6"/>
  <c r="I176" i="6"/>
  <c r="J175" i="6"/>
  <c r="K175" i="6" s="1"/>
  <c r="F175" i="6"/>
  <c r="E175" i="6"/>
  <c r="J174" i="6"/>
  <c r="K174" i="6" s="1"/>
  <c r="I174" i="6"/>
  <c r="K172" i="6"/>
  <c r="I172" i="6"/>
  <c r="N172" i="6" s="1"/>
  <c r="E172" i="6"/>
  <c r="K171" i="6"/>
  <c r="I171" i="6"/>
  <c r="N171" i="6" s="1"/>
  <c r="K170" i="6"/>
  <c r="I170" i="6"/>
  <c r="N170" i="6" s="1"/>
  <c r="F170" i="6"/>
  <c r="E170" i="6"/>
  <c r="K169" i="6"/>
  <c r="I169" i="6"/>
  <c r="N169" i="6" s="1"/>
  <c r="B17" i="1"/>
  <c r="D22" i="1" s="1"/>
  <c r="N129" i="6"/>
  <c r="K129" i="6"/>
  <c r="E129" i="6"/>
  <c r="N128" i="6"/>
  <c r="K128" i="6"/>
  <c r="N127" i="6"/>
  <c r="K127" i="6"/>
  <c r="E127" i="6"/>
  <c r="N126" i="6"/>
  <c r="K126" i="6"/>
  <c r="N125" i="6"/>
  <c r="K125" i="6"/>
  <c r="E125" i="6"/>
  <c r="N124" i="6"/>
  <c r="K124" i="6"/>
  <c r="N123" i="6"/>
  <c r="K123" i="6"/>
  <c r="E123" i="6"/>
  <c r="N122" i="6"/>
  <c r="K122" i="6"/>
  <c r="K117" i="6"/>
  <c r="I117" i="6"/>
  <c r="N117" i="6" s="1"/>
  <c r="E117" i="6"/>
  <c r="K116" i="6"/>
  <c r="I116" i="6"/>
  <c r="N116" i="6" s="1"/>
  <c r="N115" i="6"/>
  <c r="K115" i="6"/>
  <c r="E115" i="6"/>
  <c r="N114" i="6"/>
  <c r="K114" i="6"/>
  <c r="N113" i="6"/>
  <c r="K113" i="6"/>
  <c r="K112" i="6"/>
  <c r="I112" i="6"/>
  <c r="N112" i="6" s="1"/>
  <c r="F112" i="6"/>
  <c r="E112" i="6"/>
  <c r="N111" i="6"/>
  <c r="K111" i="6"/>
  <c r="F111" i="6"/>
  <c r="E111" i="6"/>
  <c r="N110" i="6"/>
  <c r="K110" i="6"/>
  <c r="K194" i="6"/>
  <c r="I194" i="6"/>
  <c r="N194" i="6" s="1"/>
  <c r="K193" i="6"/>
  <c r="I193" i="6"/>
  <c r="N193" i="6" s="1"/>
  <c r="I97" i="6"/>
  <c r="N97" i="6" s="1"/>
  <c r="K97" i="6"/>
  <c r="I98" i="6"/>
  <c r="N98" i="6" s="1"/>
  <c r="K98" i="6"/>
  <c r="N175" i="6" l="1"/>
  <c r="N177" i="6"/>
  <c r="K177" i="6"/>
  <c r="N174" i="6"/>
  <c r="N176" i="6"/>
  <c r="K176" i="6"/>
  <c r="M119" i="9"/>
  <c r="J119" i="9"/>
  <c r="M118" i="9"/>
  <c r="J118" i="9"/>
  <c r="M117" i="9"/>
  <c r="J117" i="9"/>
  <c r="M116" i="9"/>
  <c r="J116" i="9"/>
  <c r="J35" i="9"/>
  <c r="H35" i="9"/>
  <c r="M35" i="9" s="1"/>
  <c r="J34" i="9"/>
  <c r="H34" i="9"/>
  <c r="M34" i="9" s="1"/>
  <c r="D18" i="1"/>
  <c r="F3" i="1" l="1"/>
  <c r="G3" i="1"/>
  <c r="C20" i="1"/>
  <c r="H5" i="1" l="1"/>
  <c r="H6" i="1" s="1"/>
  <c r="H4" i="1"/>
  <c r="N51" i="6"/>
  <c r="K51" i="6"/>
  <c r="N50" i="6"/>
  <c r="K50" i="6"/>
  <c r="L6" i="1" l="1"/>
  <c r="C3" i="4"/>
  <c r="E116" i="6" l="1"/>
  <c r="K121" i="6"/>
  <c r="I121" i="6"/>
  <c r="N121" i="6" s="1"/>
  <c r="K120" i="6"/>
  <c r="I120" i="6"/>
  <c r="N120" i="6" s="1"/>
  <c r="N119" i="6"/>
  <c r="K119" i="6"/>
  <c r="N118" i="6"/>
  <c r="K118" i="6"/>
  <c r="C22" i="1" l="1"/>
  <c r="N78" i="6"/>
  <c r="G5" i="1" l="1"/>
  <c r="F5" i="1"/>
  <c r="K5" i="1"/>
  <c r="K4" i="1"/>
  <c r="G7" i="1" l="1"/>
  <c r="M7" i="1" s="1"/>
  <c r="B31" i="8"/>
  <c r="F31" i="8" s="1"/>
  <c r="B30" i="8"/>
  <c r="G30" i="8" s="1"/>
  <c r="H30" i="8" s="1"/>
  <c r="B29" i="8"/>
  <c r="F29" i="8" s="1"/>
  <c r="O15" i="8"/>
  <c r="O8" i="8"/>
  <c r="I9" i="7"/>
  <c r="F9" i="7"/>
  <c r="I8" i="7"/>
  <c r="F8" i="7"/>
  <c r="E6" i="7"/>
  <c r="E5" i="7"/>
  <c r="F5" i="7" s="1"/>
  <c r="E4" i="7"/>
  <c r="F4" i="7" s="1"/>
  <c r="M3" i="7"/>
  <c r="E3" i="7"/>
  <c r="F3" i="7" s="1"/>
  <c r="K2" i="7"/>
  <c r="K43" i="6"/>
  <c r="M39" i="6"/>
  <c r="K39" i="6"/>
  <c r="I39" i="6"/>
  <c r="N39" i="6" s="1"/>
  <c r="M38" i="6"/>
  <c r="K38" i="6"/>
  <c r="I38" i="6"/>
  <c r="N38" i="6" s="1"/>
  <c r="K33" i="6"/>
  <c r="K20" i="6"/>
  <c r="I20" i="6"/>
  <c r="M20" i="6" s="1"/>
  <c r="E20" i="6"/>
  <c r="K19" i="6"/>
  <c r="I19" i="6"/>
  <c r="M19" i="6" s="1"/>
  <c r="K17" i="6"/>
  <c r="I17" i="6"/>
  <c r="M17" i="6" s="1"/>
  <c r="F17" i="6"/>
  <c r="E17" i="6"/>
  <c r="K16" i="6"/>
  <c r="I16" i="6"/>
  <c r="N16" i="6" s="1"/>
  <c r="K6" i="6"/>
  <c r="I6" i="6"/>
  <c r="N6" i="6" s="1"/>
  <c r="K5" i="6"/>
  <c r="I5" i="6"/>
  <c r="N5" i="6" s="1"/>
  <c r="D9" i="5"/>
  <c r="F6" i="5"/>
  <c r="E6" i="5"/>
  <c r="F5" i="5"/>
  <c r="E5" i="5"/>
  <c r="F4" i="5"/>
  <c r="E4" i="5"/>
  <c r="F3" i="5"/>
  <c r="E3" i="5"/>
  <c r="K4" i="4"/>
  <c r="C4" i="4"/>
  <c r="B26" i="1"/>
  <c r="D19" i="1"/>
  <c r="K3" i="1"/>
  <c r="F6" i="7" l="1"/>
  <c r="M8" i="1" s="1"/>
  <c r="O8" i="1" s="1"/>
  <c r="M2" i="7"/>
  <c r="M11" i="1" s="1"/>
  <c r="H11" i="1"/>
  <c r="L7" i="1"/>
  <c r="O7" i="1" s="1"/>
  <c r="F7" i="1"/>
  <c r="N17" i="6"/>
  <c r="N20" i="6"/>
  <c r="M16" i="6"/>
  <c r="N19" i="6"/>
  <c r="G31" i="8"/>
  <c r="H31" i="8" s="1"/>
  <c r="C30" i="8"/>
  <c r="D30" i="8" s="1"/>
  <c r="C29" i="8"/>
  <c r="G29" i="8"/>
  <c r="H29" i="8" s="1"/>
  <c r="F30" i="8"/>
  <c r="C31" i="8"/>
  <c r="N8" i="1" l="1"/>
  <c r="N7" i="1"/>
  <c r="H3" i="1"/>
  <c r="J3" i="1" s="1"/>
  <c r="O12" i="1"/>
  <c r="M6" i="1"/>
  <c r="D24" i="1"/>
  <c r="L3" i="1"/>
  <c r="O11" i="1"/>
  <c r="N11" i="1" s="1"/>
  <c r="M3" i="1"/>
  <c r="J30" i="8"/>
  <c r="I30" i="8" s="1"/>
  <c r="E30" i="8"/>
  <c r="J31" i="8"/>
  <c r="I31" i="8" s="1"/>
  <c r="D31" i="8"/>
  <c r="E31" i="8"/>
  <c r="D29" i="8"/>
  <c r="E29" i="8"/>
  <c r="J29" i="8"/>
  <c r="I29" i="8" s="1"/>
  <c r="L5" i="1" l="1"/>
  <c r="M5" i="1" s="1"/>
  <c r="N5" i="1" s="1"/>
  <c r="O5" i="1" s="1"/>
  <c r="J4" i="1"/>
  <c r="L4" i="1" s="1"/>
  <c r="M4" i="1" s="1"/>
  <c r="N4" i="1" s="1"/>
  <c r="O4" i="1" s="1"/>
  <c r="N6" i="1"/>
  <c r="O6" i="1" s="1"/>
  <c r="N3" i="1"/>
  <c r="O3" i="1" l="1"/>
  <c r="O15" i="1" s="1"/>
  <c r="O16" i="1" s="1"/>
  <c r="N15" i="1"/>
  <c r="N16" i="1" s="1"/>
  <c r="J5" i="1"/>
</calcChain>
</file>

<file path=xl/sharedStrings.xml><?xml version="1.0" encoding="utf-8"?>
<sst xmlns="http://schemas.openxmlformats.org/spreadsheetml/2006/main" count="1302" uniqueCount="435">
  <si>
    <t>Заполнить</t>
  </si>
  <si>
    <t>Артикул</t>
  </si>
  <si>
    <t>Наименование</t>
  </si>
  <si>
    <t>Количество</t>
  </si>
  <si>
    <t>Цена за ед.изм. (без НДС)</t>
  </si>
  <si>
    <t>Цена за УПК     (без НДС)</t>
  </si>
  <si>
    <t>Цена итоговая       (без НДС)</t>
  </si>
  <si>
    <t>Цена итоговая         (с НДС 20%)</t>
  </si>
  <si>
    <t>Панель (серия, кромка, цвет)</t>
  </si>
  <si>
    <t>Фокус Дг (белый)</t>
  </si>
  <si>
    <t>УПК</t>
  </si>
  <si>
    <t>Размер</t>
  </si>
  <si>
    <t>600*600</t>
  </si>
  <si>
    <t>Тип подвесной системы</t>
  </si>
  <si>
    <t>Alaid T24</t>
  </si>
  <si>
    <t>Цвет подвесной системы</t>
  </si>
  <si>
    <t>черный</t>
  </si>
  <si>
    <t>ПМ</t>
  </si>
  <si>
    <t>Тип подвеса</t>
  </si>
  <si>
    <t>Европодвес Alaid (L=0,60 м)</t>
  </si>
  <si>
    <t>ШТ</t>
  </si>
  <si>
    <t>Площадь, м^2</t>
  </si>
  <si>
    <t>Количество комнат</t>
  </si>
  <si>
    <t>* - если неизвестно, введите 1</t>
  </si>
  <si>
    <t>-</t>
  </si>
  <si>
    <t>Процент на подрезку, %</t>
  </si>
  <si>
    <t>Итого по прайс листу:</t>
  </si>
  <si>
    <t>Скидка, %</t>
  </si>
  <si>
    <t>Итого со скидкой:</t>
  </si>
  <si>
    <t>Калькулятор предназначен для предварительного расчета спецификаций для текущих линеек продуктов марки «Экофон». Рекомендуемые розничные цены указаны на условиях самовывоза со склада в Московской области. Результаты расчетов не являются офертой. Представленные продукты и системы могут быть изменены без предварительного уведомления. Информация может содержать технические ошибки или опечатки, или другие типы ошибок. Ecophon не несет никакой ответственности за какие-либо ошибки или неточности. Будем благодарны за обратную связь по найденным ошибкам.</t>
  </si>
  <si>
    <t xml:space="preserve">Фокус Дг </t>
  </si>
  <si>
    <t xml:space="preserve">Мастер Дг </t>
  </si>
  <si>
    <t>Alaid T24 Lite</t>
  </si>
  <si>
    <t>Е (белый)</t>
  </si>
  <si>
    <t>Дг (белый)</t>
  </si>
  <si>
    <t>что правим</t>
  </si>
  <si>
    <t>как это работает</t>
  </si>
  <si>
    <t>инструкция</t>
  </si>
  <si>
    <t>название и размер</t>
  </si>
  <si>
    <t>Название (например, Алаид А) и размеры связаны. Используется форматирование таблицы для формирования зависимого списка.</t>
  </si>
  <si>
    <t>Как править: если нужно добавить новый продукт, то перейдите на страницу "данные для формирования списка", выделите таблицу, нажмите в правом верхнем углу "resize table", выберите новый диапазон.</t>
  </si>
  <si>
    <t>добавление новых продуктов (данные для расчета панели)</t>
  </si>
  <si>
    <t>Практически все формулы завязаны на формуле ВПР (VLOOKUP). Она работает следующим образом (значение, которое ищем; диапазон, в котором ищем значение; столбец, с которым соотносим наше значение; насколько строго соотносим - false только точное совпадение, true - может найти приблизительно). Сейчас диапазоны выставлены шире, чем есть, поэтому можно только внести продукт.</t>
  </si>
  <si>
    <t>Как править формулу: новое значение (уже занесенное на лист "данные для формирования списка"!) заносим на лист "прайс лист (панели)". Заполняем поля коэфициентов. Диапазон в формулах пока расширять не нужно, есть запас, однако он не бесконечен и до строки 144. Если вылазить за него, в формуле расширить диапазон. ЕСЛИ НУЖНО ПОДГРУЗИТЬ НОВЫЙ ПРАЙС-ЛИСТ: ВСТАВЛЯТЬ С ЯЧЕЙКИ В1, ПРОВЕРИТЬ СХОДИТЬ ЯЧЕЕК В А С В.С чем могут быть связаны ошибки: проверьте, что А/Е везде на одной раскладки (рус или англ).</t>
  </si>
  <si>
    <t>изменение подвесов и уголков</t>
  </si>
  <si>
    <t>Формулы работают таким же образом.</t>
  </si>
  <si>
    <t>Внести новые продукты на вкладку "подвес и уголок". Расширить диапазон  в ячейка E7, F7, H7, J7, K7- для уголка, E6, F6, H6, J6,K7 -для подвесов (калькулятор)</t>
  </si>
  <si>
    <t>изменение в подвесных системах.</t>
  </si>
  <si>
    <t>Формула ищет название подвесной системы и соотносит с определенным номером столбика.</t>
  </si>
  <si>
    <t>Внести все необходимые данные в таблицу на листе (данные подвесная). Заполнять с соотвествии с текущими названиями колонок! Нужно расширить диапазон в ячейках E5-E10, F5-F10 (калькулятор)</t>
  </si>
  <si>
    <t>Изменение цен</t>
  </si>
  <si>
    <t>Цены нужно изменить в табличках. Все.</t>
  </si>
  <si>
    <t>дополнительно</t>
  </si>
  <si>
    <t>стоит условное форматирование: если человек выберет кромку е и подвесную т24 лайт, то все зальет красным. Если нет черной подвесной системы, то ставятся прочерки в D8-F10, которые условным форматированием заливаются белым.</t>
  </si>
  <si>
    <t>Алаид А (белый)</t>
  </si>
  <si>
    <t>Фокус А (белый)</t>
  </si>
  <si>
    <t>Фокус Е (белый)</t>
  </si>
  <si>
    <t>Мастер А (белый)</t>
  </si>
  <si>
    <t>Мастер Е (белый)</t>
  </si>
  <si>
    <t>Индастри А (белый)</t>
  </si>
  <si>
    <t>Индастри А (черный)</t>
  </si>
  <si>
    <t>Соло (квадрат) (белый)</t>
  </si>
  <si>
    <t>Соло (круг) (белый)</t>
  </si>
  <si>
    <t>Соло (прямоугольник) (белый)</t>
  </si>
  <si>
    <t>1200*600</t>
  </si>
  <si>
    <t>1192*1192</t>
  </si>
  <si>
    <t>d = 800</t>
  </si>
  <si>
    <t>2392*1192</t>
  </si>
  <si>
    <t>d = 1180</t>
  </si>
  <si>
    <t>1200*1200</t>
  </si>
  <si>
    <t>2400*600</t>
  </si>
  <si>
    <t>пм упк</t>
  </si>
  <si>
    <t>цена с ндс</t>
  </si>
  <si>
    <t>артикул</t>
  </si>
  <si>
    <t>цена ндс</t>
  </si>
  <si>
    <t>черное</t>
  </si>
  <si>
    <t>Alaid T15</t>
  </si>
  <si>
    <t>Главная направляющая T15/38 Alaid  белый матовый L=3.70м</t>
  </si>
  <si>
    <t>Поперечная направляющая T15/29 Alaid  белый матовый L=1.20м</t>
  </si>
  <si>
    <t>Поперечная направляющая T15/29 Alaid  белый матовый L=0.60м</t>
  </si>
  <si>
    <t>Главная направляющая T24/38 Alaid Lite белый матовый L=3.70м</t>
  </si>
  <si>
    <t>Поперечная направляющая T24/29 Alaid Lite белый матовый L=1.20м</t>
  </si>
  <si>
    <t>Поперечная направляющая T24/29 Alaid Lite белый матовый L=0.60м</t>
  </si>
  <si>
    <t>Главная направляющая T24/38 Alaid белый матовый L=3.70м</t>
  </si>
  <si>
    <t>Поперечная направляющая T24/38 Alaid белый матовый L=1.20м</t>
  </si>
  <si>
    <t>Поперечная направляющая T24/38 Alaid белый матовый L=0.60м</t>
  </si>
  <si>
    <t>Главная направляющая T24/38 Alaid черный (RAL 9004) L=3.70м</t>
  </si>
  <si>
    <t>Поперечная направляющая T24/38 Alaid черный (RAL 9004) L=1.20м</t>
  </si>
  <si>
    <t>Поперечная направляющая T24/38 Alaid черный (RAL 9004) L=0.60м</t>
  </si>
  <si>
    <t>для Соло</t>
  </si>
  <si>
    <t>Торсиковый подвес</t>
  </si>
  <si>
    <t>Пружинный анкер</t>
  </si>
  <si>
    <t>шт/упк</t>
  </si>
  <si>
    <t>м2/упк</t>
  </si>
  <si>
    <t>цена м2</t>
  </si>
  <si>
    <t>коэфициент панель</t>
  </si>
  <si>
    <t>цена беи</t>
  </si>
  <si>
    <t>Фокус A (Н1)600*600</t>
  </si>
  <si>
    <t>Фокус A (Н1)1200*600</t>
  </si>
  <si>
    <t>Фокус A (Н1)1200*1200</t>
  </si>
  <si>
    <t>Фокус A (Н1)2400*600</t>
  </si>
  <si>
    <t>Фокус Е (Н1)600*600</t>
  </si>
  <si>
    <t>Фокус Е (Н1)1200*600</t>
  </si>
  <si>
    <t>Фокус Дг (Н1)600*600</t>
  </si>
  <si>
    <t>Фокус Дг (Н1)1200*600</t>
  </si>
  <si>
    <t>Алаид А (Н1)600*600</t>
  </si>
  <si>
    <t>Алаид А (Н1)1200*600</t>
  </si>
  <si>
    <t>Мастер А (Н1)600*600</t>
  </si>
  <si>
    <t>Мастер А (Н1)1200*600</t>
  </si>
  <si>
    <t>Мастер Е (Н1)600*600</t>
  </si>
  <si>
    <t>Мастер Е (Н1)1200*600</t>
  </si>
  <si>
    <t>Индастри A (черный)1200*600</t>
  </si>
  <si>
    <t>Индастри A (Н1)1200*600</t>
  </si>
  <si>
    <t>Соло (квадрат) (Н1)1192*1192</t>
  </si>
  <si>
    <t>Соло (круг) (Н1)d = 800</t>
  </si>
  <si>
    <t>Соло (круг) (Н1)d = 1180</t>
  </si>
  <si>
    <t>Соло (прямоугольник) (Н1)2392*1192</t>
  </si>
  <si>
    <t>АЛАИД</t>
  </si>
  <si>
    <t>НАЗВАНИЕ ДЛЯ ПОИСКА</t>
  </si>
  <si>
    <t>Наименование панели</t>
  </si>
  <si>
    <t>Размер (мм)</t>
  </si>
  <si>
    <r>
      <rPr>
        <b/>
        <sz val="8"/>
        <color theme="1"/>
        <rFont val="Arial"/>
        <family val="2"/>
        <charset val="204"/>
      </rPr>
      <t>Толщи-на</t>
    </r>
    <r>
      <rPr>
        <b/>
        <sz val="9"/>
        <color theme="1"/>
        <rFont val="Arial"/>
        <family val="2"/>
        <charset val="204"/>
      </rPr>
      <t xml:space="preserve"> (мм)</t>
    </r>
  </si>
  <si>
    <t>Кром-ка</t>
  </si>
  <si>
    <t>Цвет</t>
  </si>
  <si>
    <t>Шт/уп</t>
  </si>
  <si>
    <t>М2/уп</t>
  </si>
  <si>
    <t>Цена без НДС, руб./ед.</t>
  </si>
  <si>
    <t>Цена с НДС(20%), руб./ед.</t>
  </si>
  <si>
    <t>Категория товара</t>
  </si>
  <si>
    <t>Цена за упак (без НДС)</t>
  </si>
  <si>
    <t>Алаид А T15/T24</t>
  </si>
  <si>
    <t>600x600</t>
  </si>
  <si>
    <t>A</t>
  </si>
  <si>
    <t xml:space="preserve">Белый </t>
  </si>
  <si>
    <t>/м2</t>
  </si>
  <si>
    <t>1200x600</t>
  </si>
  <si>
    <t>Тип:</t>
  </si>
  <si>
    <t xml:space="preserve">Плоские потолочные панели из стекловолокна с белой поверхностью </t>
  </si>
  <si>
    <t>Цвета:</t>
  </si>
  <si>
    <t xml:space="preserve">Только белый цвет </t>
  </si>
  <si>
    <t>ФОКУС</t>
  </si>
  <si>
    <t>1200x1200</t>
  </si>
  <si>
    <t>2400x600</t>
  </si>
  <si>
    <t>Фокус E T24</t>
  </si>
  <si>
    <t>E</t>
  </si>
  <si>
    <t>Фокус E T15</t>
  </si>
  <si>
    <t>Дг</t>
  </si>
  <si>
    <t xml:space="preserve">У панели с кромкой А - кромка неокрашена (NE). </t>
  </si>
  <si>
    <t>Возможно изготовление панелей с крашенной кромкой (PE) под заказ.</t>
  </si>
  <si>
    <t>Для получения цены на цветную продукцию необходимо к цене аналогичной панели в цвете Белый  добавить доплату  за м2</t>
  </si>
  <si>
    <t>Доплата за цвет в RAL</t>
  </si>
  <si>
    <t>Объем от 1 упак</t>
  </si>
  <si>
    <t>МАСТЕР</t>
  </si>
  <si>
    <r>
      <rPr>
        <b/>
        <sz val="8"/>
        <color theme="1"/>
        <rFont val="Arial"/>
        <family val="2"/>
        <charset val="204"/>
      </rPr>
      <t>Толщи-на</t>
    </r>
    <r>
      <rPr>
        <b/>
        <sz val="9"/>
        <color theme="1"/>
        <rFont val="Arial"/>
        <family val="2"/>
        <charset val="204"/>
      </rPr>
      <t xml:space="preserve"> (мм)</t>
    </r>
  </si>
  <si>
    <t>Мастер А NE T24</t>
  </si>
  <si>
    <t>Белый (H1)</t>
  </si>
  <si>
    <t>Мастер E T24</t>
  </si>
  <si>
    <t>Плоские потолочные панели из стекловолокна с белой поверхностью толщиной 40мм</t>
  </si>
  <si>
    <t>Для применения в помещениях с наиболее высокими требованиями к акустике</t>
  </si>
  <si>
    <t>Для линейки Мастер возможно изготовление цветных панелей. Цвет выбирается по системе RAL.</t>
  </si>
  <si>
    <t>СОЛО ЛАЙТ NE - для монтажа на стену</t>
  </si>
  <si>
    <t>Физический размер панели (мм)</t>
  </si>
  <si>
    <r>
      <rPr>
        <b/>
        <sz val="8"/>
        <color theme="1"/>
        <rFont val="Arial"/>
        <family val="2"/>
        <charset val="204"/>
      </rPr>
      <t>Толщи-на</t>
    </r>
    <r>
      <rPr>
        <b/>
        <sz val="9"/>
        <color theme="1"/>
        <rFont val="Arial"/>
        <family val="2"/>
        <charset val="204"/>
      </rPr>
      <t xml:space="preserve"> (мм)</t>
    </r>
  </si>
  <si>
    <t>1192x1192</t>
  </si>
  <si>
    <t>А</t>
  </si>
  <si>
    <t>2392x1192</t>
  </si>
  <si>
    <t>Соло Лайт NE</t>
  </si>
  <si>
    <t>Черный</t>
  </si>
  <si>
    <t>Белый</t>
  </si>
  <si>
    <t xml:space="preserve">Панель Соло Лайт NE можно покрасить в любой цвет по системе RAL.  </t>
  </si>
  <si>
    <t>/шт.</t>
  </si>
  <si>
    <t>D=1180</t>
  </si>
  <si>
    <t>D=800</t>
  </si>
  <si>
    <t>NE - торец панели неокрашен</t>
  </si>
  <si>
    <t>PE - торец панели окрашен</t>
  </si>
  <si>
    <t xml:space="preserve">Панель Соло Лайт PE можно покрасить в любой цвет по системе RAL, кромка также будет окрашена в аналогичный цвет. </t>
  </si>
  <si>
    <t xml:space="preserve">Доплата за покраску к стоимости базовой панели </t>
  </si>
  <si>
    <t>за панель в размере не более 1192*1192 - 1000 руб/шт (без НДС)</t>
  </si>
  <si>
    <t>за панель в размере не более 2392*1192 - 2000 руб/шт (без НДС)</t>
  </si>
  <si>
    <t>Размеры:</t>
  </si>
  <si>
    <t>Панели Соло Лайт PE можно заказать в других размерах и формах (Соло Лайт Фридом)</t>
  </si>
  <si>
    <t>Ограничение - размер базовой панели  2392*1192 мм</t>
  </si>
  <si>
    <t>Возможность производства и расчет цены - по запросу</t>
  </si>
  <si>
    <r>
      <rPr>
        <sz val="9"/>
        <color theme="1"/>
        <rFont val="Arial"/>
        <family val="2"/>
        <charset val="204"/>
      </rPr>
      <t xml:space="preserve">Для панелей нестандартной формы </t>
    </r>
    <r>
      <rPr>
        <b/>
        <sz val="9"/>
        <color theme="1"/>
        <rFont val="Arial"/>
        <family val="2"/>
        <charset val="204"/>
      </rPr>
      <t>нужен чертеж</t>
    </r>
    <r>
      <rPr>
        <sz val="9"/>
        <color theme="1"/>
        <rFont val="Arial"/>
        <family val="2"/>
        <charset val="204"/>
      </rPr>
      <t>.</t>
    </r>
  </si>
  <si>
    <t>мин.партия - 4 шт.</t>
  </si>
  <si>
    <t>ИНДАСТРИ</t>
  </si>
  <si>
    <r>
      <rPr>
        <b/>
        <sz val="8"/>
        <color theme="1"/>
        <rFont val="Arial"/>
        <family val="2"/>
        <charset val="204"/>
      </rPr>
      <t>Толщи-на</t>
    </r>
    <r>
      <rPr>
        <b/>
        <sz val="9"/>
        <color theme="1"/>
        <rFont val="Arial"/>
        <family val="2"/>
        <charset val="204"/>
      </rPr>
      <t xml:space="preserve"> (мм)</t>
    </r>
  </si>
  <si>
    <t xml:space="preserve">Черный </t>
  </si>
  <si>
    <t>Плоские потолочные панели из стекловолокна с белой или черной поверхностью с одной стороны</t>
  </si>
  <si>
    <t>белый</t>
  </si>
  <si>
    <t>Уголок PL 19x24 Alaid 9003 белая оцинк. L=3.00м</t>
  </si>
  <si>
    <t>Европодвес Alaid (L=1000 мм)</t>
  </si>
  <si>
    <t>Уголок PL 19x24 Alaid 9004 черный оцинк. L=3.00м</t>
  </si>
  <si>
    <t>Подвес "Универсальный" L=276-500мм</t>
  </si>
  <si>
    <t>Подвес "Универсальный" L=526-1000мм</t>
  </si>
  <si>
    <t>Подвес "Универсальный" L=1026-2000мм</t>
  </si>
  <si>
    <t>НОЖ ДЛЯ КРОМКИ Е</t>
  </si>
  <si>
    <t>/шт</t>
  </si>
  <si>
    <t>Кромочный нож  для обрезки периметральных панелей Фокус Е, T24 и Т15.</t>
  </si>
  <si>
    <t>НОЖ ДЛЯ КРОМКИ ДГ</t>
  </si>
  <si>
    <t>Кромочный нож для обрезки периметральных панелей Фокус Дг.</t>
  </si>
  <si>
    <t xml:space="preserve">Фокус </t>
  </si>
  <si>
    <t xml:space="preserve">A </t>
  </si>
  <si>
    <t xml:space="preserve">Алаид </t>
  </si>
  <si>
    <t xml:space="preserve">Е </t>
  </si>
  <si>
    <t xml:space="preserve">Индастри </t>
  </si>
  <si>
    <t xml:space="preserve">Дг </t>
  </si>
  <si>
    <t xml:space="preserve">Мастер </t>
  </si>
  <si>
    <t xml:space="preserve"> </t>
  </si>
  <si>
    <t>Соло (квадрат)</t>
  </si>
  <si>
    <t>Соло (прямоугольник)</t>
  </si>
  <si>
    <t>Соло (круг)</t>
  </si>
  <si>
    <t xml:space="preserve">Фокус A </t>
  </si>
  <si>
    <t xml:space="preserve">Фокус Е </t>
  </si>
  <si>
    <t xml:space="preserve">Алаид А </t>
  </si>
  <si>
    <t xml:space="preserve">Мастер A </t>
  </si>
  <si>
    <t xml:space="preserve">Мастер Е </t>
  </si>
  <si>
    <t xml:space="preserve">Индастри A </t>
  </si>
  <si>
    <t xml:space="preserve">Соло (квадрат) </t>
  </si>
  <si>
    <t xml:space="preserve">Соло (круг) </t>
  </si>
  <si>
    <t xml:space="preserve">Соло (прямоугольник) </t>
  </si>
  <si>
    <t>для соло</t>
  </si>
  <si>
    <t>Выбор из</t>
  </si>
  <si>
    <t>Баффл клипса</t>
  </si>
  <si>
    <t>Пружинный анкер для баффл</t>
  </si>
  <si>
    <t>для Соло (Бафл)</t>
  </si>
  <si>
    <t>Гипрок АкваФайер</t>
  </si>
  <si>
    <r>
      <t>Толщи-на</t>
    </r>
    <r>
      <rPr>
        <b/>
        <sz val="9"/>
        <rFont val="Arial"/>
        <family val="2"/>
        <charset val="204"/>
      </rPr>
      <t xml:space="preserve"> (мм)</t>
    </r>
  </si>
  <si>
    <t xml:space="preserve">Гипрок АкваФайер </t>
  </si>
  <si>
    <t>БАФФЛ</t>
  </si>
  <si>
    <r>
      <rPr>
        <b/>
        <sz val="8"/>
        <rFont val="Arial"/>
        <family val="2"/>
        <charset val="204"/>
      </rPr>
      <t>Толщи-на</t>
    </r>
    <r>
      <rPr>
        <b/>
        <sz val="9"/>
        <rFont val="Arial"/>
        <family val="2"/>
        <charset val="204"/>
      </rPr>
      <t xml:space="preserve"> (мм)</t>
    </r>
  </si>
  <si>
    <t>Баффл</t>
  </si>
  <si>
    <t>1190х195</t>
  </si>
  <si>
    <t>Белый (Н2)</t>
  </si>
  <si>
    <t>1190х293</t>
  </si>
  <si>
    <t>1190х592</t>
  </si>
  <si>
    <t>Баффл Волна</t>
  </si>
  <si>
    <t>1190х(195-293)</t>
  </si>
  <si>
    <t>Белый (H3)</t>
  </si>
  <si>
    <t>1190*195</t>
  </si>
  <si>
    <t>1190*293</t>
  </si>
  <si>
    <t>1190*592</t>
  </si>
  <si>
    <t xml:space="preserve">Бафл </t>
  </si>
  <si>
    <t xml:space="preserve">Главная направляющая </t>
  </si>
  <si>
    <t>Поперечная направляющая</t>
  </si>
  <si>
    <t xml:space="preserve">Поперечная направляющая </t>
  </si>
  <si>
    <t>1190*300*200</t>
  </si>
  <si>
    <t xml:space="preserve">Бафл (волна)H2 </t>
  </si>
  <si>
    <t>Фокус Е RAL</t>
  </si>
  <si>
    <t>Фокус Дг RAL</t>
  </si>
  <si>
    <t>Мастер А RAL</t>
  </si>
  <si>
    <t>Мастер Е RAL</t>
  </si>
  <si>
    <t>Адвантадж А (белый)</t>
  </si>
  <si>
    <t>Фокус А RAL</t>
  </si>
  <si>
    <t>Фокус А (черный)</t>
  </si>
  <si>
    <t>1192*594</t>
  </si>
  <si>
    <t>АДВАНТАДЖ</t>
  </si>
  <si>
    <t>Адвантадж А NE T15/T24</t>
  </si>
  <si>
    <t>Белый (H2)</t>
  </si>
  <si>
    <t xml:space="preserve">Указаны модульные размеры панелей </t>
  </si>
  <si>
    <r>
      <rPr>
        <b/>
        <sz val="8"/>
        <rFont val="Arial"/>
        <family val="2"/>
        <charset val="204"/>
      </rPr>
      <t>Толщина</t>
    </r>
    <r>
      <rPr>
        <b/>
        <sz val="9"/>
        <rFont val="Arial"/>
        <family val="2"/>
        <charset val="204"/>
      </rPr>
      <t xml:space="preserve"> (мм)</t>
    </r>
  </si>
  <si>
    <t>Поверхность Н2</t>
  </si>
  <si>
    <t>Фокус A NE</t>
  </si>
  <si>
    <t>Фокус A PE</t>
  </si>
  <si>
    <t>актикулы создаются под каждый цвет индивидуально</t>
  </si>
  <si>
    <t>RAL</t>
  </si>
  <si>
    <t>актикулы создаются под каждый цвет</t>
  </si>
  <si>
    <t>Фокус Дг</t>
  </si>
  <si>
    <t>Черный матовый</t>
  </si>
  <si>
    <t>Черный Матов</t>
  </si>
  <si>
    <t>Мастер А NЕ</t>
  </si>
  <si>
    <t xml:space="preserve">Для линейки Мастер возможно изготовление цветных панелей. </t>
  </si>
  <si>
    <t>Можно покрасить в любой цвет по системе RAL, кроме глянцевых, флуорисцентных, металлических оттенков</t>
  </si>
  <si>
    <t>RAL Design по согласованию</t>
  </si>
  <si>
    <t>Панели с окраской торца кромки А или с окрашенной поверхностью имеют отличную от панелей Белого цвета упаковку, отличается количесто ШТ/УПК и М2/УПК</t>
  </si>
  <si>
    <t>Мастер А (белый) 600*600</t>
  </si>
  <si>
    <t>Мастер А (белый) 1200*600</t>
  </si>
  <si>
    <t>Мастер Е (белый) 600*600</t>
  </si>
  <si>
    <t>Мастер Е (белый) 1200*600</t>
  </si>
  <si>
    <t>Соло PE Квадрат</t>
  </si>
  <si>
    <t>Соло PE Прямоугольник</t>
  </si>
  <si>
    <t>1192Х594</t>
  </si>
  <si>
    <t>Соло PE Круг</t>
  </si>
  <si>
    <t>Соло PE Облако 1200</t>
  </si>
  <si>
    <t>Соло PE Облако 2400</t>
  </si>
  <si>
    <t>Белый (Н4)</t>
  </si>
  <si>
    <t xml:space="preserve">Фокус A XL NE </t>
  </si>
  <si>
    <t>Белый H2</t>
  </si>
  <si>
    <t>Белый H3</t>
  </si>
  <si>
    <t>Белый H4</t>
  </si>
  <si>
    <t>Белый H5</t>
  </si>
  <si>
    <t>Алаид А</t>
  </si>
  <si>
    <t>Российское производство</t>
  </si>
  <si>
    <t>Только белый цвет (RAL 9002)</t>
  </si>
  <si>
    <t>Минимальный заказ 1 паллет (16 упак), отгрузка кратно паллетам</t>
  </si>
  <si>
    <t>Только белый цвет (RAL 9003)</t>
  </si>
  <si>
    <t>КЛИНИК</t>
  </si>
  <si>
    <t>Клиник А NE T15/T24</t>
  </si>
  <si>
    <t>Белый (H4)</t>
  </si>
  <si>
    <t>Плоские потолочные панели из стекловолокна с белой гладкой поверхностью, умеренно влагоотталкивающая поверхность</t>
  </si>
  <si>
    <t>Поверхность Н4</t>
  </si>
  <si>
    <t>Белый (Н5)</t>
  </si>
  <si>
    <t>Фокус Дх</t>
  </si>
  <si>
    <t>Дх</t>
  </si>
  <si>
    <t>Мастер А NE</t>
  </si>
  <si>
    <t xml:space="preserve">Указаны физические  размеры панелей </t>
  </si>
  <si>
    <t xml:space="preserve">Индастри A NE </t>
  </si>
  <si>
    <t>Алаид</t>
  </si>
  <si>
    <t>t15</t>
  </si>
  <si>
    <t>t24</t>
  </si>
  <si>
    <t>Клиник</t>
  </si>
  <si>
    <t>Фокус А NE</t>
  </si>
  <si>
    <t>Фокус А PE</t>
  </si>
  <si>
    <t>Фокус E</t>
  </si>
  <si>
    <t>Адвантадж</t>
  </si>
  <si>
    <t>Фокус Е</t>
  </si>
  <si>
    <t>Мастер А</t>
  </si>
  <si>
    <t>Индастри А</t>
  </si>
  <si>
    <t>Мастер Е</t>
  </si>
  <si>
    <t>Бафл</t>
  </si>
  <si>
    <t>Бафл (волна)</t>
  </si>
  <si>
    <t>Поверхность и цвет панели</t>
  </si>
  <si>
    <t>RAL H4 (цвет по выбору клиента)</t>
  </si>
  <si>
    <t>RAL H5 (цвет по выбору клиента)</t>
  </si>
  <si>
    <t>Алаид А Белый 600*600</t>
  </si>
  <si>
    <t>Алаид А Белый 1200*600</t>
  </si>
  <si>
    <t>Адвантадж Белый H2 600*600</t>
  </si>
  <si>
    <t>Адвантадж Белый H2 1200*600</t>
  </si>
  <si>
    <t>Фокус А NE Белый H4 600*600</t>
  </si>
  <si>
    <t>Фокус А NE Белый H4 1200*600</t>
  </si>
  <si>
    <t>Фокус А PE Белый H4 600*600</t>
  </si>
  <si>
    <t>Фокус А PE Белый H4 1200*600</t>
  </si>
  <si>
    <t>Фокус А PE Белый H4 1200*1200</t>
  </si>
  <si>
    <t>Фокус А PE Белый H4 2400*600</t>
  </si>
  <si>
    <t>Фокус А NE Белый H4 1200*1200</t>
  </si>
  <si>
    <t>Фокус А NE Белый H4 2400*600</t>
  </si>
  <si>
    <t>Фокус А NE RAL H4 (цвет по выбору клиента) 600*600</t>
  </si>
  <si>
    <t>Фокус А NE RAL H4 (цвет по выбору клиента) 1200*600</t>
  </si>
  <si>
    <t>Фокус А NE RAL H4 (цвет по выбору клиента) 1200*1200</t>
  </si>
  <si>
    <t>Фокус А NE RAL H4 (цвет по выбору клиента) 2400*600</t>
  </si>
  <si>
    <t>Фокус Е Белый H4 1200*600 T15</t>
  </si>
  <si>
    <t>Фокус Е Белый H4 600*600 T15</t>
  </si>
  <si>
    <t>Фокус Е Белый H4 600*600 T24</t>
  </si>
  <si>
    <t>Фокус Е Белый H4 1200*600 T24</t>
  </si>
  <si>
    <t>Фокус Е RAL H4 (цвет по выбору клиента) 600*600 T24</t>
  </si>
  <si>
    <t>Фокус Е RAL H4 (цвет по выбору клиента) 1200*600 T24</t>
  </si>
  <si>
    <t>Фокус Е RAL H4 (цвет по выбору клиента) 600*600 T15</t>
  </si>
  <si>
    <t>Фокус Е RAL H4 (цвет по выбору клиента) 1200*600 T15</t>
  </si>
  <si>
    <t>Фокус А NE Белый H5 1200*600</t>
  </si>
  <si>
    <t>Фокус А NE Белый H5 600*600</t>
  </si>
  <si>
    <t>Фокус А NE Белый H5 1200*1200</t>
  </si>
  <si>
    <t>Фокус А PE Белый H5 600*600</t>
  </si>
  <si>
    <t>Фокус А PE Белый H5 1200*1200</t>
  </si>
  <si>
    <t>Фокус А NE Белый H5 2400*600</t>
  </si>
  <si>
    <t>Фокус А PE Белый H5 1200*600</t>
  </si>
  <si>
    <t>Фокус А PE Белый H5 2400*600</t>
  </si>
  <si>
    <t>Фокус А NE RAL H5 (цвет по выбору клиента) 1200*600</t>
  </si>
  <si>
    <t>Фокус А NE RAL H5 (цвет по выбору клиента) 600*600</t>
  </si>
  <si>
    <t>Фокус А NE RAL H5 (цвет по выбору клиента) 1200*1200</t>
  </si>
  <si>
    <t>Фокус А NE RAL H5 (цвет по выбору клиента) 2400*600</t>
  </si>
  <si>
    <t>Фокус Е RAL H5 (цвет по выбору клиента) 600*600 T24</t>
  </si>
  <si>
    <t>Фокус Е RAL H5 (цвет по выбору клиента) 1200*600 T24</t>
  </si>
  <si>
    <t>Фокус Е RAL H5 (цвет по выбору клиента) 600*600 T15</t>
  </si>
  <si>
    <t>Фокус Е RAL H5 (цвет по выбору клиента) 1200*600 T15</t>
  </si>
  <si>
    <t>Фокус Е Белый H5 600*600 T24</t>
  </si>
  <si>
    <t>Фокус Е Белый H5 1200*600 T24</t>
  </si>
  <si>
    <t>Фокус Е Белый H5 600*600 T15</t>
  </si>
  <si>
    <t>Фокус Е Белый H5 1200*600 T15</t>
  </si>
  <si>
    <t>Фокус Дг Белый H5 600*600</t>
  </si>
  <si>
    <t>Фокус Дх Белый H5 600*600</t>
  </si>
  <si>
    <t>Фокус Дг Белый H5 1200*600</t>
  </si>
  <si>
    <t>Фокус Дг RAL H5 (цвет по выбору клиента) 1200*600</t>
  </si>
  <si>
    <t>Фокус Дг RAL H5 (цвет по выбору клиента) 600*600</t>
  </si>
  <si>
    <t>Чёрный</t>
  </si>
  <si>
    <t>Фокус А NE Чёрный 1200*600</t>
  </si>
  <si>
    <t>Фокус А NE Чёрный 600*600</t>
  </si>
  <si>
    <t>Фокус А PE Чёрный 600*600</t>
  </si>
  <si>
    <t>Фокус А PE Чёрный 1200*600</t>
  </si>
  <si>
    <t>Мастер А Белый H5 600*600</t>
  </si>
  <si>
    <t>Мастер А Белый H5 1200*600</t>
  </si>
  <si>
    <t>Мастер Е Белый H5 600*600</t>
  </si>
  <si>
    <t>Мастер Е Белый H5 1200*600</t>
  </si>
  <si>
    <t>Мастер А RAL H5 (цвет по выбору клиента) 1200*600</t>
  </si>
  <si>
    <t>Мастер А RAL H5 (цвет по выбору клиента) 600*600</t>
  </si>
  <si>
    <t>Соло (квадрат) Белый H4 1192*1192</t>
  </si>
  <si>
    <t>Соло (круг) Белый H4 d = 800</t>
  </si>
  <si>
    <t>Соло (круг) Белый H4 d = 1080</t>
  </si>
  <si>
    <t>Соло (прямоугольник) Белый H4 2392*1193</t>
  </si>
  <si>
    <t>Соло (прямоугольник) Белый H4 1192*594</t>
  </si>
  <si>
    <t>Индастри A NE</t>
  </si>
  <si>
    <t>Индастри А Белый 1200*600</t>
  </si>
  <si>
    <t>Индастри А Чёрный 1200*600</t>
  </si>
  <si>
    <t>Гипрок АкваФайер Белый 600*600</t>
  </si>
  <si>
    <t>Бафл Белый H3 1190*195</t>
  </si>
  <si>
    <t>Бафл Белый H3 1190*293</t>
  </si>
  <si>
    <t>Бафл Белый H3 1190*592</t>
  </si>
  <si>
    <t>Бафл (волна) Белый H3 1190*300*200</t>
  </si>
  <si>
    <t>Подвесная система для скрытой  кромки</t>
  </si>
  <si>
    <t>Профиль Спейсбар</t>
  </si>
  <si>
    <t>/пм</t>
  </si>
  <si>
    <t>Для панелей с кромкой Дх. Монтируется на главную направляющую T24/38 Alaid L=3.70м с шагом 1200мм. Фиксируется шпилькой Спейсбара. Перфорация с шагом 300мм. Оцинкованная сталь. Длина профиля L=2450мм. Ширина L=60мм. Высота L=45мм.</t>
  </si>
  <si>
    <t>Шпилька для профиля Спейсбар</t>
  </si>
  <si>
    <t>Для фиксации профиля Спейсбар к главной направляющей T24/38 Alaid L=3.70м. Оцинкованная сталь. Длина шпильки L=57мм.</t>
  </si>
  <si>
    <t>Пристенный кронштейн для крепления профиля Спейсбар</t>
  </si>
  <si>
    <t>Для крепления торцов профилей Спейсбар и главных направляющих к стене. Оцинкованная сталь. Длина кронштейна L=700мм. Ширина L=55мм. Высота L=25мм.</t>
  </si>
  <si>
    <t>Поддерживающая клипса</t>
  </si>
  <si>
    <t>Для периметральных панелей с кромками Дх. Оцинкованная сталь. Длина клипсы L=49мм. Ширина L=39мм. Высота L=13мм.</t>
  </si>
  <si>
    <t>Для скрытой кромки (Фокус Дх)</t>
  </si>
  <si>
    <t>Подвесная система для влажных помещений</t>
  </si>
  <si>
    <t>Главная направляющая T24/38 Alaid белый матовый L=3.70м, для влажных помещений</t>
  </si>
  <si>
    <t>Поперечная направляющая T24/38 Alaid белый матовый L=1.20м, для влажных помещений</t>
  </si>
  <si>
    <t>Поперечная направляющая T24/38 Alaid белый матовый L=0.60м, для влажных помещений</t>
  </si>
  <si>
    <t>Клиник Белый H4 600*600</t>
  </si>
  <si>
    <t>Уголок PL 19x24 Alaid 9003, белый, алюминий, L=3.00м, для влажных помещений</t>
  </si>
  <si>
    <t>Клиник Белый H4 1200*600</t>
  </si>
  <si>
    <t>RAL H4</t>
  </si>
  <si>
    <t>RAL H5</t>
  </si>
  <si>
    <t>- возможно изготовление под заказ</t>
  </si>
  <si>
    <t xml:space="preserve"> - возможно изготавление, расчет индивидуальный</t>
  </si>
  <si>
    <t>ЦВЕТА</t>
  </si>
  <si>
    <t>ALAID T15</t>
  </si>
  <si>
    <t>ALAID T24</t>
  </si>
  <si>
    <t>ALAID T24 LITE</t>
  </si>
  <si>
    <t>Для Соло</t>
  </si>
  <si>
    <t>Для Соло Бафл</t>
  </si>
  <si>
    <t>Для влажных помещений</t>
  </si>
  <si>
    <t>Скрытая кромка</t>
  </si>
  <si>
    <t>ДОСТУПНЫЕ ПОДВЕСНЫЕ СИСТЕМЫ</t>
  </si>
  <si>
    <t xml:space="preserve"> - стандартный заказ</t>
  </si>
  <si>
    <t>КАЛЬКУЛЯТОР ПО ПРАЙС-ЛИСТУ ОТ 15.10.2024</t>
  </si>
  <si>
    <t>* - доступные поверхности и цвета см. на вкладке "Шпаргалка для клиента"</t>
  </si>
  <si>
    <t>Фокус Дх Белый H5 1200*600</t>
  </si>
  <si>
    <t>Фокус Дх RAL H5 (цвет по выбору клиента) 600*600</t>
  </si>
  <si>
    <t>Фокус Дх RAL H5 (цвет по выбору клиента) 1200*600</t>
  </si>
  <si>
    <t>без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</si>
</sst>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_(* #,##0.00_);_(* \(#,##0.00\);_(* &quot;-&quot;??_);_(@_)"/>
    <numFmt numFmtId="165" formatCode="_-* #,##0.00&quot;р.&quot;_-;\-* #,##0.00&quot;р.&quot;_-;_-* &quot;-&quot;??&quot;р.&quot;_-;_-@"/>
    <numFmt numFmtId="166" formatCode="0.0"/>
    <numFmt numFmtId="167" formatCode="_-* #,##0&quot;р.&quot;_-;\-* #,##0&quot;р.&quot;_-;_-* &quot;-&quot;??&quot;р.&quot;_-;_-@"/>
    <numFmt numFmtId="168" formatCode="_-* #,##0.00\ _D_M_-;\-* #,##0.00\ _D_M_-;_-* &quot;-&quot;??\ _D_M_-;_-@_-"/>
    <numFmt numFmtId="169" formatCode="_-* #,##0.00\ _D_M_-;\-* #,##0.00\ _D_M_-;_-* \-??\ _D_M_-;_-@_-"/>
    <numFmt numFmtId="170" formatCode="_-* #,##0.00_р_._-;\-* #,##0.00_р_._-;_-* \-??_р_._-;_-@_-"/>
    <numFmt numFmtId="171" formatCode="_-* #,##0.00_р_._-;\-* #,##0.00_р_._-;_-* &quot;-&quot;??_р_._-;_-@_-"/>
  </numFmts>
  <fonts count="16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24"/>
      <color rgb="FFFF0000"/>
      <name val="Century Gothic"/>
      <family val="2"/>
      <charset val="204"/>
    </font>
    <font>
      <sz val="11"/>
      <name val="Calibri"/>
      <family val="2"/>
      <charset val="204"/>
    </font>
    <font>
      <sz val="14"/>
      <color theme="1"/>
      <name val="Century Gothic"/>
      <family val="2"/>
      <charset val="204"/>
    </font>
    <font>
      <sz val="11"/>
      <color theme="1"/>
      <name val="Century Gothic"/>
      <family val="2"/>
      <charset val="204"/>
    </font>
    <font>
      <sz val="9"/>
      <color theme="1"/>
      <name val="Century Gothic"/>
      <family val="2"/>
      <charset val="204"/>
    </font>
    <font>
      <sz val="11"/>
      <color theme="0"/>
      <name val="Calibri"/>
      <family val="2"/>
      <charset val="204"/>
    </font>
    <font>
      <b/>
      <sz val="13"/>
      <color theme="1"/>
      <name val="Century Gothic"/>
      <family val="2"/>
      <charset val="204"/>
    </font>
    <font>
      <sz val="24"/>
      <color theme="1"/>
      <name val="Century Gothic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sz val="14"/>
      <color theme="1"/>
      <name val="Arial"/>
      <family val="2"/>
      <charset val="204"/>
    </font>
    <font>
      <sz val="8"/>
      <color rgb="FFFF0000"/>
      <name val="Arial"/>
      <family val="2"/>
      <charset val="204"/>
    </font>
    <font>
      <sz val="9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20"/>
      <color theme="1"/>
      <name val="Arial"/>
      <family val="2"/>
      <charset val="204"/>
    </font>
    <font>
      <sz val="2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9"/>
      <color theme="1"/>
      <name val="Arial"/>
      <family val="2"/>
      <charset val="204"/>
    </font>
    <font>
      <sz val="20"/>
      <color theme="1"/>
      <name val="Arial"/>
      <family val="2"/>
      <charset val="204"/>
    </font>
    <font>
      <sz val="9"/>
      <color rgb="FFFF0000"/>
      <name val="Arial"/>
      <family val="2"/>
      <charset val="204"/>
    </font>
    <font>
      <sz val="18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8"/>
      <color rgb="FFFF0000"/>
      <name val="Calibri"/>
      <family val="2"/>
      <charset val="204"/>
    </font>
    <font>
      <sz val="10"/>
      <color theme="1"/>
      <name val="Century Gothic"/>
      <family val="2"/>
      <charset val="204"/>
    </font>
    <font>
      <b/>
      <sz val="20"/>
      <name val="Arial"/>
      <family val="2"/>
      <charset val="204"/>
    </font>
    <font>
      <sz val="10"/>
      <name val="MS Sans Serif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sz val="10"/>
      <name val="Times New Roman"/>
      <family val="1"/>
      <charset val="204"/>
    </font>
    <font>
      <b/>
      <sz val="9"/>
      <color rgb="FFFF0000"/>
      <name val="Arial"/>
      <family val="2"/>
      <charset val="204"/>
    </font>
    <font>
      <sz val="20"/>
      <name val="Times New Roman Cyr"/>
      <charset val="204"/>
    </font>
    <font>
      <sz val="18"/>
      <name val="Times New Roman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9"/>
      <color theme="1"/>
      <name val="Century Gothic"/>
      <family val="2"/>
      <charset val="204"/>
    </font>
    <font>
      <sz val="8"/>
      <color rgb="FF000000"/>
      <name val="Segoe UI"/>
      <family val="2"/>
      <charset val="204"/>
    </font>
    <font>
      <sz val="10"/>
      <name val="Times New Roman Cyr"/>
      <charset val="204"/>
    </font>
    <font>
      <sz val="20"/>
      <name val="Arial"/>
      <family val="2"/>
      <charset val="204"/>
    </font>
    <font>
      <sz val="14"/>
      <name val="Arial"/>
      <family val="2"/>
      <charset val="204"/>
    </font>
    <font>
      <sz val="14"/>
      <name val="Times New Roman Cyr"/>
      <charset val="204"/>
    </font>
    <font>
      <sz val="9"/>
      <color indexed="10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11"/>
      <color rgb="FFFF0000"/>
      <name val="Arial"/>
      <family val="2"/>
      <charset val="204"/>
    </font>
    <font>
      <strike/>
      <sz val="9"/>
      <name val="Arial"/>
      <family val="2"/>
      <charset val="204"/>
    </font>
    <font>
      <b/>
      <strike/>
      <sz val="9"/>
      <name val="Arial"/>
      <family val="2"/>
      <charset val="204"/>
    </font>
    <font>
      <sz val="10"/>
      <color rgb="FFFF0000"/>
      <name val="Times New Roman Cyr"/>
      <charset val="204"/>
    </font>
    <font>
      <sz val="8"/>
      <color rgb="FFFF0000"/>
      <name val="Times New Roman Cyr"/>
      <charset val="204"/>
    </font>
    <font>
      <b/>
      <sz val="12"/>
      <name val="Arial"/>
      <family val="2"/>
      <charset val="204"/>
    </font>
    <font>
      <u/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i/>
      <sz val="16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libri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8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Helv"/>
    </font>
    <font>
      <b/>
      <sz val="8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8"/>
      <color indexed="62"/>
      <name val="Arial"/>
      <family val="2"/>
    </font>
    <font>
      <sz val="10"/>
      <color indexed="9"/>
      <name val="Arial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i/>
      <sz val="10"/>
      <color indexed="23"/>
      <name val="Arial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u/>
      <sz val="10"/>
      <color indexed="12"/>
      <name val="Arial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12"/>
      <name val="Arial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48"/>
      <name val="Calibri"/>
      <family val="2"/>
      <charset val="204"/>
    </font>
    <font>
      <sz val="8"/>
      <color indexed="62"/>
      <name val="Arial"/>
      <family val="2"/>
      <charset val="204"/>
    </font>
    <font>
      <b/>
      <sz val="10"/>
      <color indexed="12"/>
      <name val="Arial"/>
      <family val="2"/>
      <charset val="204"/>
    </font>
    <font>
      <sz val="10"/>
      <name val="Arial Cyr"/>
      <family val="2"/>
      <charset val="204"/>
    </font>
    <font>
      <sz val="8"/>
      <color indexed="8"/>
      <name val="Arial"/>
      <family val="2"/>
      <charset val="204"/>
    </font>
    <font>
      <sz val="19"/>
      <name val="Arial"/>
      <family val="2"/>
      <charset val="204"/>
    </font>
    <font>
      <sz val="10"/>
      <color indexed="10"/>
      <name val="Arial"/>
      <family val="2"/>
      <charset val="204"/>
    </font>
    <font>
      <sz val="8"/>
      <color indexed="14"/>
      <name val="Arial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4"/>
      <name val="Calibri"/>
      <family val="2"/>
      <charset val="204"/>
    </font>
    <font>
      <u/>
      <sz val="10"/>
      <color theme="10"/>
      <name val="MS Sans Serif"/>
      <family val="2"/>
      <charset val="204"/>
    </font>
    <font>
      <sz val="14"/>
      <color rgb="FFFF0000"/>
      <name val="Arial"/>
      <family val="2"/>
      <charset val="204"/>
    </font>
    <font>
      <sz val="11"/>
      <color theme="2"/>
      <name val="Century Gothic"/>
      <family val="2"/>
      <charset val="204"/>
    </font>
    <font>
      <sz val="11"/>
      <color theme="2"/>
      <name val="Calibri"/>
      <family val="2"/>
      <charset val="204"/>
      <scheme val="minor"/>
    </font>
    <font>
      <sz val="11"/>
      <color theme="3"/>
      <name val="Calibri"/>
      <family val="2"/>
      <charset val="204"/>
      <scheme val="minor"/>
    </font>
    <font>
      <sz val="11"/>
      <color theme="3"/>
      <name val="Century Gothic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entury Gothic"/>
      <family val="2"/>
      <charset val="204"/>
    </font>
  </fonts>
  <fills count="17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01"/>
        <bgColor rgb="FFFFCC01"/>
      </patternFill>
    </fill>
    <fill>
      <patternFill patternType="solid">
        <fgColor rgb="FFB3B1B1"/>
        <bgColor rgb="FFB3B1B1"/>
      </patternFill>
    </fill>
    <fill>
      <patternFill patternType="solid">
        <fgColor rgb="FFFFCB25"/>
        <bgColor rgb="FFFFCB25"/>
      </patternFill>
    </fill>
    <fill>
      <patternFill patternType="solid">
        <fgColor rgb="FFD8D8D8"/>
        <bgColor rgb="FFD8D8D8"/>
      </patternFill>
    </fill>
    <fill>
      <patternFill patternType="solid">
        <fgColor rgb="FFBDD6EE"/>
        <bgColor rgb="FFBDD6EE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61"/>
        <bgColor indexed="61"/>
      </patternFill>
    </fill>
    <fill>
      <patternFill patternType="solid">
        <fgColor indexed="25"/>
        <bgColor indexed="61"/>
      </patternFill>
    </fill>
    <fill>
      <patternFill patternType="solid">
        <fgColor indexed="22"/>
        <bgColor indexed="31"/>
      </patternFill>
    </fill>
    <fill>
      <patternFill patternType="solid">
        <fgColor indexed="58"/>
        <bgColor indexed="58"/>
      </patternFill>
    </fill>
    <fill>
      <patternFill patternType="solid">
        <fgColor indexed="58"/>
        <bgColor indexed="59"/>
      </patternFill>
    </fill>
    <fill>
      <patternFill patternType="solid">
        <fgColor indexed="48"/>
        <bgColor indexed="48"/>
      </patternFill>
    </fill>
    <fill>
      <patternFill patternType="solid">
        <fgColor indexed="48"/>
        <bgColor indexed="30"/>
      </patternFill>
    </fill>
    <fill>
      <patternFill patternType="solid">
        <fgColor indexed="31"/>
        <bgColor indexed="31"/>
      </patternFill>
    </fill>
    <fill>
      <patternFill patternType="solid">
        <fgColor indexed="31"/>
        <bgColor indexed="41"/>
      </patternFill>
    </fill>
    <fill>
      <patternFill patternType="solid">
        <fgColor indexed="40"/>
        <bgColor indexed="49"/>
      </patternFill>
    </fill>
    <fill>
      <patternFill patternType="solid">
        <fgColor indexed="45"/>
        <bgColor indexed="29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60"/>
        <bgColor indexed="25"/>
      </patternFill>
    </fill>
    <fill>
      <patternFill patternType="solid">
        <fgColor indexed="11"/>
        <b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0"/>
        <bgColor indexed="50"/>
      </patternFill>
    </fill>
    <fill>
      <patternFill patternType="solid">
        <fgColor indexed="50"/>
        <bgColor indexed="51"/>
      </patternFill>
    </fill>
    <fill>
      <patternFill patternType="solid">
        <fgColor indexed="57"/>
        <b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5"/>
        <bgColor indexed="23"/>
      </patternFill>
    </fill>
    <fill>
      <patternFill patternType="solid">
        <fgColor indexed="18"/>
        <bgColor indexed="18"/>
      </patternFill>
    </fill>
    <fill>
      <patternFill patternType="solid">
        <fgColor indexed="18"/>
        <bgColor indexed="32"/>
      </patternFill>
    </fill>
    <fill>
      <patternFill patternType="solid">
        <fgColor indexed="23"/>
        <bgColor indexed="23"/>
      </patternFill>
    </fill>
    <fill>
      <patternFill patternType="solid">
        <fgColor indexed="27"/>
        <bgColor indexed="4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22"/>
      </patternFill>
    </fill>
    <fill>
      <patternFill patternType="solid">
        <fgColor indexed="51"/>
        <b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52"/>
        <bgColor indexed="52"/>
      </patternFill>
    </fill>
    <fill>
      <patternFill patternType="solid">
        <fgColor indexed="35"/>
        <bgColor indexed="35"/>
      </patternFill>
    </fill>
    <fill>
      <patternFill patternType="solid">
        <fgColor indexed="15"/>
        <bgColor indexed="3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24"/>
      </patternFill>
    </fill>
    <fill>
      <patternFill patternType="solid">
        <fgColor indexed="46"/>
        <bgColor indexed="31"/>
      </patternFill>
    </fill>
    <fill>
      <patternFill patternType="lightUp">
        <fgColor indexed="9"/>
        <bgColor indexed="12"/>
      </patternFill>
    </fill>
    <fill>
      <patternFill patternType="solid">
        <fgColor indexed="30"/>
        <bgColor indexed="48"/>
      </patternFill>
    </fill>
    <fill>
      <patternFill patternType="solid">
        <fgColor indexed="24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35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2"/>
      </patternFill>
    </fill>
    <fill>
      <patternFill patternType="solid">
        <fgColor indexed="12"/>
        <bgColor indexed="39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2"/>
        <bgColor indexed="51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41"/>
        <bgColor indexed="44"/>
      </patternFill>
    </fill>
    <fill>
      <patternFill patternType="solid">
        <fgColor indexed="35"/>
        <bgColor indexed="49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55"/>
      </patternFill>
    </fill>
    <fill>
      <patternFill patternType="solid">
        <fgColor indexed="23"/>
      </patternFill>
    </fill>
    <fill>
      <patternFill patternType="solid">
        <fgColor indexed="44"/>
        <bgColor indexed="41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0"/>
      </patternFill>
    </fill>
    <fill>
      <patternFill patternType="solid">
        <fgColor indexed="20"/>
        <bgColor indexed="36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8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C0C0C0"/>
      </bottom>
      <diagonal/>
    </border>
    <border>
      <left style="thin">
        <color rgb="FF000000"/>
      </left>
      <right/>
      <top/>
      <bottom style="thin">
        <color rgb="FFC0C0C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000000"/>
      </right>
      <top/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C0C0C0"/>
      </top>
      <bottom/>
      <diagonal/>
    </border>
    <border>
      <left style="thin">
        <color rgb="FF00000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rgb="FF000000"/>
      </right>
      <top style="thin">
        <color rgb="FFC0C0C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double">
        <color indexed="5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7"/>
      </left>
      <right style="thin">
        <color indexed="48"/>
      </right>
      <top style="medium">
        <color indexed="27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 style="thin">
        <color theme="1"/>
      </bottom>
      <diagonal/>
    </border>
    <border>
      <left/>
      <right style="thin">
        <color rgb="FF000000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  <border>
      <left style="thin">
        <color rgb="FF000000"/>
      </left>
      <right style="thin">
        <color theme="1"/>
      </right>
      <top style="thin">
        <color theme="1"/>
      </top>
      <bottom style="thin">
        <color rgb="FF000000"/>
      </bottom>
      <diagonal/>
    </border>
  </borders>
  <cellStyleXfs count="1160">
    <xf numFmtId="0" fontId="0" fillId="0" borderId="0"/>
    <xf numFmtId="0" fontId="35" fillId="0" borderId="13"/>
    <xf numFmtId="0" fontId="62" fillId="0" borderId="13"/>
    <xf numFmtId="0" fontId="2" fillId="21" borderId="13" applyNumberFormat="0" applyBorder="0" applyAlignment="0" applyProtection="0"/>
    <xf numFmtId="0" fontId="2" fillId="25" borderId="13" applyNumberFormat="0" applyBorder="0" applyAlignment="0" applyProtection="0"/>
    <xf numFmtId="0" fontId="2" fillId="29" borderId="13" applyNumberFormat="0" applyBorder="0" applyAlignment="0" applyProtection="0"/>
    <xf numFmtId="0" fontId="2" fillId="33" borderId="13" applyNumberFormat="0" applyBorder="0" applyAlignment="0" applyProtection="0"/>
    <xf numFmtId="0" fontId="2" fillId="37" borderId="13" applyNumberFormat="0" applyBorder="0" applyAlignment="0" applyProtection="0"/>
    <xf numFmtId="0" fontId="2" fillId="41" borderId="13" applyNumberFormat="0" applyBorder="0" applyAlignment="0" applyProtection="0"/>
    <xf numFmtId="0" fontId="2" fillId="22" borderId="13" applyNumberFormat="0" applyBorder="0" applyAlignment="0" applyProtection="0"/>
    <xf numFmtId="0" fontId="2" fillId="26" borderId="13" applyNumberFormat="0" applyBorder="0" applyAlignment="0" applyProtection="0"/>
    <xf numFmtId="0" fontId="2" fillId="30" borderId="13" applyNumberFormat="0" applyBorder="0" applyAlignment="0" applyProtection="0"/>
    <xf numFmtId="0" fontId="2" fillId="34" borderId="13" applyNumberFormat="0" applyBorder="0" applyAlignment="0" applyProtection="0"/>
    <xf numFmtId="0" fontId="2" fillId="38" borderId="13" applyNumberFormat="0" applyBorder="0" applyAlignment="0" applyProtection="0"/>
    <xf numFmtId="0" fontId="2" fillId="42" borderId="13" applyNumberFormat="0" applyBorder="0" applyAlignment="0" applyProtection="0"/>
    <xf numFmtId="0" fontId="79" fillId="23" borderId="13" applyNumberFormat="0" applyBorder="0" applyAlignment="0" applyProtection="0"/>
    <xf numFmtId="0" fontId="79" fillId="27" borderId="13" applyNumberFormat="0" applyBorder="0" applyAlignment="0" applyProtection="0"/>
    <xf numFmtId="0" fontId="79" fillId="31" borderId="13" applyNumberFormat="0" applyBorder="0" applyAlignment="0" applyProtection="0"/>
    <xf numFmtId="0" fontId="79" fillId="35" borderId="13" applyNumberFormat="0" applyBorder="0" applyAlignment="0" applyProtection="0"/>
    <xf numFmtId="0" fontId="79" fillId="39" borderId="13" applyNumberFormat="0" applyBorder="0" applyAlignment="0" applyProtection="0"/>
    <xf numFmtId="0" fontId="79" fillId="43" borderId="13" applyNumberFormat="0" applyBorder="0" applyAlignment="0" applyProtection="0"/>
    <xf numFmtId="0" fontId="66" fillId="52" borderId="13" applyNumberFormat="0" applyBorder="0" applyAlignment="0" applyProtection="0"/>
    <xf numFmtId="0" fontId="66" fillId="53" borderId="13" applyNumberFormat="0" applyBorder="0" applyAlignment="0" applyProtection="0"/>
    <xf numFmtId="0" fontId="65" fillId="54" borderId="13" applyNumberFormat="0" applyBorder="0" applyAlignment="0" applyProtection="0"/>
    <xf numFmtId="0" fontId="66" fillId="55" borderId="13" applyNumberFormat="0" applyBorder="0" applyAlignment="0" applyProtection="0"/>
    <xf numFmtId="0" fontId="66" fillId="56" borderId="13" applyNumberFormat="0" applyBorder="0" applyAlignment="0" applyProtection="0"/>
    <xf numFmtId="0" fontId="65" fillId="57" borderId="13" applyNumberFormat="0" applyBorder="0" applyAlignment="0" applyProtection="0"/>
    <xf numFmtId="0" fontId="66" fillId="58" borderId="13" applyNumberFormat="0" applyBorder="0" applyAlignment="0" applyProtection="0"/>
    <xf numFmtId="0" fontId="66" fillId="59" borderId="13" applyNumberFormat="0" applyBorder="0" applyAlignment="0" applyProtection="0"/>
    <xf numFmtId="0" fontId="65" fillId="60" borderId="13" applyNumberFormat="0" applyBorder="0" applyAlignment="0" applyProtection="0"/>
    <xf numFmtId="0" fontId="66" fillId="59" borderId="13" applyNumberFormat="0" applyBorder="0" applyAlignment="0" applyProtection="0"/>
    <xf numFmtId="0" fontId="66" fillId="60" borderId="13" applyNumberFormat="0" applyBorder="0" applyAlignment="0" applyProtection="0"/>
    <xf numFmtId="0" fontId="65" fillId="60" borderId="13" applyNumberFormat="0" applyBorder="0" applyAlignment="0" applyProtection="0"/>
    <xf numFmtId="0" fontId="66" fillId="52" borderId="13" applyNumberFormat="0" applyBorder="0" applyAlignment="0" applyProtection="0"/>
    <xf numFmtId="0" fontId="66" fillId="53" borderId="13" applyNumberFormat="0" applyBorder="0" applyAlignment="0" applyProtection="0"/>
    <xf numFmtId="0" fontId="65" fillId="53" borderId="13" applyNumberFormat="0" applyBorder="0" applyAlignment="0" applyProtection="0"/>
    <xf numFmtId="0" fontId="66" fillId="61" borderId="13" applyNumberFormat="0" applyBorder="0" applyAlignment="0" applyProtection="0"/>
    <xf numFmtId="0" fontId="66" fillId="56" borderId="13" applyNumberFormat="0" applyBorder="0" applyAlignment="0" applyProtection="0"/>
    <xf numFmtId="0" fontId="65" fillId="62" borderId="13" applyNumberFormat="0" applyBorder="0" applyAlignment="0" applyProtection="0"/>
    <xf numFmtId="0" fontId="67" fillId="63" borderId="13" applyNumberFormat="0" applyBorder="0" applyAlignment="0" applyProtection="0"/>
    <xf numFmtId="0" fontId="67" fillId="64" borderId="13" applyNumberFormat="0" applyBorder="0" applyAlignment="0" applyProtection="0"/>
    <xf numFmtId="0" fontId="67" fillId="65" borderId="13" applyNumberFormat="0" applyBorder="0" applyAlignment="0" applyProtection="0"/>
    <xf numFmtId="0" fontId="43" fillId="61" borderId="147" applyNumberFormat="0" applyFont="0" applyAlignment="0" applyProtection="0"/>
    <xf numFmtId="4" fontId="68" fillId="66" borderId="148" applyNumberFormat="0" applyProtection="0">
      <alignment vertical="center"/>
    </xf>
    <xf numFmtId="4" fontId="69" fillId="66" borderId="148" applyNumberFormat="0" applyProtection="0">
      <alignment vertical="center"/>
    </xf>
    <xf numFmtId="4" fontId="68" fillId="66" borderId="148" applyNumberFormat="0" applyProtection="0">
      <alignment horizontal="left" vertical="center" indent="1"/>
    </xf>
    <xf numFmtId="0" fontId="68" fillId="66" borderId="148" applyNumberFormat="0" applyProtection="0">
      <alignment horizontal="left" vertical="top" indent="1"/>
    </xf>
    <xf numFmtId="4" fontId="68" fillId="44" borderId="13" applyNumberFormat="0" applyProtection="0">
      <alignment horizontal="left" vertical="center" indent="1"/>
    </xf>
    <xf numFmtId="4" fontId="64" fillId="49" borderId="148" applyNumberFormat="0" applyProtection="0">
      <alignment horizontal="right" vertical="center"/>
    </xf>
    <xf numFmtId="4" fontId="64" fillId="45" borderId="148" applyNumberFormat="0" applyProtection="0">
      <alignment horizontal="right" vertical="center"/>
    </xf>
    <xf numFmtId="4" fontId="64" fillId="67" borderId="148" applyNumberFormat="0" applyProtection="0">
      <alignment horizontal="right" vertical="center"/>
    </xf>
    <xf numFmtId="4" fontId="64" fillId="68" borderId="148" applyNumberFormat="0" applyProtection="0">
      <alignment horizontal="right" vertical="center"/>
    </xf>
    <xf numFmtId="4" fontId="64" fillId="69" borderId="148" applyNumberFormat="0" applyProtection="0">
      <alignment horizontal="right" vertical="center"/>
    </xf>
    <xf numFmtId="4" fontId="64" fillId="70" borderId="148" applyNumberFormat="0" applyProtection="0">
      <alignment horizontal="right" vertical="center"/>
    </xf>
    <xf numFmtId="4" fontId="64" fillId="51" borderId="148" applyNumberFormat="0" applyProtection="0">
      <alignment horizontal="right" vertical="center"/>
    </xf>
    <xf numFmtId="4" fontId="64" fillId="71" borderId="148" applyNumberFormat="0" applyProtection="0">
      <alignment horizontal="right" vertical="center"/>
    </xf>
    <xf numFmtId="4" fontId="64" fillId="72" borderId="148" applyNumberFormat="0" applyProtection="0">
      <alignment horizontal="right" vertical="center"/>
    </xf>
    <xf numFmtId="4" fontId="68" fillId="73" borderId="149" applyNumberFormat="0" applyProtection="0">
      <alignment horizontal="left" vertical="center" indent="1"/>
    </xf>
    <xf numFmtId="4" fontId="64" fillId="74" borderId="13" applyNumberFormat="0" applyProtection="0">
      <alignment horizontal="left" vertical="center" indent="1"/>
    </xf>
    <xf numFmtId="4" fontId="70" fillId="50" borderId="13" applyNumberFormat="0" applyProtection="0">
      <alignment horizontal="left" vertical="center" indent="1"/>
    </xf>
    <xf numFmtId="4" fontId="64" fillId="44" borderId="148" applyNumberFormat="0" applyProtection="0">
      <alignment horizontal="right" vertical="center"/>
    </xf>
    <xf numFmtId="4" fontId="71" fillId="74" borderId="13" applyNumberFormat="0" applyProtection="0">
      <alignment horizontal="left" vertical="center" indent="1"/>
    </xf>
    <xf numFmtId="4" fontId="71" fillId="44" borderId="13" applyNumberFormat="0" applyProtection="0">
      <alignment horizontal="left" vertical="center" indent="1"/>
    </xf>
    <xf numFmtId="0" fontId="43" fillId="50" borderId="148" applyNumberFormat="0" applyProtection="0">
      <alignment horizontal="left" vertical="center" indent="1"/>
    </xf>
    <xf numFmtId="0" fontId="43" fillId="50" borderId="148" applyNumberFormat="0" applyProtection="0">
      <alignment horizontal="left" vertical="top" indent="1"/>
    </xf>
    <xf numFmtId="0" fontId="43" fillId="44" borderId="148" applyNumberFormat="0" applyProtection="0">
      <alignment horizontal="left" vertical="center" indent="1"/>
    </xf>
    <xf numFmtId="0" fontId="43" fillId="44" borderId="148" applyNumberFormat="0" applyProtection="0">
      <alignment horizontal="left" vertical="top" indent="1"/>
    </xf>
    <xf numFmtId="0" fontId="43" fillId="48" borderId="148" applyNumberFormat="0" applyProtection="0">
      <alignment horizontal="left" vertical="center" indent="1"/>
    </xf>
    <xf numFmtId="0" fontId="43" fillId="48" borderId="148" applyNumberFormat="0" applyProtection="0">
      <alignment horizontal="left" vertical="top" indent="1"/>
    </xf>
    <xf numFmtId="0" fontId="43" fillId="74" borderId="148" applyNumberFormat="0" applyProtection="0">
      <alignment horizontal="left" vertical="center" indent="1"/>
    </xf>
    <xf numFmtId="0" fontId="43" fillId="74" borderId="148" applyNumberFormat="0" applyProtection="0">
      <alignment horizontal="left" vertical="top" indent="1"/>
    </xf>
    <xf numFmtId="0" fontId="43" fillId="47" borderId="62" applyNumberFormat="0">
      <protection locked="0"/>
    </xf>
    <xf numFmtId="4" fontId="64" fillId="46" borderId="148" applyNumberFormat="0" applyProtection="0">
      <alignment vertical="center"/>
    </xf>
    <xf numFmtId="4" fontId="72" fillId="46" borderId="148" applyNumberFormat="0" applyProtection="0">
      <alignment vertical="center"/>
    </xf>
    <xf numFmtId="4" fontId="64" fillId="46" borderId="148" applyNumberFormat="0" applyProtection="0">
      <alignment horizontal="left" vertical="center" indent="1"/>
    </xf>
    <xf numFmtId="0" fontId="64" fillId="46" borderId="148" applyNumberFormat="0" applyProtection="0">
      <alignment horizontal="left" vertical="top" indent="1"/>
    </xf>
    <xf numFmtId="4" fontId="64" fillId="74" borderId="148" applyNumberFormat="0" applyProtection="0">
      <alignment horizontal="right" vertical="center"/>
    </xf>
    <xf numFmtId="4" fontId="72" fillId="74" borderId="148" applyNumberFormat="0" applyProtection="0">
      <alignment horizontal="right" vertical="center"/>
    </xf>
    <xf numFmtId="4" fontId="64" fillId="44" borderId="148" applyNumberFormat="0" applyProtection="0">
      <alignment horizontal="left" vertical="center" indent="1"/>
    </xf>
    <xf numFmtId="0" fontId="64" fillId="44" borderId="148" applyNumberFormat="0" applyProtection="0">
      <alignment horizontal="left" vertical="top" indent="1"/>
    </xf>
    <xf numFmtId="4" fontId="73" fillId="75" borderId="13" applyNumberFormat="0" applyProtection="0">
      <alignment horizontal="left" vertical="center" indent="1"/>
    </xf>
    <xf numFmtId="4" fontId="74" fillId="74" borderId="148" applyNumberFormat="0" applyProtection="0">
      <alignment horizontal="right" vertical="center"/>
    </xf>
    <xf numFmtId="0" fontId="75" fillId="0" borderId="13" applyNumberFormat="0" applyFill="0" applyBorder="0" applyAlignment="0" applyProtection="0"/>
    <xf numFmtId="0" fontId="79" fillId="20" borderId="13" applyNumberFormat="0" applyBorder="0" applyAlignment="0" applyProtection="0"/>
    <xf numFmtId="0" fontId="79" fillId="24" borderId="13" applyNumberFormat="0" applyBorder="0" applyAlignment="0" applyProtection="0"/>
    <xf numFmtId="0" fontId="79" fillId="28" borderId="13" applyNumberFormat="0" applyBorder="0" applyAlignment="0" applyProtection="0"/>
    <xf numFmtId="0" fontId="79" fillId="32" borderId="13" applyNumberFormat="0" applyBorder="0" applyAlignment="0" applyProtection="0"/>
    <xf numFmtId="0" fontId="79" fillId="36" borderId="13" applyNumberFormat="0" applyBorder="0" applyAlignment="0" applyProtection="0"/>
    <xf numFmtId="0" fontId="79" fillId="40" borderId="13" applyNumberFormat="0" applyBorder="0" applyAlignment="0" applyProtection="0"/>
    <xf numFmtId="0" fontId="80" fillId="16" borderId="141" applyNumberFormat="0" applyAlignment="0" applyProtection="0"/>
    <xf numFmtId="0" fontId="81" fillId="17" borderId="142" applyNumberFormat="0" applyAlignment="0" applyProtection="0"/>
    <xf numFmtId="0" fontId="82" fillId="17" borderId="141" applyNumberFormat="0" applyAlignment="0" applyProtection="0"/>
    <xf numFmtId="0" fontId="83" fillId="0" borderId="13" applyNumberFormat="0" applyFill="0" applyBorder="0" applyAlignment="0" applyProtection="0"/>
    <xf numFmtId="0" fontId="84" fillId="0" borderId="138" applyNumberFormat="0" applyFill="0" applyAlignment="0" applyProtection="0"/>
    <xf numFmtId="0" fontId="85" fillId="0" borderId="139" applyNumberFormat="0" applyFill="0" applyAlignment="0" applyProtection="0"/>
    <xf numFmtId="0" fontId="86" fillId="0" borderId="140" applyNumberFormat="0" applyFill="0" applyAlignment="0" applyProtection="0"/>
    <xf numFmtId="0" fontId="86" fillId="0" borderId="13" applyNumberFormat="0" applyFill="0" applyBorder="0" applyAlignment="0" applyProtection="0"/>
    <xf numFmtId="0" fontId="87" fillId="0" borderId="146" applyNumberFormat="0" applyFill="0" applyAlignment="0" applyProtection="0"/>
    <xf numFmtId="0" fontId="88" fillId="18" borderId="144" applyNumberFormat="0" applyAlignment="0" applyProtection="0"/>
    <xf numFmtId="0" fontId="89" fillId="0" borderId="13" applyNumberFormat="0" applyFill="0" applyBorder="0" applyAlignment="0" applyProtection="0"/>
    <xf numFmtId="0" fontId="90" fillId="15" borderId="13" applyNumberFormat="0" applyBorder="0" applyAlignment="0" applyProtection="0"/>
    <xf numFmtId="0" fontId="2" fillId="0" borderId="13"/>
    <xf numFmtId="0" fontId="91" fillId="14" borderId="13" applyNumberFormat="0" applyBorder="0" applyAlignment="0" applyProtection="0"/>
    <xf numFmtId="0" fontId="92" fillId="0" borderId="13" applyNumberFormat="0" applyFill="0" applyBorder="0" applyAlignment="0" applyProtection="0"/>
    <xf numFmtId="0" fontId="2" fillId="19" borderId="145" applyNumberFormat="0" applyFont="0" applyAlignment="0" applyProtection="0"/>
    <xf numFmtId="0" fontId="93" fillId="0" borderId="143" applyNumberFormat="0" applyFill="0" applyAlignment="0" applyProtection="0"/>
    <xf numFmtId="0" fontId="94" fillId="0" borderId="13" applyNumberFormat="0" applyFill="0" applyBorder="0" applyAlignment="0" applyProtection="0"/>
    <xf numFmtId="0" fontId="95" fillId="13" borderId="13" applyNumberFormat="0" applyBorder="0" applyAlignment="0" applyProtection="0"/>
    <xf numFmtId="0" fontId="48" fillId="0" borderId="13"/>
    <xf numFmtId="0" fontId="66" fillId="78" borderId="13" applyNumberFormat="0" applyBorder="0" applyAlignment="0" applyProtection="0"/>
    <xf numFmtId="0" fontId="66" fillId="49" borderId="13" applyNumberFormat="0" applyBorder="0" applyAlignment="0" applyProtection="0"/>
    <xf numFmtId="0" fontId="66" fillId="79" borderId="13" applyNumberFormat="0" applyBorder="0" applyAlignment="0" applyProtection="0"/>
    <xf numFmtId="0" fontId="66" fillId="80" borderId="13" applyNumberFormat="0" applyBorder="0" applyAlignment="0" applyProtection="0"/>
    <xf numFmtId="0" fontId="66" fillId="81" borderId="13" applyNumberFormat="0" applyBorder="0" applyAlignment="0" applyProtection="0"/>
    <xf numFmtId="0" fontId="66" fillId="82" borderId="13" applyNumberFormat="0" applyBorder="0" applyAlignment="0" applyProtection="0"/>
    <xf numFmtId="0" fontId="66" fillId="48" borderId="13" applyNumberFormat="0" applyBorder="0" applyAlignment="0" applyProtection="0"/>
    <xf numFmtId="0" fontId="66" fillId="45" borderId="13" applyNumberFormat="0" applyBorder="0" applyAlignment="0" applyProtection="0"/>
    <xf numFmtId="0" fontId="66" fillId="72" borderId="13" applyNumberFormat="0" applyBorder="0" applyAlignment="0" applyProtection="0"/>
    <xf numFmtId="0" fontId="66" fillId="80" borderId="13" applyNumberFormat="0" applyBorder="0" applyAlignment="0" applyProtection="0"/>
    <xf numFmtId="0" fontId="66" fillId="48" borderId="13" applyNumberFormat="0" applyBorder="0" applyAlignment="0" applyProtection="0"/>
    <xf numFmtId="0" fontId="66" fillId="68" borderId="13" applyNumberFormat="0" applyBorder="0" applyAlignment="0" applyProtection="0"/>
    <xf numFmtId="0" fontId="65" fillId="83" borderId="13" applyNumberFormat="0" applyBorder="0" applyAlignment="0" applyProtection="0"/>
    <xf numFmtId="0" fontId="65" fillId="45" borderId="13" applyNumberFormat="0" applyBorder="0" applyAlignment="0" applyProtection="0"/>
    <xf numFmtId="0" fontId="65" fillId="72" borderId="13" applyNumberFormat="0" applyBorder="0" applyAlignment="0" applyProtection="0"/>
    <xf numFmtId="0" fontId="65" fillId="84" borderId="13" applyNumberFormat="0" applyBorder="0" applyAlignment="0" applyProtection="0"/>
    <xf numFmtId="0" fontId="65" fillId="85" borderId="13" applyNumberFormat="0" applyBorder="0" applyAlignment="0" applyProtection="0"/>
    <xf numFmtId="0" fontId="65" fillId="69" borderId="13" applyNumberFormat="0" applyBorder="0" applyAlignment="0" applyProtection="0"/>
    <xf numFmtId="0" fontId="78" fillId="46" borderId="147" applyNumberFormat="0" applyFont="0" applyAlignment="0" applyProtection="0"/>
    <xf numFmtId="0" fontId="98" fillId="86" borderId="150" applyNumberFormat="0" applyAlignment="0" applyProtection="0"/>
    <xf numFmtId="0" fontId="99" fillId="79" borderId="13" applyNumberFormat="0" applyBorder="0" applyAlignment="0" applyProtection="0"/>
    <xf numFmtId="0" fontId="100" fillId="49" borderId="13" applyNumberFormat="0" applyBorder="0" applyAlignment="0" applyProtection="0"/>
    <xf numFmtId="0" fontId="65" fillId="87" borderId="13" applyNumberFormat="0" applyBorder="0" applyAlignment="0" applyProtection="0"/>
    <xf numFmtId="0" fontId="65" fillId="67" borderId="13" applyNumberFormat="0" applyBorder="0" applyAlignment="0" applyProtection="0"/>
    <xf numFmtId="0" fontId="65" fillId="51" borderId="13" applyNumberFormat="0" applyBorder="0" applyAlignment="0" applyProtection="0"/>
    <xf numFmtId="0" fontId="65" fillId="84" borderId="13" applyNumberFormat="0" applyBorder="0" applyAlignment="0" applyProtection="0"/>
    <xf numFmtId="0" fontId="65" fillId="85" borderId="13" applyNumberFormat="0" applyBorder="0" applyAlignment="0" applyProtection="0"/>
    <xf numFmtId="0" fontId="65" fillId="70" borderId="13" applyNumberFormat="0" applyBorder="0" applyAlignment="0" applyProtection="0"/>
    <xf numFmtId="0" fontId="101" fillId="0" borderId="13" applyNumberFormat="0" applyFill="0" applyBorder="0" applyAlignment="0" applyProtection="0"/>
    <xf numFmtId="0" fontId="102" fillId="82" borderId="150" applyNumberFormat="0" applyAlignment="0" applyProtection="0"/>
    <xf numFmtId="0" fontId="103" fillId="88" borderId="151" applyNumberFormat="0" applyAlignment="0" applyProtection="0"/>
    <xf numFmtId="0" fontId="104" fillId="0" borderId="152" applyNumberFormat="0" applyFill="0" applyAlignment="0" applyProtection="0"/>
    <xf numFmtId="0" fontId="105" fillId="0" borderId="13" applyNumberFormat="0" applyFill="0" applyBorder="0" applyAlignment="0" applyProtection="0"/>
    <xf numFmtId="0" fontId="106" fillId="0" borderId="153" applyNumberFormat="0" applyFill="0" applyAlignment="0" applyProtection="0"/>
    <xf numFmtId="0" fontId="107" fillId="0" borderId="154" applyNumberFormat="0" applyFill="0" applyAlignment="0" applyProtection="0"/>
    <xf numFmtId="0" fontId="108" fillId="0" borderId="155" applyNumberFormat="0" applyFill="0" applyAlignment="0" applyProtection="0"/>
    <xf numFmtId="0" fontId="108" fillId="0" borderId="13" applyNumberFormat="0" applyFill="0" applyBorder="0" applyAlignment="0" applyProtection="0"/>
    <xf numFmtId="0" fontId="67" fillId="0" borderId="156" applyNumberFormat="0" applyFill="0" applyAlignment="0" applyProtection="0"/>
    <xf numFmtId="0" fontId="109" fillId="86" borderId="157" applyNumberFormat="0" applyAlignment="0" applyProtection="0"/>
    <xf numFmtId="0" fontId="110" fillId="0" borderId="13" applyNumberFormat="0" applyFill="0" applyBorder="0" applyAlignment="0" applyProtection="0"/>
    <xf numFmtId="0" fontId="2" fillId="0" borderId="13"/>
    <xf numFmtId="0" fontId="2" fillId="21" borderId="13" applyNumberFormat="0" applyBorder="0" applyAlignment="0" applyProtection="0"/>
    <xf numFmtId="0" fontId="64" fillId="44" borderId="13" applyNumberFormat="0" applyBorder="0" applyAlignment="0" applyProtection="0"/>
    <xf numFmtId="0" fontId="2" fillId="25" borderId="13" applyNumberFormat="0" applyBorder="0" applyAlignment="0" applyProtection="0"/>
    <xf numFmtId="0" fontId="64" fillId="45" borderId="13" applyNumberFormat="0" applyBorder="0" applyAlignment="0" applyProtection="0"/>
    <xf numFmtId="0" fontId="2" fillId="29" borderId="13" applyNumberFormat="0" applyBorder="0" applyAlignment="0" applyProtection="0"/>
    <xf numFmtId="0" fontId="64" fillId="46" borderId="13" applyNumberFormat="0" applyBorder="0" applyAlignment="0" applyProtection="0"/>
    <xf numFmtId="0" fontId="2" fillId="33" borderId="13" applyNumberFormat="0" applyBorder="0" applyAlignment="0" applyProtection="0"/>
    <xf numFmtId="0" fontId="64" fillId="47" borderId="13" applyNumberFormat="0" applyBorder="0" applyAlignment="0" applyProtection="0"/>
    <xf numFmtId="0" fontId="2" fillId="37" borderId="13" applyNumberFormat="0" applyBorder="0" applyAlignment="0" applyProtection="0"/>
    <xf numFmtId="0" fontId="64" fillId="48" borderId="13" applyNumberFormat="0" applyBorder="0" applyAlignment="0" applyProtection="0"/>
    <xf numFmtId="0" fontId="2" fillId="41" borderId="13" applyNumberFormat="0" applyBorder="0" applyAlignment="0" applyProtection="0"/>
    <xf numFmtId="0" fontId="64" fillId="49" borderId="13" applyNumberFormat="0" applyBorder="0" applyAlignment="0" applyProtection="0"/>
    <xf numFmtId="0" fontId="2" fillId="21" borderId="13" applyNumberFormat="0" applyBorder="0" applyAlignment="0" applyProtection="0"/>
    <xf numFmtId="0" fontId="2" fillId="25" borderId="13" applyNumberFormat="0" applyBorder="0" applyAlignment="0" applyProtection="0"/>
    <xf numFmtId="0" fontId="2" fillId="29" borderId="13" applyNumberFormat="0" applyBorder="0" applyAlignment="0" applyProtection="0"/>
    <xf numFmtId="0" fontId="2" fillId="33" borderId="13" applyNumberFormat="0" applyBorder="0" applyAlignment="0" applyProtection="0"/>
    <xf numFmtId="0" fontId="2" fillId="37" borderId="13" applyNumberFormat="0" applyBorder="0" applyAlignment="0" applyProtection="0"/>
    <xf numFmtId="0" fontId="2" fillId="37" borderId="13" applyNumberFormat="0" applyBorder="0" applyAlignment="0" applyProtection="0"/>
    <xf numFmtId="0" fontId="2" fillId="41" borderId="13" applyNumberFormat="0" applyBorder="0" applyAlignment="0" applyProtection="0"/>
    <xf numFmtId="0" fontId="2" fillId="41" borderId="13" applyNumberFormat="0" applyBorder="0" applyAlignment="0" applyProtection="0"/>
    <xf numFmtId="0" fontId="2" fillId="22" borderId="13" applyNumberFormat="0" applyBorder="0" applyAlignment="0" applyProtection="0"/>
    <xf numFmtId="0" fontId="64" fillId="50" borderId="13" applyNumberFormat="0" applyBorder="0" applyAlignment="0" applyProtection="0"/>
    <xf numFmtId="0" fontId="2" fillId="26" borderId="13" applyNumberFormat="0" applyBorder="0" applyAlignment="0" applyProtection="0"/>
    <xf numFmtId="0" fontId="64" fillId="45" borderId="13" applyNumberFormat="0" applyBorder="0" applyAlignment="0" applyProtection="0"/>
    <xf numFmtId="0" fontId="2" fillId="30" borderId="13" applyNumberFormat="0" applyBorder="0" applyAlignment="0" applyProtection="0"/>
    <xf numFmtId="0" fontId="64" fillId="51" borderId="13" applyNumberFormat="0" applyBorder="0" applyAlignment="0" applyProtection="0"/>
    <xf numFmtId="0" fontId="2" fillId="34" borderId="13" applyNumberFormat="0" applyBorder="0" applyAlignment="0" applyProtection="0"/>
    <xf numFmtId="0" fontId="64" fillId="86" borderId="13" applyNumberFormat="0" applyBorder="0" applyAlignment="0" applyProtection="0"/>
    <xf numFmtId="0" fontId="2" fillId="38" borderId="13" applyNumberFormat="0" applyBorder="0" applyAlignment="0" applyProtection="0"/>
    <xf numFmtId="0" fontId="64" fillId="50" borderId="13" applyNumberFormat="0" applyBorder="0" applyAlignment="0" applyProtection="0"/>
    <xf numFmtId="0" fontId="2" fillId="42" borderId="13" applyNumberFormat="0" applyBorder="0" applyAlignment="0" applyProtection="0"/>
    <xf numFmtId="0" fontId="64" fillId="82" borderId="13" applyNumberFormat="0" applyBorder="0" applyAlignment="0" applyProtection="0"/>
    <xf numFmtId="0" fontId="2" fillId="22" borderId="13" applyNumberFormat="0" applyBorder="0" applyAlignment="0" applyProtection="0"/>
    <xf numFmtId="0" fontId="2" fillId="22" borderId="13" applyNumberFormat="0" applyBorder="0" applyAlignment="0" applyProtection="0"/>
    <xf numFmtId="0" fontId="2" fillId="26" borderId="13" applyNumberFormat="0" applyBorder="0" applyAlignment="0" applyProtection="0"/>
    <xf numFmtId="0" fontId="2" fillId="26" borderId="13" applyNumberFormat="0" applyBorder="0" applyAlignment="0" applyProtection="0"/>
    <xf numFmtId="0" fontId="2" fillId="30" borderId="13" applyNumberFormat="0" applyBorder="0" applyAlignment="0" applyProtection="0"/>
    <xf numFmtId="0" fontId="2" fillId="34" borderId="13" applyNumberFormat="0" applyBorder="0" applyAlignment="0" applyProtection="0"/>
    <xf numFmtId="0" fontId="2" fillId="34" borderId="13" applyNumberFormat="0" applyBorder="0" applyAlignment="0" applyProtection="0"/>
    <xf numFmtId="0" fontId="2" fillId="38" borderId="13" applyNumberFormat="0" applyBorder="0" applyAlignment="0" applyProtection="0"/>
    <xf numFmtId="0" fontId="2" fillId="38" borderId="13" applyNumberFormat="0" applyBorder="0" applyAlignment="0" applyProtection="0"/>
    <xf numFmtId="0" fontId="2" fillId="42" borderId="13" applyNumberFormat="0" applyBorder="0" applyAlignment="0" applyProtection="0"/>
    <xf numFmtId="0" fontId="2" fillId="42" borderId="13" applyNumberFormat="0" applyBorder="0" applyAlignment="0" applyProtection="0"/>
    <xf numFmtId="0" fontId="79" fillId="23" borderId="13" applyNumberFormat="0" applyBorder="0" applyAlignment="0" applyProtection="0"/>
    <xf numFmtId="0" fontId="128" fillId="50" borderId="13" applyNumberFormat="0" applyBorder="0" applyAlignment="0" applyProtection="0"/>
    <xf numFmtId="0" fontId="79" fillId="27" borderId="13" applyNumberFormat="0" applyBorder="0" applyAlignment="0" applyProtection="0"/>
    <xf numFmtId="0" fontId="128" fillId="45" borderId="13" applyNumberFormat="0" applyBorder="0" applyAlignment="0" applyProtection="0"/>
    <xf numFmtId="0" fontId="79" fillId="31" borderId="13" applyNumberFormat="0" applyBorder="0" applyAlignment="0" applyProtection="0"/>
    <xf numFmtId="0" fontId="128" fillId="51" borderId="13" applyNumberFormat="0" applyBorder="0" applyAlignment="0" applyProtection="0"/>
    <xf numFmtId="0" fontId="79" fillId="35" borderId="13" applyNumberFormat="0" applyBorder="0" applyAlignment="0" applyProtection="0"/>
    <xf numFmtId="0" fontId="128" fillId="86" borderId="13" applyNumberFormat="0" applyBorder="0" applyAlignment="0" applyProtection="0"/>
    <xf numFmtId="0" fontId="79" fillId="39" borderId="13" applyNumberFormat="0" applyBorder="0" applyAlignment="0" applyProtection="0"/>
    <xf numFmtId="0" fontId="128" fillId="50" borderId="13" applyNumberFormat="0" applyBorder="0" applyAlignment="0" applyProtection="0"/>
    <xf numFmtId="0" fontId="79" fillId="43" borderId="13" applyNumberFormat="0" applyBorder="0" applyAlignment="0" applyProtection="0"/>
    <xf numFmtId="0" fontId="128" fillId="82" borderId="13" applyNumberFormat="0" applyBorder="0" applyAlignment="0" applyProtection="0"/>
    <xf numFmtId="0" fontId="79" fillId="23" borderId="13" applyNumberFormat="0" applyBorder="0" applyAlignment="0" applyProtection="0"/>
    <xf numFmtId="0" fontId="79" fillId="23" borderId="13" applyNumberFormat="0" applyBorder="0" applyAlignment="0" applyProtection="0"/>
    <xf numFmtId="0" fontId="79" fillId="27" borderId="13" applyNumberFormat="0" applyBorder="0" applyAlignment="0" applyProtection="0"/>
    <xf numFmtId="0" fontId="79" fillId="27" borderId="13" applyNumberFormat="0" applyBorder="0" applyAlignment="0" applyProtection="0"/>
    <xf numFmtId="0" fontId="79" fillId="31" borderId="13" applyNumberFormat="0" applyBorder="0" applyAlignment="0" applyProtection="0"/>
    <xf numFmtId="0" fontId="79" fillId="35" borderId="13" applyNumberFormat="0" applyBorder="0" applyAlignment="0" applyProtection="0"/>
    <xf numFmtId="0" fontId="79" fillId="39" borderId="13" applyNumberFormat="0" applyBorder="0" applyAlignment="0" applyProtection="0"/>
    <xf numFmtId="0" fontId="79" fillId="39" borderId="13" applyNumberFormat="0" applyBorder="0" applyAlignment="0" applyProtection="0"/>
    <xf numFmtId="0" fontId="79" fillId="43" borderId="13" applyNumberFormat="0" applyBorder="0" applyAlignment="0" applyProtection="0"/>
    <xf numFmtId="0" fontId="66" fillId="89" borderId="13" applyNumberFormat="0" applyBorder="0" applyAlignment="0" applyProtection="0"/>
    <xf numFmtId="0" fontId="66" fillId="89" borderId="13" applyNumberFormat="0" applyBorder="0" applyAlignment="0" applyProtection="0"/>
    <xf numFmtId="0" fontId="66" fillId="52" borderId="13" applyNumberFormat="0" applyBorder="0" applyAlignment="0" applyProtection="0"/>
    <xf numFmtId="0" fontId="111" fillId="90" borderId="13" applyNumberFormat="0" applyBorder="0" applyAlignment="0" applyProtection="0"/>
    <xf numFmtId="0" fontId="66" fillId="60" borderId="13" applyNumberFormat="0" applyBorder="0" applyAlignment="0" applyProtection="0"/>
    <xf numFmtId="0" fontId="66" fillId="60" borderId="13" applyNumberFormat="0" applyBorder="0" applyAlignment="0" applyProtection="0"/>
    <xf numFmtId="0" fontId="66" fillId="53" borderId="13" applyNumberFormat="0" applyBorder="0" applyAlignment="0" applyProtection="0"/>
    <xf numFmtId="0" fontId="111" fillId="91" borderId="13" applyNumberFormat="0" applyBorder="0" applyAlignment="0" applyProtection="0"/>
    <xf numFmtId="0" fontId="65" fillId="92" borderId="13" applyNumberFormat="0" applyBorder="0" applyAlignment="0" applyProtection="0"/>
    <xf numFmtId="0" fontId="65" fillId="92" borderId="13" applyNumberFormat="0" applyBorder="0" applyAlignment="0" applyProtection="0"/>
    <xf numFmtId="0" fontId="65" fillId="54" borderId="13" applyNumberFormat="0" applyBorder="0" applyAlignment="0" applyProtection="0"/>
    <xf numFmtId="0" fontId="135" fillId="93" borderId="13" applyNumberFormat="0" applyBorder="0" applyAlignment="0" applyProtection="0"/>
    <xf numFmtId="0" fontId="65" fillId="94" borderId="13" applyNumberFormat="0" applyBorder="0" applyAlignment="0" applyProtection="0"/>
    <xf numFmtId="0" fontId="135" fillId="95" borderId="13" applyNumberFormat="0" applyBorder="0" applyAlignment="0" applyProtection="0"/>
    <xf numFmtId="0" fontId="65" fillId="94" borderId="13" applyNumberFormat="0" applyBorder="0" applyAlignment="0" applyProtection="0"/>
    <xf numFmtId="0" fontId="135" fillId="95" borderId="13" applyNumberFormat="0" applyBorder="0" applyAlignment="0" applyProtection="0"/>
    <xf numFmtId="0" fontId="65" fillId="94" borderId="13" applyNumberFormat="0" applyBorder="0" applyAlignment="0" applyProtection="0"/>
    <xf numFmtId="0" fontId="135" fillId="95" borderId="13" applyNumberFormat="0" applyBorder="0" applyAlignment="0" applyProtection="0"/>
    <xf numFmtId="0" fontId="79" fillId="20" borderId="13" applyNumberFormat="0" applyBorder="0" applyAlignment="0" applyProtection="0"/>
    <xf numFmtId="0" fontId="65" fillId="94" borderId="13" applyNumberFormat="0" applyBorder="0" applyAlignment="0" applyProtection="0"/>
    <xf numFmtId="0" fontId="135" fillId="95" borderId="13" applyNumberFormat="0" applyBorder="0" applyAlignment="0" applyProtection="0"/>
    <xf numFmtId="0" fontId="135" fillId="95" borderId="13" applyNumberFormat="0" applyBorder="0" applyAlignment="0" applyProtection="0"/>
    <xf numFmtId="0" fontId="65" fillId="94" borderId="13" applyNumberFormat="0" applyBorder="0" applyAlignment="0" applyProtection="0"/>
    <xf numFmtId="0" fontId="65" fillId="94" borderId="13" applyNumberFormat="0" applyBorder="0" applyAlignment="0" applyProtection="0"/>
    <xf numFmtId="0" fontId="135" fillId="95" borderId="13" applyNumberFormat="0" applyBorder="0" applyAlignment="0" applyProtection="0"/>
    <xf numFmtId="0" fontId="65" fillId="94" borderId="13" applyNumberFormat="0" applyBorder="0" applyAlignment="0" applyProtection="0"/>
    <xf numFmtId="0" fontId="135" fillId="95" borderId="13" applyNumberFormat="0" applyBorder="0" applyAlignment="0" applyProtection="0"/>
    <xf numFmtId="0" fontId="65" fillId="94" borderId="13" applyNumberFormat="0" applyBorder="0" applyAlignment="0" applyProtection="0"/>
    <xf numFmtId="0" fontId="135" fillId="95" borderId="13" applyNumberFormat="0" applyBorder="0" applyAlignment="0" applyProtection="0"/>
    <xf numFmtId="0" fontId="65" fillId="94" borderId="13" applyNumberFormat="0" applyBorder="0" applyAlignment="0" applyProtection="0"/>
    <xf numFmtId="0" fontId="135" fillId="95" borderId="13" applyNumberFormat="0" applyBorder="0" applyAlignment="0" applyProtection="0"/>
    <xf numFmtId="0" fontId="65" fillId="94" borderId="13" applyNumberFormat="0" applyBorder="0" applyAlignment="0" applyProtection="0"/>
    <xf numFmtId="0" fontId="135" fillId="95" borderId="13" applyNumberFormat="0" applyBorder="0" applyAlignment="0" applyProtection="0"/>
    <xf numFmtId="0" fontId="65" fillId="94" borderId="13" applyNumberFormat="0" applyBorder="0" applyAlignment="0" applyProtection="0"/>
    <xf numFmtId="0" fontId="135" fillId="95" borderId="13" applyNumberFormat="0" applyBorder="0" applyAlignment="0" applyProtection="0"/>
    <xf numFmtId="0" fontId="65" fillId="94" borderId="13" applyNumberFormat="0" applyBorder="0" applyAlignment="0" applyProtection="0"/>
    <xf numFmtId="0" fontId="135" fillId="95" borderId="13" applyNumberFormat="0" applyBorder="0" applyAlignment="0" applyProtection="0"/>
    <xf numFmtId="0" fontId="65" fillId="94" borderId="13" applyNumberFormat="0" applyBorder="0" applyAlignment="0" applyProtection="0"/>
    <xf numFmtId="0" fontId="135" fillId="95" borderId="13" applyNumberFormat="0" applyBorder="0" applyAlignment="0" applyProtection="0"/>
    <xf numFmtId="0" fontId="66" fillId="96" borderId="13" applyNumberFormat="0" applyBorder="0" applyAlignment="0" applyProtection="0"/>
    <xf numFmtId="0" fontId="66" fillId="96" borderId="13" applyNumberFormat="0" applyBorder="0" applyAlignment="0" applyProtection="0"/>
    <xf numFmtId="0" fontId="66" fillId="55" borderId="13" applyNumberFormat="0" applyBorder="0" applyAlignment="0" applyProtection="0"/>
    <xf numFmtId="0" fontId="111" fillId="97" borderId="13" applyNumberFormat="0" applyBorder="0" applyAlignment="0" applyProtection="0"/>
    <xf numFmtId="0" fontId="66" fillId="59" borderId="13" applyNumberFormat="0" applyBorder="0" applyAlignment="0" applyProtection="0"/>
    <xf numFmtId="0" fontId="66" fillId="59" borderId="13" applyNumberFormat="0" applyBorder="0" applyAlignment="0" applyProtection="0"/>
    <xf numFmtId="0" fontId="66" fillId="56" borderId="13" applyNumberFormat="0" applyBorder="0" applyAlignment="0" applyProtection="0"/>
    <xf numFmtId="0" fontId="111" fillId="98" borderId="13" applyNumberFormat="0" applyBorder="0" applyAlignment="0" applyProtection="0"/>
    <xf numFmtId="0" fontId="65" fillId="56" borderId="13" applyNumberFormat="0" applyBorder="0" applyAlignment="0" applyProtection="0"/>
    <xf numFmtId="0" fontId="65" fillId="56" borderId="13" applyNumberFormat="0" applyBorder="0" applyAlignment="0" applyProtection="0"/>
    <xf numFmtId="0" fontId="65" fillId="57" borderId="13" applyNumberFormat="0" applyBorder="0" applyAlignment="0" applyProtection="0"/>
    <xf numFmtId="0" fontId="135" fillId="99" borderId="13" applyNumberFormat="0" applyBorder="0" applyAlignment="0" applyProtection="0"/>
    <xf numFmtId="0" fontId="65" fillId="100" borderId="13" applyNumberFormat="0" applyBorder="0" applyAlignment="0" applyProtection="0"/>
    <xf numFmtId="0" fontId="135" fillId="90" borderId="13" applyNumberFormat="0" applyBorder="0" applyAlignment="0" applyProtection="0"/>
    <xf numFmtId="0" fontId="65" fillId="100" borderId="13" applyNumberFormat="0" applyBorder="0" applyAlignment="0" applyProtection="0"/>
    <xf numFmtId="0" fontId="135" fillId="90" borderId="13" applyNumberFormat="0" applyBorder="0" applyAlignment="0" applyProtection="0"/>
    <xf numFmtId="0" fontId="65" fillId="100" borderId="13" applyNumberFormat="0" applyBorder="0" applyAlignment="0" applyProtection="0"/>
    <xf numFmtId="0" fontId="135" fillId="90" borderId="13" applyNumberFormat="0" applyBorder="0" applyAlignment="0" applyProtection="0"/>
    <xf numFmtId="0" fontId="79" fillId="24" borderId="13" applyNumberFormat="0" applyBorder="0" applyAlignment="0" applyProtection="0"/>
    <xf numFmtId="0" fontId="65" fillId="100" borderId="13" applyNumberFormat="0" applyBorder="0" applyAlignment="0" applyProtection="0"/>
    <xf numFmtId="0" fontId="135" fillId="90" borderId="13" applyNumberFormat="0" applyBorder="0" applyAlignment="0" applyProtection="0"/>
    <xf numFmtId="0" fontId="135" fillId="90" borderId="13" applyNumberFormat="0" applyBorder="0" applyAlignment="0" applyProtection="0"/>
    <xf numFmtId="0" fontId="65" fillId="100" borderId="13" applyNumberFormat="0" applyBorder="0" applyAlignment="0" applyProtection="0"/>
    <xf numFmtId="0" fontId="65" fillId="100" borderId="13" applyNumberFormat="0" applyBorder="0" applyAlignment="0" applyProtection="0"/>
    <xf numFmtId="0" fontId="135" fillId="90" borderId="13" applyNumberFormat="0" applyBorder="0" applyAlignment="0" applyProtection="0"/>
    <xf numFmtId="0" fontId="65" fillId="100" borderId="13" applyNumberFormat="0" applyBorder="0" applyAlignment="0" applyProtection="0"/>
    <xf numFmtId="0" fontId="135" fillId="90" borderId="13" applyNumberFormat="0" applyBorder="0" applyAlignment="0" applyProtection="0"/>
    <xf numFmtId="0" fontId="65" fillId="100" borderId="13" applyNumberFormat="0" applyBorder="0" applyAlignment="0" applyProtection="0"/>
    <xf numFmtId="0" fontId="135" fillId="90" borderId="13" applyNumberFormat="0" applyBorder="0" applyAlignment="0" applyProtection="0"/>
    <xf numFmtId="0" fontId="65" fillId="100" borderId="13" applyNumberFormat="0" applyBorder="0" applyAlignment="0" applyProtection="0"/>
    <xf numFmtId="0" fontId="135" fillId="90" borderId="13" applyNumberFormat="0" applyBorder="0" applyAlignment="0" applyProtection="0"/>
    <xf numFmtId="0" fontId="65" fillId="100" borderId="13" applyNumberFormat="0" applyBorder="0" applyAlignment="0" applyProtection="0"/>
    <xf numFmtId="0" fontId="135" fillId="90" borderId="13" applyNumberFormat="0" applyBorder="0" applyAlignment="0" applyProtection="0"/>
    <xf numFmtId="0" fontId="65" fillId="100" borderId="13" applyNumberFormat="0" applyBorder="0" applyAlignment="0" applyProtection="0"/>
    <xf numFmtId="0" fontId="135" fillId="90" borderId="13" applyNumberFormat="0" applyBorder="0" applyAlignment="0" applyProtection="0"/>
    <xf numFmtId="0" fontId="65" fillId="100" borderId="13" applyNumberFormat="0" applyBorder="0" applyAlignment="0" applyProtection="0"/>
    <xf numFmtId="0" fontId="135" fillId="90" borderId="13" applyNumberFormat="0" applyBorder="0" applyAlignment="0" applyProtection="0"/>
    <xf numFmtId="0" fontId="65" fillId="100" borderId="13" applyNumberFormat="0" applyBorder="0" applyAlignment="0" applyProtection="0"/>
    <xf numFmtId="0" fontId="135" fillId="90" borderId="13" applyNumberFormat="0" applyBorder="0" applyAlignment="0" applyProtection="0"/>
    <xf numFmtId="0" fontId="66" fillId="101" borderId="13" applyNumberFormat="0" applyBorder="0" applyAlignment="0" applyProtection="0"/>
    <xf numFmtId="0" fontId="66" fillId="101" borderId="13" applyNumberFormat="0" applyBorder="0" applyAlignment="0" applyProtection="0"/>
    <xf numFmtId="0" fontId="66" fillId="58" borderId="13" applyNumberFormat="0" applyBorder="0" applyAlignment="0" applyProtection="0"/>
    <xf numFmtId="0" fontId="111" fillId="102" borderId="13" applyNumberFormat="0" applyBorder="0" applyAlignment="0" applyProtection="0"/>
    <xf numFmtId="0" fontId="66" fillId="103" borderId="13" applyNumberFormat="0" applyBorder="0" applyAlignment="0" applyProtection="0"/>
    <xf numFmtId="0" fontId="66" fillId="103" borderId="13" applyNumberFormat="0" applyBorder="0" applyAlignment="0" applyProtection="0"/>
    <xf numFmtId="0" fontId="66" fillId="59" borderId="13" applyNumberFormat="0" applyBorder="0" applyAlignment="0" applyProtection="0"/>
    <xf numFmtId="0" fontId="111" fillId="104" borderId="13" applyNumberFormat="0" applyBorder="0" applyAlignment="0" applyProtection="0"/>
    <xf numFmtId="0" fontId="65" fillId="105" borderId="13" applyNumberFormat="0" applyBorder="0" applyAlignment="0" applyProtection="0"/>
    <xf numFmtId="0" fontId="65" fillId="105" borderId="13" applyNumberFormat="0" applyBorder="0" applyAlignment="0" applyProtection="0"/>
    <xf numFmtId="0" fontId="65" fillId="60" borderId="13" applyNumberFormat="0" applyBorder="0" applyAlignment="0" applyProtection="0"/>
    <xf numFmtId="0" fontId="135" fillId="106" borderId="13" applyNumberFormat="0" applyBorder="0" applyAlignment="0" applyProtection="0"/>
    <xf numFmtId="0" fontId="65" fillId="107" borderId="13" applyNumberFormat="0" applyBorder="0" applyAlignment="0" applyProtection="0"/>
    <xf numFmtId="0" fontId="135" fillId="108" borderId="13" applyNumberFormat="0" applyBorder="0" applyAlignment="0" applyProtection="0"/>
    <xf numFmtId="0" fontId="65" fillId="107" borderId="13" applyNumberFormat="0" applyBorder="0" applyAlignment="0" applyProtection="0"/>
    <xf numFmtId="0" fontId="135" fillId="108" borderId="13" applyNumberFormat="0" applyBorder="0" applyAlignment="0" applyProtection="0"/>
    <xf numFmtId="0" fontId="65" fillId="107" borderId="13" applyNumberFormat="0" applyBorder="0" applyAlignment="0" applyProtection="0"/>
    <xf numFmtId="0" fontId="79" fillId="28" borderId="13" applyNumberFormat="0" applyBorder="0" applyAlignment="0" applyProtection="0"/>
    <xf numFmtId="0" fontId="135" fillId="108" borderId="13" applyNumberFormat="0" applyBorder="0" applyAlignment="0" applyProtection="0"/>
    <xf numFmtId="0" fontId="65" fillId="57" borderId="13" applyNumberFormat="0" applyBorder="0" applyAlignment="0" applyProtection="0"/>
    <xf numFmtId="0" fontId="65" fillId="107" borderId="13" applyNumberFormat="0" applyBorder="0" applyAlignment="0" applyProtection="0"/>
    <xf numFmtId="0" fontId="65" fillId="57" borderId="13" applyNumberFormat="0" applyBorder="0" applyAlignment="0" applyProtection="0"/>
    <xf numFmtId="0" fontId="135" fillId="108" borderId="13" applyNumberFormat="0" applyBorder="0" applyAlignment="0" applyProtection="0"/>
    <xf numFmtId="0" fontId="135" fillId="108" borderId="13" applyNumberFormat="0" applyBorder="0" applyAlignment="0" applyProtection="0"/>
    <xf numFmtId="0" fontId="65" fillId="57" borderId="13" applyNumberFormat="0" applyBorder="0" applyAlignment="0" applyProtection="0"/>
    <xf numFmtId="0" fontId="65" fillId="57" borderId="13" applyNumberFormat="0" applyBorder="0" applyAlignment="0" applyProtection="0"/>
    <xf numFmtId="0" fontId="65" fillId="107" borderId="13" applyNumberFormat="0" applyBorder="0" applyAlignment="0" applyProtection="0"/>
    <xf numFmtId="0" fontId="65" fillId="107" borderId="13" applyNumberFormat="0" applyBorder="0" applyAlignment="0" applyProtection="0"/>
    <xf numFmtId="0" fontId="135" fillId="108" borderId="13" applyNumberFormat="0" applyBorder="0" applyAlignment="0" applyProtection="0"/>
    <xf numFmtId="0" fontId="65" fillId="107" borderId="13" applyNumberFormat="0" applyBorder="0" applyAlignment="0" applyProtection="0"/>
    <xf numFmtId="0" fontId="135" fillId="108" borderId="13" applyNumberFormat="0" applyBorder="0" applyAlignment="0" applyProtection="0"/>
    <xf numFmtId="0" fontId="65" fillId="107" borderId="13" applyNumberFormat="0" applyBorder="0" applyAlignment="0" applyProtection="0"/>
    <xf numFmtId="0" fontId="135" fillId="108" borderId="13" applyNumberFormat="0" applyBorder="0" applyAlignment="0" applyProtection="0"/>
    <xf numFmtId="0" fontId="65" fillId="107" borderId="13" applyNumberFormat="0" applyBorder="0" applyAlignment="0" applyProtection="0"/>
    <xf numFmtId="0" fontId="135" fillId="108" borderId="13" applyNumberFormat="0" applyBorder="0" applyAlignment="0" applyProtection="0"/>
    <xf numFmtId="0" fontId="65" fillId="107" borderId="13" applyNumberFormat="0" applyBorder="0" applyAlignment="0" applyProtection="0"/>
    <xf numFmtId="0" fontId="135" fillId="108" borderId="13" applyNumberFormat="0" applyBorder="0" applyAlignment="0" applyProtection="0"/>
    <xf numFmtId="0" fontId="65" fillId="107" borderId="13" applyNumberFormat="0" applyBorder="0" applyAlignment="0" applyProtection="0"/>
    <xf numFmtId="0" fontId="135" fillId="108" borderId="13" applyNumberFormat="0" applyBorder="0" applyAlignment="0" applyProtection="0"/>
    <xf numFmtId="0" fontId="65" fillId="107" borderId="13" applyNumberFormat="0" applyBorder="0" applyAlignment="0" applyProtection="0"/>
    <xf numFmtId="0" fontId="135" fillId="108" borderId="13" applyNumberFormat="0" applyBorder="0" applyAlignment="0" applyProtection="0"/>
    <xf numFmtId="0" fontId="65" fillId="107" borderId="13" applyNumberFormat="0" applyBorder="0" applyAlignment="0" applyProtection="0"/>
    <xf numFmtId="0" fontId="135" fillId="108" borderId="13" applyNumberFormat="0" applyBorder="0" applyAlignment="0" applyProtection="0"/>
    <xf numFmtId="0" fontId="66" fillId="96" borderId="13" applyNumberFormat="0" applyBorder="0" applyAlignment="0" applyProtection="0"/>
    <xf numFmtId="0" fontId="66" fillId="96" borderId="13" applyNumberFormat="0" applyBorder="0" applyAlignment="0" applyProtection="0"/>
    <xf numFmtId="0" fontId="66" fillId="59" borderId="13" applyNumberFormat="0" applyBorder="0" applyAlignment="0" applyProtection="0"/>
    <xf numFmtId="0" fontId="111" fillId="97" borderId="13" applyNumberFormat="0" applyBorder="0" applyAlignment="0" applyProtection="0"/>
    <xf numFmtId="0" fontId="66" fillId="57" borderId="13" applyNumberFormat="0" applyBorder="0" applyAlignment="0" applyProtection="0"/>
    <xf numFmtId="0" fontId="66" fillId="57" borderId="13" applyNumberFormat="0" applyBorder="0" applyAlignment="0" applyProtection="0"/>
    <xf numFmtId="0" fontId="66" fillId="60" borderId="13" applyNumberFormat="0" applyBorder="0" applyAlignment="0" applyProtection="0"/>
    <xf numFmtId="0" fontId="111" fillId="109" borderId="13" applyNumberFormat="0" applyBorder="0" applyAlignment="0" applyProtection="0"/>
    <xf numFmtId="0" fontId="65" fillId="59" borderId="13" applyNumberFormat="0" applyBorder="0" applyAlignment="0" applyProtection="0"/>
    <xf numFmtId="0" fontId="65" fillId="59" borderId="13" applyNumberFormat="0" applyBorder="0" applyAlignment="0" applyProtection="0"/>
    <xf numFmtId="0" fontId="65" fillId="60" borderId="13" applyNumberFormat="0" applyBorder="0" applyAlignment="0" applyProtection="0"/>
    <xf numFmtId="0" fontId="135" fillId="98" borderId="13" applyNumberFormat="0" applyBorder="0" applyAlignment="0" applyProtection="0"/>
    <xf numFmtId="0" fontId="65" fillId="110" borderId="13" applyNumberFormat="0" applyBorder="0" applyAlignment="0" applyProtection="0"/>
    <xf numFmtId="0" fontId="135" fillId="111" borderId="13" applyNumberFormat="0" applyBorder="0" applyAlignment="0" applyProtection="0"/>
    <xf numFmtId="0" fontId="65" fillId="110" borderId="13" applyNumberFormat="0" applyBorder="0" applyAlignment="0" applyProtection="0"/>
    <xf numFmtId="0" fontId="135" fillId="111" borderId="13" applyNumberFormat="0" applyBorder="0" applyAlignment="0" applyProtection="0"/>
    <xf numFmtId="0" fontId="65" fillId="110" borderId="13" applyNumberFormat="0" applyBorder="0" applyAlignment="0" applyProtection="0"/>
    <xf numFmtId="0" fontId="79" fillId="32" borderId="13" applyNumberFormat="0" applyBorder="0" applyAlignment="0" applyProtection="0"/>
    <xf numFmtId="0" fontId="135" fillId="111" borderId="13" applyNumberFormat="0" applyBorder="0" applyAlignment="0" applyProtection="0"/>
    <xf numFmtId="0" fontId="65" fillId="112" borderId="13" applyNumberFormat="0" applyBorder="0" applyAlignment="0" applyProtection="0"/>
    <xf numFmtId="0" fontId="65" fillId="110" borderId="13" applyNumberFormat="0" applyBorder="0" applyAlignment="0" applyProtection="0"/>
    <xf numFmtId="0" fontId="65" fillId="112" borderId="13" applyNumberFormat="0" applyBorder="0" applyAlignment="0" applyProtection="0"/>
    <xf numFmtId="0" fontId="135" fillId="111" borderId="13" applyNumberFormat="0" applyBorder="0" applyAlignment="0" applyProtection="0"/>
    <xf numFmtId="0" fontId="135" fillId="111" borderId="13" applyNumberFormat="0" applyBorder="0" applyAlignment="0" applyProtection="0"/>
    <xf numFmtId="0" fontId="65" fillId="112" borderId="13" applyNumberFormat="0" applyBorder="0" applyAlignment="0" applyProtection="0"/>
    <xf numFmtId="0" fontId="65" fillId="112" borderId="13" applyNumberFormat="0" applyBorder="0" applyAlignment="0" applyProtection="0"/>
    <xf numFmtId="0" fontId="65" fillId="110" borderId="13" applyNumberFormat="0" applyBorder="0" applyAlignment="0" applyProtection="0"/>
    <xf numFmtId="0" fontId="65" fillId="110" borderId="13" applyNumberFormat="0" applyBorder="0" applyAlignment="0" applyProtection="0"/>
    <xf numFmtId="0" fontId="135" fillId="111" borderId="13" applyNumberFormat="0" applyBorder="0" applyAlignment="0" applyProtection="0"/>
    <xf numFmtId="0" fontId="65" fillId="110" borderId="13" applyNumberFormat="0" applyBorder="0" applyAlignment="0" applyProtection="0"/>
    <xf numFmtId="0" fontId="135" fillId="111" borderId="13" applyNumberFormat="0" applyBorder="0" applyAlignment="0" applyProtection="0"/>
    <xf numFmtId="0" fontId="65" fillId="110" borderId="13" applyNumberFormat="0" applyBorder="0" applyAlignment="0" applyProtection="0"/>
    <xf numFmtId="0" fontId="135" fillId="111" borderId="13" applyNumberFormat="0" applyBorder="0" applyAlignment="0" applyProtection="0"/>
    <xf numFmtId="0" fontId="65" fillId="110" borderId="13" applyNumberFormat="0" applyBorder="0" applyAlignment="0" applyProtection="0"/>
    <xf numFmtId="0" fontId="135" fillId="111" borderId="13" applyNumberFormat="0" applyBorder="0" applyAlignment="0" applyProtection="0"/>
    <xf numFmtId="0" fontId="65" fillId="110" borderId="13" applyNumberFormat="0" applyBorder="0" applyAlignment="0" applyProtection="0"/>
    <xf numFmtId="0" fontId="135" fillId="111" borderId="13" applyNumberFormat="0" applyBorder="0" applyAlignment="0" applyProtection="0"/>
    <xf numFmtId="0" fontId="65" fillId="110" borderId="13" applyNumberFormat="0" applyBorder="0" applyAlignment="0" applyProtection="0"/>
    <xf numFmtId="0" fontId="135" fillId="111" borderId="13" applyNumberFormat="0" applyBorder="0" applyAlignment="0" applyProtection="0"/>
    <xf numFmtId="0" fontId="65" fillId="110" borderId="13" applyNumberFormat="0" applyBorder="0" applyAlignment="0" applyProtection="0"/>
    <xf numFmtId="0" fontId="135" fillId="111" borderId="13" applyNumberFormat="0" applyBorder="0" applyAlignment="0" applyProtection="0"/>
    <xf numFmtId="0" fontId="65" fillId="110" borderId="13" applyNumberFormat="0" applyBorder="0" applyAlignment="0" applyProtection="0"/>
    <xf numFmtId="0" fontId="135" fillId="111" borderId="13" applyNumberFormat="0" applyBorder="0" applyAlignment="0" applyProtection="0"/>
    <xf numFmtId="0" fontId="66" fillId="58" borderId="13" applyNumberFormat="0" applyBorder="0" applyAlignment="0" applyProtection="0"/>
    <xf numFmtId="0" fontId="66" fillId="58" borderId="13" applyNumberFormat="0" applyBorder="0" applyAlignment="0" applyProtection="0"/>
    <xf numFmtId="0" fontId="66" fillId="52" borderId="13" applyNumberFormat="0" applyBorder="0" applyAlignment="0" applyProtection="0"/>
    <xf numFmtId="0" fontId="111" fillId="113" borderId="13" applyNumberFormat="0" applyBorder="0" applyAlignment="0" applyProtection="0"/>
    <xf numFmtId="0" fontId="111" fillId="114" borderId="13" applyNumberFormat="0" applyBorder="0" applyAlignment="0" applyProtection="0"/>
    <xf numFmtId="0" fontId="65" fillId="92" borderId="13" applyNumberFormat="0" applyBorder="0" applyAlignment="0" applyProtection="0"/>
    <xf numFmtId="0" fontId="65" fillId="92" borderId="13" applyNumberFormat="0" applyBorder="0" applyAlignment="0" applyProtection="0"/>
    <xf numFmtId="0" fontId="65" fillId="53" borderId="13" applyNumberFormat="0" applyBorder="0" applyAlignment="0" applyProtection="0"/>
    <xf numFmtId="0" fontId="135" fillId="93" borderId="13" applyNumberFormat="0" applyBorder="0" applyAlignment="0" applyProtection="0"/>
    <xf numFmtId="0" fontId="65" fillId="92" borderId="13" applyNumberFormat="0" applyBorder="0" applyAlignment="0" applyProtection="0"/>
    <xf numFmtId="0" fontId="135" fillId="93" borderId="13" applyNumberFormat="0" applyBorder="0" applyAlignment="0" applyProtection="0"/>
    <xf numFmtId="0" fontId="65" fillId="92" borderId="13" applyNumberFormat="0" applyBorder="0" applyAlignment="0" applyProtection="0"/>
    <xf numFmtId="0" fontId="135" fillId="93" borderId="13" applyNumberFormat="0" applyBorder="0" applyAlignment="0" applyProtection="0"/>
    <xf numFmtId="0" fontId="65" fillId="92" borderId="13" applyNumberFormat="0" applyBorder="0" applyAlignment="0" applyProtection="0"/>
    <xf numFmtId="0" fontId="79" fillId="36" borderId="13" applyNumberFormat="0" applyBorder="0" applyAlignment="0" applyProtection="0"/>
    <xf numFmtId="0" fontId="135" fillId="93" borderId="13" applyNumberFormat="0" applyBorder="0" applyAlignment="0" applyProtection="0"/>
    <xf numFmtId="0" fontId="65" fillId="115" borderId="13" applyNumberFormat="0" applyBorder="0" applyAlignment="0" applyProtection="0"/>
    <xf numFmtId="0" fontId="65" fillId="92" borderId="13" applyNumberFormat="0" applyBorder="0" applyAlignment="0" applyProtection="0"/>
    <xf numFmtId="0" fontId="65" fillId="115" borderId="13" applyNumberFormat="0" applyBorder="0" applyAlignment="0" applyProtection="0"/>
    <xf numFmtId="0" fontId="135" fillId="93" borderId="13" applyNumberFormat="0" applyBorder="0" applyAlignment="0" applyProtection="0"/>
    <xf numFmtId="0" fontId="135" fillId="93" borderId="13" applyNumberFormat="0" applyBorder="0" applyAlignment="0" applyProtection="0"/>
    <xf numFmtId="0" fontId="65" fillId="115" borderId="13" applyNumberFormat="0" applyBorder="0" applyAlignment="0" applyProtection="0"/>
    <xf numFmtId="0" fontId="65" fillId="115" borderId="13" applyNumberFormat="0" applyBorder="0" applyAlignment="0" applyProtection="0"/>
    <xf numFmtId="0" fontId="65" fillId="92" borderId="13" applyNumberFormat="0" applyBorder="0" applyAlignment="0" applyProtection="0"/>
    <xf numFmtId="0" fontId="65" fillId="92" borderId="13" applyNumberFormat="0" applyBorder="0" applyAlignment="0" applyProtection="0"/>
    <xf numFmtId="0" fontId="135" fillId="93" borderId="13" applyNumberFormat="0" applyBorder="0" applyAlignment="0" applyProtection="0"/>
    <xf numFmtId="0" fontId="65" fillId="92" borderId="13" applyNumberFormat="0" applyBorder="0" applyAlignment="0" applyProtection="0"/>
    <xf numFmtId="0" fontId="135" fillId="93" borderId="13" applyNumberFormat="0" applyBorder="0" applyAlignment="0" applyProtection="0"/>
    <xf numFmtId="0" fontId="65" fillId="92" borderId="13" applyNumberFormat="0" applyBorder="0" applyAlignment="0" applyProtection="0"/>
    <xf numFmtId="0" fontId="135" fillId="93" borderId="13" applyNumberFormat="0" applyBorder="0" applyAlignment="0" applyProtection="0"/>
    <xf numFmtId="0" fontId="65" fillId="92" borderId="13" applyNumberFormat="0" applyBorder="0" applyAlignment="0" applyProtection="0"/>
    <xf numFmtId="0" fontId="135" fillId="93" borderId="13" applyNumberFormat="0" applyBorder="0" applyAlignment="0" applyProtection="0"/>
    <xf numFmtId="0" fontId="65" fillId="92" borderId="13" applyNumberFormat="0" applyBorder="0" applyAlignment="0" applyProtection="0"/>
    <xf numFmtId="0" fontId="135" fillId="93" borderId="13" applyNumberFormat="0" applyBorder="0" applyAlignment="0" applyProtection="0"/>
    <xf numFmtId="0" fontId="65" fillId="92" borderId="13" applyNumberFormat="0" applyBorder="0" applyAlignment="0" applyProtection="0"/>
    <xf numFmtId="0" fontId="135" fillId="93" borderId="13" applyNumberFormat="0" applyBorder="0" applyAlignment="0" applyProtection="0"/>
    <xf numFmtId="0" fontId="65" fillId="92" borderId="13" applyNumberFormat="0" applyBorder="0" applyAlignment="0" applyProtection="0"/>
    <xf numFmtId="0" fontId="135" fillId="93" borderId="13" applyNumberFormat="0" applyBorder="0" applyAlignment="0" applyProtection="0"/>
    <xf numFmtId="0" fontId="65" fillId="92" borderId="13" applyNumberFormat="0" applyBorder="0" applyAlignment="0" applyProtection="0"/>
    <xf numFmtId="0" fontId="135" fillId="93" borderId="13" applyNumberFormat="0" applyBorder="0" applyAlignment="0" applyProtection="0"/>
    <xf numFmtId="0" fontId="111" fillId="116" borderId="13" applyNumberFormat="0" applyBorder="0" applyAlignment="0" applyProtection="0"/>
    <xf numFmtId="0" fontId="66" fillId="62" borderId="13" applyNumberFormat="0" applyBorder="0" applyAlignment="0" applyProtection="0"/>
    <xf numFmtId="0" fontId="66" fillId="62" borderId="13" applyNumberFormat="0" applyBorder="0" applyAlignment="0" applyProtection="0"/>
    <xf numFmtId="0" fontId="66" fillId="56" borderId="13" applyNumberFormat="0" applyBorder="0" applyAlignment="0" applyProtection="0"/>
    <xf numFmtId="0" fontId="111" fillId="117" borderId="13" applyNumberFormat="0" applyBorder="0" applyAlignment="0" applyProtection="0"/>
    <xf numFmtId="0" fontId="65" fillId="118" borderId="13" applyNumberFormat="0" applyBorder="0" applyAlignment="0" applyProtection="0"/>
    <xf numFmtId="0" fontId="65" fillId="118" borderId="13" applyNumberFormat="0" applyBorder="0" applyAlignment="0" applyProtection="0"/>
    <xf numFmtId="0" fontId="65" fillId="62" borderId="13" applyNumberFormat="0" applyBorder="0" applyAlignment="0" applyProtection="0"/>
    <xf numFmtId="0" fontId="135" fillId="119" borderId="13" applyNumberFormat="0" applyBorder="0" applyAlignment="0" applyProtection="0"/>
    <xf numFmtId="0" fontId="65" fillId="120" borderId="13" applyNumberFormat="0" applyBorder="0" applyAlignment="0" applyProtection="0"/>
    <xf numFmtId="0" fontId="135" fillId="121" borderId="13" applyNumberFormat="0" applyBorder="0" applyAlignment="0" applyProtection="0"/>
    <xf numFmtId="0" fontId="65" fillId="120" borderId="13" applyNumberFormat="0" applyBorder="0" applyAlignment="0" applyProtection="0"/>
    <xf numFmtId="0" fontId="135" fillId="121" borderId="13" applyNumberFormat="0" applyBorder="0" applyAlignment="0" applyProtection="0"/>
    <xf numFmtId="0" fontId="65" fillId="120" borderId="13" applyNumberFormat="0" applyBorder="0" applyAlignment="0" applyProtection="0"/>
    <xf numFmtId="0" fontId="79" fillId="40" borderId="13" applyNumberFormat="0" applyBorder="0" applyAlignment="0" applyProtection="0"/>
    <xf numFmtId="0" fontId="135" fillId="121" borderId="13" applyNumberFormat="0" applyBorder="0" applyAlignment="0" applyProtection="0"/>
    <xf numFmtId="0" fontId="65" fillId="122" borderId="13" applyNumberFormat="0" applyBorder="0" applyAlignment="0" applyProtection="0"/>
    <xf numFmtId="0" fontId="65" fillId="120" borderId="13" applyNumberFormat="0" applyBorder="0" applyAlignment="0" applyProtection="0"/>
    <xf numFmtId="0" fontId="65" fillId="122" borderId="13" applyNumberFormat="0" applyBorder="0" applyAlignment="0" applyProtection="0"/>
    <xf numFmtId="0" fontId="135" fillId="121" borderId="13" applyNumberFormat="0" applyBorder="0" applyAlignment="0" applyProtection="0"/>
    <xf numFmtId="0" fontId="135" fillId="121" borderId="13" applyNumberFormat="0" applyBorder="0" applyAlignment="0" applyProtection="0"/>
    <xf numFmtId="0" fontId="65" fillId="122" borderId="13" applyNumberFormat="0" applyBorder="0" applyAlignment="0" applyProtection="0"/>
    <xf numFmtId="0" fontId="65" fillId="122" borderId="13" applyNumberFormat="0" applyBorder="0" applyAlignment="0" applyProtection="0"/>
    <xf numFmtId="0" fontId="65" fillId="120" borderId="13" applyNumberFormat="0" applyBorder="0" applyAlignment="0" applyProtection="0"/>
    <xf numFmtId="0" fontId="65" fillId="120" borderId="13" applyNumberFormat="0" applyBorder="0" applyAlignment="0" applyProtection="0"/>
    <xf numFmtId="0" fontId="135" fillId="121" borderId="13" applyNumberFormat="0" applyBorder="0" applyAlignment="0" applyProtection="0"/>
    <xf numFmtId="0" fontId="65" fillId="120" borderId="13" applyNumberFormat="0" applyBorder="0" applyAlignment="0" applyProtection="0"/>
    <xf numFmtId="0" fontId="135" fillId="121" borderId="13" applyNumberFormat="0" applyBorder="0" applyAlignment="0" applyProtection="0"/>
    <xf numFmtId="0" fontId="65" fillId="120" borderId="13" applyNumberFormat="0" applyBorder="0" applyAlignment="0" applyProtection="0"/>
    <xf numFmtId="0" fontId="135" fillId="121" borderId="13" applyNumberFormat="0" applyBorder="0" applyAlignment="0" applyProtection="0"/>
    <xf numFmtId="0" fontId="65" fillId="120" borderId="13" applyNumberFormat="0" applyBorder="0" applyAlignment="0" applyProtection="0"/>
    <xf numFmtId="0" fontId="135" fillId="121" borderId="13" applyNumberFormat="0" applyBorder="0" applyAlignment="0" applyProtection="0"/>
    <xf numFmtId="0" fontId="65" fillId="120" borderId="13" applyNumberFormat="0" applyBorder="0" applyAlignment="0" applyProtection="0"/>
    <xf numFmtId="0" fontId="135" fillId="121" borderId="13" applyNumberFormat="0" applyBorder="0" applyAlignment="0" applyProtection="0"/>
    <xf numFmtId="0" fontId="65" fillId="120" borderId="13" applyNumberFormat="0" applyBorder="0" applyAlignment="0" applyProtection="0"/>
    <xf numFmtId="0" fontId="135" fillId="121" borderId="13" applyNumberFormat="0" applyBorder="0" applyAlignment="0" applyProtection="0"/>
    <xf numFmtId="0" fontId="65" fillId="120" borderId="13" applyNumberFormat="0" applyBorder="0" applyAlignment="0" applyProtection="0"/>
    <xf numFmtId="0" fontId="135" fillId="121" borderId="13" applyNumberFormat="0" applyBorder="0" applyAlignment="0" applyProtection="0"/>
    <xf numFmtId="0" fontId="65" fillId="120" borderId="13" applyNumberFormat="0" applyBorder="0" applyAlignment="0" applyProtection="0"/>
    <xf numFmtId="0" fontId="135" fillId="121" borderId="13" applyNumberFormat="0" applyBorder="0" applyAlignment="0" applyProtection="0"/>
    <xf numFmtId="0" fontId="116" fillId="61" borderId="13" applyNumberFormat="0" applyBorder="0" applyAlignment="0" applyProtection="0"/>
    <xf numFmtId="0" fontId="141" fillId="116" borderId="13" applyNumberFormat="0" applyBorder="0" applyAlignment="0" applyProtection="0"/>
    <xf numFmtId="0" fontId="116" fillId="61" borderId="13" applyNumberFormat="0" applyBorder="0" applyAlignment="0" applyProtection="0"/>
    <xf numFmtId="0" fontId="91" fillId="14" borderId="13" applyNumberFormat="0" applyBorder="0" applyAlignment="0" applyProtection="0"/>
    <xf numFmtId="0" fontId="129" fillId="56" borderId="13" applyNumberFormat="0" applyBorder="0" applyAlignment="0" applyProtection="0"/>
    <xf numFmtId="0" fontId="116" fillId="61" borderId="13" applyNumberFormat="0" applyBorder="0" applyAlignment="0" applyProtection="0"/>
    <xf numFmtId="0" fontId="141" fillId="116" borderId="13" applyNumberFormat="0" applyBorder="0" applyAlignment="0" applyProtection="0"/>
    <xf numFmtId="0" fontId="116" fillId="61" borderId="13" applyNumberFormat="0" applyBorder="0" applyAlignment="0" applyProtection="0"/>
    <xf numFmtId="0" fontId="117" fillId="123" borderId="158" applyNumberFormat="0" applyAlignment="0" applyProtection="0"/>
    <xf numFmtId="0" fontId="142" fillId="124" borderId="158" applyNumberFormat="0" applyAlignment="0" applyProtection="0"/>
    <xf numFmtId="0" fontId="117" fillId="123" borderId="158" applyNumberFormat="0" applyAlignment="0" applyProtection="0"/>
    <xf numFmtId="0" fontId="82" fillId="17" borderId="141" applyNumberFormat="0" applyAlignment="0" applyProtection="0"/>
    <xf numFmtId="0" fontId="130" fillId="125" borderId="150" applyNumberFormat="0" applyAlignment="0" applyProtection="0"/>
    <xf numFmtId="0" fontId="117" fillId="123" borderId="158" applyNumberFormat="0" applyAlignment="0" applyProtection="0"/>
    <xf numFmtId="0" fontId="142" fillId="124" borderId="158" applyNumberFormat="0" applyAlignment="0" applyProtection="0"/>
    <xf numFmtId="0" fontId="117" fillId="123" borderId="158" applyNumberFormat="0" applyAlignment="0" applyProtection="0"/>
    <xf numFmtId="0" fontId="103" fillId="110" borderId="151" applyNumberFormat="0" applyAlignment="0" applyProtection="0"/>
    <xf numFmtId="0" fontId="137" fillId="111" borderId="151" applyNumberFormat="0" applyAlignment="0" applyProtection="0"/>
    <xf numFmtId="0" fontId="103" fillId="110" borderId="151" applyNumberFormat="0" applyAlignment="0" applyProtection="0"/>
    <xf numFmtId="0" fontId="88" fillId="18" borderId="144" applyNumberFormat="0" applyAlignment="0" applyProtection="0"/>
    <xf numFmtId="0" fontId="103" fillId="57" borderId="151" applyNumberFormat="0" applyAlignment="0" applyProtection="0"/>
    <xf numFmtId="0" fontId="103" fillId="110" borderId="151" applyNumberFormat="0" applyAlignment="0" applyProtection="0"/>
    <xf numFmtId="0" fontId="137" fillId="111" borderId="151" applyNumberFormat="0" applyAlignment="0" applyProtection="0"/>
    <xf numFmtId="0" fontId="103" fillId="110" borderId="151" applyNumberFormat="0" applyAlignment="0" applyProtection="0"/>
    <xf numFmtId="168" fontId="43" fillId="0" borderId="13" applyFont="0" applyFill="0" applyBorder="0" applyAlignment="0" applyProtection="0"/>
    <xf numFmtId="164" fontId="113" fillId="0" borderId="13" applyFont="0" applyFill="0" applyBorder="0" applyAlignment="0" applyProtection="0"/>
    <xf numFmtId="169" fontId="111" fillId="0" borderId="13" applyFill="0" applyBorder="0" applyAlignment="0" applyProtection="0"/>
    <xf numFmtId="0" fontId="67" fillId="126" borderId="13" applyNumberFormat="0" applyBorder="0" applyAlignment="0" applyProtection="0"/>
    <xf numFmtId="0" fontId="67" fillId="126" borderId="13" applyNumberFormat="0" applyBorder="0" applyAlignment="0" applyProtection="0"/>
    <xf numFmtId="0" fontId="67" fillId="63" borderId="13" applyNumberFormat="0" applyBorder="0" applyAlignment="0" applyProtection="0"/>
    <xf numFmtId="0" fontId="112" fillId="127" borderId="13" applyNumberFormat="0" applyBorder="0" applyAlignment="0" applyProtection="0"/>
    <xf numFmtId="0" fontId="67" fillId="128" borderId="13" applyNumberFormat="0" applyBorder="0" applyAlignment="0" applyProtection="0"/>
    <xf numFmtId="0" fontId="67" fillId="128" borderId="13" applyNumberFormat="0" applyBorder="0" applyAlignment="0" applyProtection="0"/>
    <xf numFmtId="0" fontId="67" fillId="64" borderId="13" applyNumberFormat="0" applyBorder="0" applyAlignment="0" applyProtection="0"/>
    <xf numFmtId="0" fontId="112" fillId="129" borderId="13" applyNumberFormat="0" applyBorder="0" applyAlignment="0" applyProtection="0"/>
    <xf numFmtId="0" fontId="112" fillId="130" borderId="13" applyNumberFormat="0" applyBorder="0" applyAlignment="0" applyProtection="0"/>
    <xf numFmtId="0" fontId="92" fillId="0" borderId="13" applyNumberFormat="0" applyFill="0" applyBorder="0" applyAlignment="0" applyProtection="0"/>
    <xf numFmtId="0" fontId="131" fillId="0" borderId="13" applyNumberFormat="0" applyFill="0" applyBorder="0" applyAlignment="0" applyProtection="0"/>
    <xf numFmtId="0" fontId="66" fillId="103" borderId="13" applyNumberFormat="0" applyBorder="0" applyAlignment="0" applyProtection="0"/>
    <xf numFmtId="0" fontId="111" fillId="104" borderId="13" applyNumberFormat="0" applyBorder="0" applyAlignment="0" applyProtection="0"/>
    <xf numFmtId="0" fontId="66" fillId="103" borderId="13" applyNumberFormat="0" applyBorder="0" applyAlignment="0" applyProtection="0"/>
    <xf numFmtId="0" fontId="95" fillId="13" borderId="13" applyNumberFormat="0" applyBorder="0" applyAlignment="0" applyProtection="0"/>
    <xf numFmtId="0" fontId="99" fillId="131" borderId="13" applyNumberFormat="0" applyBorder="0" applyAlignment="0" applyProtection="0"/>
    <xf numFmtId="0" fontId="66" fillId="103" borderId="13" applyNumberFormat="0" applyBorder="0" applyAlignment="0" applyProtection="0"/>
    <xf numFmtId="0" fontId="111" fillId="104" borderId="13" applyNumberFormat="0" applyBorder="0" applyAlignment="0" applyProtection="0"/>
    <xf numFmtId="0" fontId="66" fillId="103" borderId="13" applyNumberFormat="0" applyBorder="0" applyAlignment="0" applyProtection="0"/>
    <xf numFmtId="0" fontId="118" fillId="0" borderId="159" applyNumberFormat="0" applyFill="0" applyAlignment="0" applyProtection="0"/>
    <xf numFmtId="0" fontId="143" fillId="0" borderId="159" applyNumberFormat="0" applyFill="0" applyAlignment="0" applyProtection="0"/>
    <xf numFmtId="0" fontId="84" fillId="0" borderId="138" applyNumberFormat="0" applyFill="0" applyAlignment="0" applyProtection="0"/>
    <xf numFmtId="0" fontId="118" fillId="0" borderId="159" applyNumberFormat="0" applyFill="0" applyAlignment="0" applyProtection="0"/>
    <xf numFmtId="0" fontId="143" fillId="0" borderId="159" applyNumberFormat="0" applyFill="0" applyAlignment="0" applyProtection="0"/>
    <xf numFmtId="0" fontId="118" fillId="0" borderId="159" applyNumberFormat="0" applyFill="0" applyAlignment="0" applyProtection="0"/>
    <xf numFmtId="0" fontId="119" fillId="0" borderId="160" applyNumberFormat="0" applyFill="0" applyAlignment="0" applyProtection="0"/>
    <xf numFmtId="0" fontId="144" fillId="0" borderId="160" applyNumberFormat="0" applyFill="0" applyAlignment="0" applyProtection="0"/>
    <xf numFmtId="0" fontId="119" fillId="0" borderId="160" applyNumberFormat="0" applyFill="0" applyAlignment="0" applyProtection="0"/>
    <xf numFmtId="0" fontId="85" fillId="0" borderId="139" applyNumberFormat="0" applyFill="0" applyAlignment="0" applyProtection="0"/>
    <xf numFmtId="0" fontId="119" fillId="0" borderId="154" applyNumberFormat="0" applyFill="0" applyAlignment="0" applyProtection="0"/>
    <xf numFmtId="0" fontId="119" fillId="0" borderId="160" applyNumberFormat="0" applyFill="0" applyAlignment="0" applyProtection="0"/>
    <xf numFmtId="0" fontId="144" fillId="0" borderId="160" applyNumberFormat="0" applyFill="0" applyAlignment="0" applyProtection="0"/>
    <xf numFmtId="0" fontId="119" fillId="0" borderId="160" applyNumberFormat="0" applyFill="0" applyAlignment="0" applyProtection="0"/>
    <xf numFmtId="0" fontId="120" fillId="0" borderId="161" applyNumberFormat="0" applyFill="0" applyAlignment="0" applyProtection="0"/>
    <xf numFmtId="0" fontId="145" fillId="0" borderId="161" applyNumberFormat="0" applyFill="0" applyAlignment="0" applyProtection="0"/>
    <xf numFmtId="0" fontId="120" fillId="0" borderId="161" applyNumberFormat="0" applyFill="0" applyAlignment="0" applyProtection="0"/>
    <xf numFmtId="0" fontId="86" fillId="0" borderId="140" applyNumberFormat="0" applyFill="0" applyAlignment="0" applyProtection="0"/>
    <xf numFmtId="0" fontId="120" fillId="0" borderId="162" applyNumberFormat="0" applyFill="0" applyAlignment="0" applyProtection="0"/>
    <xf numFmtId="0" fontId="120" fillId="0" borderId="161" applyNumberFormat="0" applyFill="0" applyAlignment="0" applyProtection="0"/>
    <xf numFmtId="0" fontId="145" fillId="0" borderId="161" applyNumberFormat="0" applyFill="0" applyAlignment="0" applyProtection="0"/>
    <xf numFmtId="0" fontId="120" fillId="0" borderId="161" applyNumberFormat="0" applyFill="0" applyAlignment="0" applyProtection="0"/>
    <xf numFmtId="0" fontId="120" fillId="0" borderId="13" applyNumberFormat="0" applyFill="0" applyBorder="0" applyAlignment="0" applyProtection="0"/>
    <xf numFmtId="0" fontId="145" fillId="0" borderId="13" applyNumberFormat="0" applyFill="0" applyBorder="0" applyAlignment="0" applyProtection="0"/>
    <xf numFmtId="0" fontId="86" fillId="0" borderId="13" applyNumberFormat="0" applyFill="0" applyBorder="0" applyAlignment="0" applyProtection="0"/>
    <xf numFmtId="0" fontId="120" fillId="0" borderId="13" applyNumberFormat="0" applyFill="0" applyBorder="0" applyAlignment="0" applyProtection="0"/>
    <xf numFmtId="0" fontId="145" fillId="0" borderId="13" applyNumberFormat="0" applyFill="0" applyBorder="0" applyAlignment="0" applyProtection="0"/>
    <xf numFmtId="0" fontId="120" fillId="0" borderId="13" applyNumberFormat="0" applyFill="0" applyBorder="0" applyAlignment="0" applyProtection="0"/>
    <xf numFmtId="0" fontId="121" fillId="62" borderId="158" applyNumberFormat="0" applyAlignment="0" applyProtection="0"/>
    <xf numFmtId="0" fontId="146" fillId="117" borderId="158" applyNumberFormat="0" applyAlignment="0" applyProtection="0"/>
    <xf numFmtId="0" fontId="121" fillId="62" borderId="158" applyNumberFormat="0" applyAlignment="0" applyProtection="0"/>
    <xf numFmtId="0" fontId="80" fillId="16" borderId="141" applyNumberFormat="0" applyAlignment="0" applyProtection="0"/>
    <xf numFmtId="0" fontId="121" fillId="62" borderId="150" applyNumberFormat="0" applyAlignment="0" applyProtection="0"/>
    <xf numFmtId="0" fontId="121" fillId="62" borderId="158" applyNumberFormat="0" applyAlignment="0" applyProtection="0"/>
    <xf numFmtId="0" fontId="146" fillId="117" borderId="158" applyNumberFormat="0" applyAlignment="0" applyProtection="0"/>
    <xf numFmtId="0" fontId="121" fillId="62" borderId="158" applyNumberFormat="0" applyAlignment="0" applyProtection="0"/>
    <xf numFmtId="0" fontId="99" fillId="0" borderId="163" applyNumberFormat="0" applyFill="0" applyAlignment="0" applyProtection="0"/>
    <xf numFmtId="0" fontId="138" fillId="0" borderId="163" applyNumberFormat="0" applyFill="0" applyAlignment="0" applyProtection="0"/>
    <xf numFmtId="0" fontId="99" fillId="0" borderId="163" applyNumberFormat="0" applyFill="0" applyAlignment="0" applyProtection="0"/>
    <xf numFmtId="0" fontId="93" fillId="0" borderId="143" applyNumberFormat="0" applyFill="0" applyAlignment="0" applyProtection="0"/>
    <xf numFmtId="0" fontId="132" fillId="0" borderId="164" applyNumberFormat="0" applyFill="0" applyAlignment="0" applyProtection="0"/>
    <xf numFmtId="0" fontId="99" fillId="0" borderId="163" applyNumberFormat="0" applyFill="0" applyAlignment="0" applyProtection="0"/>
    <xf numFmtId="0" fontId="138" fillId="0" borderId="163" applyNumberFormat="0" applyFill="0" applyAlignment="0" applyProtection="0"/>
    <xf numFmtId="0" fontId="99" fillId="0" borderId="163" applyNumberFormat="0" applyFill="0" applyAlignment="0" applyProtection="0"/>
    <xf numFmtId="0" fontId="99" fillId="62" borderId="13" applyNumberFormat="0" applyBorder="0" applyAlignment="0" applyProtection="0"/>
    <xf numFmtId="0" fontId="138" fillId="117" borderId="13" applyNumberFormat="0" applyBorder="0" applyAlignment="0" applyProtection="0"/>
    <xf numFmtId="0" fontId="99" fillId="62" borderId="13" applyNumberFormat="0" applyBorder="0" applyAlignment="0" applyProtection="0"/>
    <xf numFmtId="0" fontId="90" fillId="15" borderId="13" applyNumberFormat="0" applyBorder="0" applyAlignment="0" applyProtection="0"/>
    <xf numFmtId="0" fontId="133" fillId="62" borderId="13" applyNumberFormat="0" applyBorder="0" applyAlignment="0" applyProtection="0"/>
    <xf numFmtId="0" fontId="99" fillId="62" borderId="13" applyNumberFormat="0" applyBorder="0" applyAlignment="0" applyProtection="0"/>
    <xf numFmtId="0" fontId="138" fillId="117" borderId="13" applyNumberFormat="0" applyBorder="0" applyAlignment="0" applyProtection="0"/>
    <xf numFmtId="0" fontId="99" fillId="62" borderId="13" applyNumberFormat="0" applyBorder="0" applyAlignment="0" applyProtection="0"/>
    <xf numFmtId="0" fontId="2" fillId="0" borderId="13"/>
    <xf numFmtId="0" fontId="43" fillId="0" borderId="13"/>
    <xf numFmtId="0" fontId="43" fillId="0" borderId="13"/>
    <xf numFmtId="0" fontId="63" fillId="132" borderId="13"/>
    <xf numFmtId="0" fontId="113" fillId="0" borderId="13"/>
    <xf numFmtId="0" fontId="63" fillId="102" borderId="13"/>
    <xf numFmtId="0" fontId="43" fillId="0" borderId="13"/>
    <xf numFmtId="0" fontId="43" fillId="0" borderId="13"/>
    <xf numFmtId="0" fontId="77" fillId="0" borderId="13"/>
    <xf numFmtId="0" fontId="63" fillId="132" borderId="13"/>
    <xf numFmtId="0" fontId="63" fillId="132" borderId="13"/>
    <xf numFmtId="0" fontId="2" fillId="0" borderId="13"/>
    <xf numFmtId="0" fontId="63" fillId="102" borderId="13"/>
    <xf numFmtId="0" fontId="43" fillId="0" borderId="13"/>
    <xf numFmtId="0" fontId="43" fillId="0" borderId="13"/>
    <xf numFmtId="0" fontId="43" fillId="0" borderId="13" applyNumberFormat="0" applyFont="0" applyFill="0" applyBorder="0" applyAlignment="0" applyProtection="0"/>
    <xf numFmtId="0" fontId="43" fillId="0" borderId="13" applyNumberFormat="0" applyFont="0" applyFill="0" applyBorder="0" applyAlignment="0" applyProtection="0"/>
    <xf numFmtId="0" fontId="43" fillId="0" borderId="13"/>
    <xf numFmtId="0" fontId="43" fillId="0" borderId="13"/>
    <xf numFmtId="0" fontId="43" fillId="0" borderId="13" applyNumberFormat="0" applyFont="0" applyFill="0" applyBorder="0" applyAlignment="0" applyProtection="0"/>
    <xf numFmtId="0" fontId="43" fillId="0" borderId="13" applyNumberFormat="0" applyFont="0" applyFill="0" applyBorder="0" applyAlignment="0" applyProtection="0"/>
    <xf numFmtId="0" fontId="111" fillId="0" borderId="13"/>
    <xf numFmtId="0" fontId="43" fillId="0" borderId="13"/>
    <xf numFmtId="0" fontId="77" fillId="61" borderId="158" applyNumberFormat="0" applyFont="0" applyAlignment="0" applyProtection="0"/>
    <xf numFmtId="0" fontId="111" fillId="116" borderId="158" applyNumberFormat="0" applyAlignment="0" applyProtection="0"/>
    <xf numFmtId="0" fontId="63" fillId="61" borderId="158" applyNumberFormat="0" applyFont="0" applyAlignment="0" applyProtection="0"/>
    <xf numFmtId="0" fontId="111" fillId="19" borderId="145" applyNumberFormat="0" applyFont="0" applyAlignment="0" applyProtection="0"/>
    <xf numFmtId="0" fontId="43" fillId="61" borderId="147" applyNumberFormat="0" applyFont="0" applyAlignment="0" applyProtection="0"/>
    <xf numFmtId="0" fontId="63" fillId="61" borderId="158" applyNumberFormat="0" applyFont="0" applyAlignment="0" applyProtection="0"/>
    <xf numFmtId="0" fontId="111" fillId="116" borderId="158" applyNumberFormat="0" applyAlignment="0" applyProtection="0"/>
    <xf numFmtId="0" fontId="63" fillId="61" borderId="158" applyNumberFormat="0" applyFont="0" applyAlignment="0" applyProtection="0"/>
    <xf numFmtId="0" fontId="109" fillId="123" borderId="157" applyNumberFormat="0" applyAlignment="0" applyProtection="0"/>
    <xf numFmtId="0" fontId="136" fillId="124" borderId="157" applyNumberFormat="0" applyAlignment="0" applyProtection="0"/>
    <xf numFmtId="0" fontId="109" fillId="123" borderId="157" applyNumberFormat="0" applyAlignment="0" applyProtection="0"/>
    <xf numFmtId="0" fontId="81" fillId="17" borderId="142" applyNumberFormat="0" applyAlignment="0" applyProtection="0"/>
    <xf numFmtId="0" fontId="109" fillId="125" borderId="157" applyNumberFormat="0" applyAlignment="0" applyProtection="0"/>
    <xf numFmtId="0" fontId="109" fillId="123" borderId="157" applyNumberFormat="0" applyAlignment="0" applyProtection="0"/>
    <xf numFmtId="0" fontId="136" fillId="124" borderId="157" applyNumberFormat="0" applyAlignment="0" applyProtection="0"/>
    <xf numFmtId="0" fontId="109" fillId="123" borderId="157" applyNumberFormat="0" applyAlignment="0" applyProtection="0"/>
    <xf numFmtId="4" fontId="64" fillId="133" borderId="157" applyNumberFormat="0" applyProtection="0">
      <alignment vertical="center"/>
    </xf>
    <xf numFmtId="4" fontId="77" fillId="66" borderId="158" applyNumberFormat="0" applyProtection="0">
      <alignment vertical="center"/>
    </xf>
    <xf numFmtId="0" fontId="63" fillId="134" borderId="158" applyNumberFormat="0" applyProtection="0">
      <alignment vertical="center"/>
    </xf>
    <xf numFmtId="4" fontId="68" fillId="66" borderId="148" applyNumberFormat="0" applyProtection="0">
      <alignment vertical="center"/>
    </xf>
    <xf numFmtId="0" fontId="139" fillId="134" borderId="148" applyNumberFormat="0" applyProtection="0">
      <alignment vertical="center"/>
    </xf>
    <xf numFmtId="4" fontId="64" fillId="133" borderId="157" applyNumberFormat="0" applyProtection="0">
      <alignment vertical="center"/>
    </xf>
    <xf numFmtId="0" fontId="71" fillId="134" borderId="157" applyNumberFormat="0" applyProtection="0">
      <alignment vertical="center"/>
    </xf>
    <xf numFmtId="4" fontId="72" fillId="133" borderId="157" applyNumberFormat="0" applyProtection="0">
      <alignment vertical="center"/>
    </xf>
    <xf numFmtId="4" fontId="127" fillId="133" borderId="158" applyNumberFormat="0" applyProtection="0">
      <alignment vertical="center"/>
    </xf>
    <xf numFmtId="0" fontId="147" fillId="134" borderId="158" applyNumberFormat="0" applyProtection="0">
      <alignment vertical="center"/>
    </xf>
    <xf numFmtId="4" fontId="69" fillId="133" borderId="148" applyNumberFormat="0" applyProtection="0">
      <alignment vertical="center"/>
    </xf>
    <xf numFmtId="0" fontId="148" fillId="134" borderId="148" applyNumberFormat="0" applyProtection="0">
      <alignment vertical="center"/>
    </xf>
    <xf numFmtId="4" fontId="72" fillId="133" borderId="157" applyNumberFormat="0" applyProtection="0">
      <alignment vertical="center"/>
    </xf>
    <xf numFmtId="4" fontId="69" fillId="66" borderId="148" applyNumberFormat="0" applyProtection="0">
      <alignment vertical="center"/>
    </xf>
    <xf numFmtId="0" fontId="140" fillId="134" borderId="157" applyNumberFormat="0" applyProtection="0">
      <alignment vertical="center"/>
    </xf>
    <xf numFmtId="4" fontId="64" fillId="133" borderId="157" applyNumberFormat="0" applyProtection="0">
      <alignment horizontal="left" vertical="center" indent="1"/>
    </xf>
    <xf numFmtId="4" fontId="77" fillId="133" borderId="158" applyNumberFormat="0" applyProtection="0">
      <alignment horizontal="left" vertical="center" indent="1"/>
    </xf>
    <xf numFmtId="0" fontId="63" fillId="134" borderId="158" applyNumberFormat="0" applyProtection="0">
      <alignment horizontal="left" vertical="center" indent="1"/>
    </xf>
    <xf numFmtId="4" fontId="68" fillId="133" borderId="148" applyNumberFormat="0" applyProtection="0">
      <alignment horizontal="left" vertical="center" indent="1"/>
    </xf>
    <xf numFmtId="0" fontId="139" fillId="134" borderId="148" applyNumberFormat="0" applyProtection="0">
      <alignment horizontal="left" vertical="center" indent="1"/>
    </xf>
    <xf numFmtId="4" fontId="64" fillId="133" borderId="157" applyNumberFormat="0" applyProtection="0">
      <alignment horizontal="left" vertical="center" indent="1"/>
    </xf>
    <xf numFmtId="4" fontId="68" fillId="66" borderId="148" applyNumberFormat="0" applyProtection="0">
      <alignment horizontal="left" vertical="center" indent="1"/>
    </xf>
    <xf numFmtId="0" fontId="71" fillId="134" borderId="157" applyNumberFormat="0" applyProtection="0">
      <alignment horizontal="left" vertical="center" indent="1"/>
    </xf>
    <xf numFmtId="4" fontId="64" fillId="133" borderId="157" applyNumberFormat="0" applyProtection="0">
      <alignment horizontal="left" vertical="center" indent="1"/>
    </xf>
    <xf numFmtId="0" fontId="124" fillId="66" borderId="148" applyNumberFormat="0" applyProtection="0">
      <alignment horizontal="left" vertical="top" indent="1"/>
    </xf>
    <xf numFmtId="0" fontId="96" fillId="134" borderId="148" applyNumberFormat="0" applyProtection="0">
      <alignment horizontal="left" vertical="top" indent="1"/>
    </xf>
    <xf numFmtId="0" fontId="68" fillId="133" borderId="148" applyNumberFormat="0" applyProtection="0">
      <alignment horizontal="left" vertical="top" indent="1"/>
    </xf>
    <xf numFmtId="0" fontId="139" fillId="134" borderId="148" applyNumberFormat="0" applyProtection="0">
      <alignment horizontal="left" vertical="top" indent="1"/>
    </xf>
    <xf numFmtId="4" fontId="64" fillId="133" borderId="157" applyNumberFormat="0" applyProtection="0">
      <alignment horizontal="left" vertical="center" indent="1"/>
    </xf>
    <xf numFmtId="0" fontId="68" fillId="66" borderId="148" applyNumberFormat="0" applyProtection="0">
      <alignment horizontal="left" vertical="top" indent="1"/>
    </xf>
    <xf numFmtId="0" fontId="71" fillId="134" borderId="157" applyNumberFormat="0" applyProtection="0">
      <alignment horizontal="left" vertical="center" indent="1"/>
    </xf>
    <xf numFmtId="0" fontId="43" fillId="135" borderId="157" applyNumberFormat="0" applyProtection="0">
      <alignment horizontal="left" vertical="center" indent="1"/>
    </xf>
    <xf numFmtId="4" fontId="77" fillId="85" borderId="158" applyNumberFormat="0" applyProtection="0">
      <alignment horizontal="left" vertical="center" indent="1"/>
    </xf>
    <xf numFmtId="0" fontId="63" fillId="136" borderId="158" applyNumberFormat="0" applyProtection="0">
      <alignment horizontal="left" vertical="center" indent="1"/>
    </xf>
    <xf numFmtId="4" fontId="68" fillId="137" borderId="13" applyNumberFormat="0" applyProtection="0">
      <alignment horizontal="left" vertical="center" indent="1"/>
    </xf>
    <xf numFmtId="0" fontId="139" fillId="98" borderId="13" applyNumberFormat="0" applyProtection="0">
      <alignment horizontal="left" vertical="center" indent="1"/>
    </xf>
    <xf numFmtId="0" fontId="43" fillId="135" borderId="157" applyNumberFormat="0" applyProtection="0">
      <alignment horizontal="left" vertical="center" indent="1"/>
    </xf>
    <xf numFmtId="4" fontId="68" fillId="44" borderId="13" applyNumberFormat="0" applyProtection="0">
      <alignment horizontal="left" vertical="center" indent="1"/>
    </xf>
    <xf numFmtId="0" fontId="43" fillId="97" borderId="157" applyNumberFormat="0" applyProtection="0">
      <alignment horizontal="left" vertical="center" indent="1"/>
    </xf>
    <xf numFmtId="4" fontId="64" fillId="138" borderId="157" applyNumberFormat="0" applyProtection="0">
      <alignment horizontal="right" vertical="center"/>
    </xf>
    <xf numFmtId="4" fontId="77" fillId="49" borderId="158" applyNumberFormat="0" applyProtection="0">
      <alignment horizontal="right" vertical="center"/>
    </xf>
    <xf numFmtId="0" fontId="63" fillId="99" borderId="158" applyNumberFormat="0" applyProtection="0">
      <alignment horizontal="right" vertical="center"/>
    </xf>
    <xf numFmtId="4" fontId="64" fillId="49" borderId="148" applyNumberFormat="0" applyProtection="0">
      <alignment horizontal="right" vertical="center"/>
    </xf>
    <xf numFmtId="0" fontId="71" fillId="99" borderId="148" applyNumberFormat="0" applyProtection="0">
      <alignment horizontal="right" vertical="center"/>
    </xf>
    <xf numFmtId="4" fontId="64" fillId="138" borderId="157" applyNumberFormat="0" applyProtection="0">
      <alignment horizontal="right" vertical="center"/>
    </xf>
    <xf numFmtId="0" fontId="71" fillId="99" borderId="157" applyNumberFormat="0" applyProtection="0">
      <alignment horizontal="right" vertical="center"/>
    </xf>
    <xf numFmtId="4" fontId="64" fillId="139" borderId="157" applyNumberFormat="0" applyProtection="0">
      <alignment horizontal="right" vertical="center"/>
    </xf>
    <xf numFmtId="4" fontId="77" fillId="140" borderId="158" applyNumberFormat="0" applyProtection="0">
      <alignment horizontal="right" vertical="center"/>
    </xf>
    <xf numFmtId="0" fontId="63" fillId="141" borderId="158" applyNumberFormat="0" applyProtection="0">
      <alignment horizontal="right" vertical="center"/>
    </xf>
    <xf numFmtId="4" fontId="64" fillId="45" borderId="148" applyNumberFormat="0" applyProtection="0">
      <alignment horizontal="right" vertical="center"/>
    </xf>
    <xf numFmtId="0" fontId="71" fillId="142" borderId="148" applyNumberFormat="0" applyProtection="0">
      <alignment horizontal="right" vertical="center"/>
    </xf>
    <xf numFmtId="4" fontId="64" fillId="139" borderId="157" applyNumberFormat="0" applyProtection="0">
      <alignment horizontal="right" vertical="center"/>
    </xf>
    <xf numFmtId="0" fontId="71" fillId="142" borderId="157" applyNumberFormat="0" applyProtection="0">
      <alignment horizontal="right" vertical="center"/>
    </xf>
    <xf numFmtId="4" fontId="64" fillId="143" borderId="157" applyNumberFormat="0" applyProtection="0">
      <alignment horizontal="right" vertical="center"/>
    </xf>
    <xf numFmtId="4" fontId="77" fillId="67" borderId="165" applyNumberFormat="0" applyProtection="0">
      <alignment horizontal="right" vertical="center"/>
    </xf>
    <xf numFmtId="0" fontId="63" fillId="144" borderId="165" applyNumberFormat="0" applyProtection="0">
      <alignment horizontal="right" vertical="center"/>
    </xf>
    <xf numFmtId="4" fontId="64" fillId="67" borderId="148" applyNumberFormat="0" applyProtection="0">
      <alignment horizontal="right" vertical="center"/>
    </xf>
    <xf numFmtId="0" fontId="71" fillId="144" borderId="148" applyNumberFormat="0" applyProtection="0">
      <alignment horizontal="right" vertical="center"/>
    </xf>
    <xf numFmtId="4" fontId="64" fillId="143" borderId="157" applyNumberFormat="0" applyProtection="0">
      <alignment horizontal="right" vertical="center"/>
    </xf>
    <xf numFmtId="0" fontId="71" fillId="144" borderId="157" applyNumberFormat="0" applyProtection="0">
      <alignment horizontal="right" vertical="center"/>
    </xf>
    <xf numFmtId="4" fontId="64" fillId="145" borderId="157" applyNumberFormat="0" applyProtection="0">
      <alignment horizontal="right" vertical="center"/>
    </xf>
    <xf numFmtId="4" fontId="77" fillId="68" borderId="158" applyNumberFormat="0" applyProtection="0">
      <alignment horizontal="right" vertical="center"/>
    </xf>
    <xf numFmtId="0" fontId="63" fillId="119" borderId="158" applyNumberFormat="0" applyProtection="0">
      <alignment horizontal="right" vertical="center"/>
    </xf>
    <xf numFmtId="4" fontId="64" fillId="68" borderId="148" applyNumberFormat="0" applyProtection="0">
      <alignment horizontal="right" vertical="center"/>
    </xf>
    <xf numFmtId="0" fontId="71" fillId="119" borderId="148" applyNumberFormat="0" applyProtection="0">
      <alignment horizontal="right" vertical="center"/>
    </xf>
    <xf numFmtId="4" fontId="64" fillId="145" borderId="157" applyNumberFormat="0" applyProtection="0">
      <alignment horizontal="right" vertical="center"/>
    </xf>
    <xf numFmtId="0" fontId="71" fillId="119" borderId="157" applyNumberFormat="0" applyProtection="0">
      <alignment horizontal="right" vertical="center"/>
    </xf>
    <xf numFmtId="4" fontId="64" fillId="146" borderId="157" applyNumberFormat="0" applyProtection="0">
      <alignment horizontal="right" vertical="center"/>
    </xf>
    <xf numFmtId="4" fontId="77" fillId="69" borderId="158" applyNumberFormat="0" applyProtection="0">
      <alignment horizontal="right" vertical="center"/>
    </xf>
    <xf numFmtId="0" fontId="63" fillId="147" borderId="158" applyNumberFormat="0" applyProtection="0">
      <alignment horizontal="right" vertical="center"/>
    </xf>
    <xf numFmtId="4" fontId="64" fillId="69" borderId="148" applyNumberFormat="0" applyProtection="0">
      <alignment horizontal="right" vertical="center"/>
    </xf>
    <xf numFmtId="0" fontId="71" fillId="147" borderId="148" applyNumberFormat="0" applyProtection="0">
      <alignment horizontal="right" vertical="center"/>
    </xf>
    <xf numFmtId="4" fontId="64" fillId="146" borderId="157" applyNumberFormat="0" applyProtection="0">
      <alignment horizontal="right" vertical="center"/>
    </xf>
    <xf numFmtId="0" fontId="71" fillId="147" borderId="157" applyNumberFormat="0" applyProtection="0">
      <alignment horizontal="right" vertical="center"/>
    </xf>
    <xf numFmtId="4" fontId="64" fillId="148" borderId="157" applyNumberFormat="0" applyProtection="0">
      <alignment horizontal="right" vertical="center"/>
    </xf>
    <xf numFmtId="4" fontId="77" fillId="70" borderId="158" applyNumberFormat="0" applyProtection="0">
      <alignment horizontal="right" vertical="center"/>
    </xf>
    <xf numFmtId="0" fontId="63" fillId="121" borderId="158" applyNumberFormat="0" applyProtection="0">
      <alignment horizontal="right" vertical="center"/>
    </xf>
    <xf numFmtId="4" fontId="64" fillId="70" borderId="148" applyNumberFormat="0" applyProtection="0">
      <alignment horizontal="right" vertical="center"/>
    </xf>
    <xf numFmtId="0" fontId="71" fillId="121" borderId="148" applyNumberFormat="0" applyProtection="0">
      <alignment horizontal="right" vertical="center"/>
    </xf>
    <xf numFmtId="4" fontId="64" fillId="148" borderId="157" applyNumberFormat="0" applyProtection="0">
      <alignment horizontal="right" vertical="center"/>
    </xf>
    <xf numFmtId="0" fontId="71" fillId="121" borderId="157" applyNumberFormat="0" applyProtection="0">
      <alignment horizontal="right" vertical="center"/>
    </xf>
    <xf numFmtId="4" fontId="64" fillId="149" borderId="157" applyNumberFormat="0" applyProtection="0">
      <alignment horizontal="right" vertical="center"/>
    </xf>
    <xf numFmtId="4" fontId="77" fillId="51" borderId="158" applyNumberFormat="0" applyProtection="0">
      <alignment horizontal="right" vertical="center"/>
    </xf>
    <xf numFmtId="0" fontId="63" fillId="108" borderId="158" applyNumberFormat="0" applyProtection="0">
      <alignment horizontal="right" vertical="center"/>
    </xf>
    <xf numFmtId="4" fontId="64" fillId="51" borderId="148" applyNumberFormat="0" applyProtection="0">
      <alignment horizontal="right" vertical="center"/>
    </xf>
    <xf numFmtId="0" fontId="71" fillId="108" borderId="148" applyNumberFormat="0" applyProtection="0">
      <alignment horizontal="right" vertical="center"/>
    </xf>
    <xf numFmtId="4" fontId="64" fillId="149" borderId="157" applyNumberFormat="0" applyProtection="0">
      <alignment horizontal="right" vertical="center"/>
    </xf>
    <xf numFmtId="0" fontId="71" fillId="108" borderId="157" applyNumberFormat="0" applyProtection="0">
      <alignment horizontal="right" vertical="center"/>
    </xf>
    <xf numFmtId="4" fontId="64" fillId="150" borderId="157" applyNumberFormat="0" applyProtection="0">
      <alignment horizontal="right" vertical="center"/>
    </xf>
    <xf numFmtId="4" fontId="77" fillId="71" borderId="158" applyNumberFormat="0" applyProtection="0">
      <alignment horizontal="right" vertical="center"/>
    </xf>
    <xf numFmtId="0" fontId="63" fillId="106" borderId="158" applyNumberFormat="0" applyProtection="0">
      <alignment horizontal="right" vertical="center"/>
    </xf>
    <xf numFmtId="4" fontId="64" fillId="71" borderId="148" applyNumberFormat="0" applyProtection="0">
      <alignment horizontal="right" vertical="center"/>
    </xf>
    <xf numFmtId="0" fontId="71" fillId="106" borderId="148" applyNumberFormat="0" applyProtection="0">
      <alignment horizontal="right" vertical="center"/>
    </xf>
    <xf numFmtId="4" fontId="64" fillId="150" borderId="157" applyNumberFormat="0" applyProtection="0">
      <alignment horizontal="right" vertical="center"/>
    </xf>
    <xf numFmtId="0" fontId="71" fillId="106" borderId="157" applyNumberFormat="0" applyProtection="0">
      <alignment horizontal="right" vertical="center"/>
    </xf>
    <xf numFmtId="4" fontId="64" fillId="151" borderId="157" applyNumberFormat="0" applyProtection="0">
      <alignment horizontal="right" vertical="center"/>
    </xf>
    <xf numFmtId="4" fontId="77" fillId="72" borderId="158" applyNumberFormat="0" applyProtection="0">
      <alignment horizontal="right" vertical="center"/>
    </xf>
    <xf numFmtId="0" fontId="63" fillId="104" borderId="158" applyNumberFormat="0" applyProtection="0">
      <alignment horizontal="right" vertical="center"/>
    </xf>
    <xf numFmtId="4" fontId="64" fillId="72" borderId="148" applyNumberFormat="0" applyProtection="0">
      <alignment horizontal="right" vertical="center"/>
    </xf>
    <xf numFmtId="0" fontId="71" fillId="104" borderId="148" applyNumberFormat="0" applyProtection="0">
      <alignment horizontal="right" vertical="center"/>
    </xf>
    <xf numFmtId="4" fontId="64" fillId="151" borderId="157" applyNumberFormat="0" applyProtection="0">
      <alignment horizontal="right" vertical="center"/>
    </xf>
    <xf numFmtId="0" fontId="71" fillId="104" borderId="157" applyNumberFormat="0" applyProtection="0">
      <alignment horizontal="right" vertical="center"/>
    </xf>
    <xf numFmtId="4" fontId="68" fillId="152" borderId="157" applyNumberFormat="0" applyProtection="0">
      <alignment horizontal="left" vertical="center" indent="1"/>
    </xf>
    <xf numFmtId="4" fontId="77" fillId="73" borderId="165" applyNumberFormat="0" applyProtection="0">
      <alignment horizontal="left" vertical="center" indent="1"/>
    </xf>
    <xf numFmtId="0" fontId="63" fillId="153" borderId="165" applyNumberFormat="0" applyProtection="0">
      <alignment horizontal="left" vertical="center" indent="1"/>
    </xf>
    <xf numFmtId="4" fontId="68" fillId="73" borderId="149" applyNumberFormat="0" applyProtection="0">
      <alignment horizontal="left" vertical="center" indent="1"/>
    </xf>
    <xf numFmtId="0" fontId="139" fillId="153" borderId="166" applyNumberFormat="0" applyProtection="0">
      <alignment horizontal="left" vertical="center" indent="1"/>
    </xf>
    <xf numFmtId="4" fontId="68" fillId="152" borderId="157" applyNumberFormat="0" applyProtection="0">
      <alignment horizontal="left" vertical="center" indent="1"/>
    </xf>
    <xf numFmtId="0" fontId="139" fillId="154" borderId="157" applyNumberFormat="0" applyProtection="0">
      <alignment horizontal="left" vertical="center" indent="1"/>
    </xf>
    <xf numFmtId="4" fontId="64" fillId="155" borderId="167" applyNumberFormat="0" applyProtection="0">
      <alignment horizontal="left" vertical="center" indent="1"/>
    </xf>
    <xf numFmtId="4" fontId="78" fillId="50" borderId="165" applyNumberFormat="0" applyProtection="0">
      <alignment horizontal="left" vertical="center" indent="1"/>
    </xf>
    <xf numFmtId="0" fontId="43" fillId="114" borderId="165" applyNumberFormat="0" applyProtection="0">
      <alignment horizontal="left" vertical="center" indent="1"/>
    </xf>
    <xf numFmtId="4" fontId="64" fillId="74" borderId="13" applyNumberFormat="0" applyProtection="0">
      <alignment horizontal="left" vertical="center" indent="1"/>
    </xf>
    <xf numFmtId="0" fontId="71" fillId="113" borderId="13" applyNumberFormat="0" applyProtection="0">
      <alignment horizontal="left" vertical="center" indent="1"/>
    </xf>
    <xf numFmtId="4" fontId="64" fillId="155" borderId="167" applyNumberFormat="0" applyProtection="0">
      <alignment horizontal="left" vertical="center" indent="1"/>
    </xf>
    <xf numFmtId="0" fontId="71" fillId="124" borderId="168" applyNumberFormat="0" applyProtection="0">
      <alignment horizontal="left" vertical="center" indent="1"/>
    </xf>
    <xf numFmtId="4" fontId="70" fillId="156" borderId="13" applyNumberFormat="0" applyProtection="0">
      <alignment horizontal="left" vertical="center" indent="1"/>
    </xf>
    <xf numFmtId="4" fontId="78" fillId="50" borderId="165" applyNumberFormat="0" applyProtection="0">
      <alignment horizontal="left" vertical="center" indent="1"/>
    </xf>
    <xf numFmtId="0" fontId="43" fillId="114" borderId="165" applyNumberFormat="0" applyProtection="0">
      <alignment horizontal="left" vertical="center" indent="1"/>
    </xf>
    <xf numFmtId="4" fontId="70" fillId="156" borderId="13" applyNumberFormat="0" applyProtection="0">
      <alignment horizontal="left" vertical="center" indent="1"/>
    </xf>
    <xf numFmtId="4" fontId="70" fillId="50" borderId="13" applyNumberFormat="0" applyProtection="0">
      <alignment horizontal="left" vertical="center" indent="1"/>
    </xf>
    <xf numFmtId="0" fontId="70" fillId="114" borderId="13" applyNumberFormat="0" applyProtection="0">
      <alignment horizontal="left" vertical="center" indent="1"/>
    </xf>
    <xf numFmtId="0" fontId="43" fillId="135" borderId="157" applyNumberFormat="0" applyProtection="0">
      <alignment horizontal="left" vertical="center" indent="1"/>
    </xf>
    <xf numFmtId="4" fontId="77" fillId="44" borderId="158" applyNumberFormat="0" applyProtection="0">
      <alignment horizontal="right" vertical="center"/>
    </xf>
    <xf numFmtId="0" fontId="63" fillId="98" borderId="158" applyNumberFormat="0" applyProtection="0">
      <alignment horizontal="right" vertical="center"/>
    </xf>
    <xf numFmtId="4" fontId="64" fillId="44" borderId="148" applyNumberFormat="0" applyProtection="0">
      <alignment horizontal="right" vertical="center"/>
    </xf>
    <xf numFmtId="0" fontId="71" fillId="98" borderId="148" applyNumberFormat="0" applyProtection="0">
      <alignment horizontal="right" vertical="center"/>
    </xf>
    <xf numFmtId="0" fontId="43" fillId="135" borderId="157" applyNumberFormat="0" applyProtection="0">
      <alignment horizontal="left" vertical="center" indent="1"/>
    </xf>
    <xf numFmtId="0" fontId="43" fillId="97" borderId="157" applyNumberFormat="0" applyProtection="0">
      <alignment horizontal="left" vertical="center" indent="1"/>
    </xf>
    <xf numFmtId="4" fontId="71" fillId="155" borderId="157" applyNumberFormat="0" applyProtection="0">
      <alignment horizontal="left" vertical="center" indent="1"/>
    </xf>
    <xf numFmtId="4" fontId="77" fillId="74" borderId="165" applyNumberFormat="0" applyProtection="0">
      <alignment horizontal="left" vertical="center" indent="1"/>
    </xf>
    <xf numFmtId="0" fontId="63" fillId="113" borderId="165" applyNumberFormat="0" applyProtection="0">
      <alignment horizontal="left" vertical="center" indent="1"/>
    </xf>
    <xf numFmtId="4" fontId="71" fillId="74" borderId="13" applyNumberFormat="0" applyProtection="0">
      <alignment horizontal="left" vertical="center" indent="1"/>
    </xf>
    <xf numFmtId="0" fontId="71" fillId="113" borderId="13" applyNumberFormat="0" applyProtection="0">
      <alignment horizontal="left" vertical="center" indent="1"/>
    </xf>
    <xf numFmtId="4" fontId="71" fillId="155" borderId="157" applyNumberFormat="0" applyProtection="0">
      <alignment horizontal="left" vertical="center" indent="1"/>
    </xf>
    <xf numFmtId="0" fontId="71" fillId="124" borderId="157" applyNumberFormat="0" applyProtection="0">
      <alignment horizontal="left" vertical="center" indent="1"/>
    </xf>
    <xf numFmtId="4" fontId="71" fillId="157" borderId="157" applyNumberFormat="0" applyProtection="0">
      <alignment horizontal="left" vertical="center" indent="1"/>
    </xf>
    <xf numFmtId="4" fontId="77" fillId="44" borderId="165" applyNumberFormat="0" applyProtection="0">
      <alignment horizontal="left" vertical="center" indent="1"/>
    </xf>
    <xf numFmtId="0" fontId="63" fillId="98" borderId="165" applyNumberFormat="0" applyProtection="0">
      <alignment horizontal="left" vertical="center" indent="1"/>
    </xf>
    <xf numFmtId="4" fontId="71" fillId="137" borderId="13" applyNumberFormat="0" applyProtection="0">
      <alignment horizontal="left" vertical="center" indent="1"/>
    </xf>
    <xf numFmtId="0" fontId="71" fillId="98" borderId="13" applyNumberFormat="0" applyProtection="0">
      <alignment horizontal="left" vertical="center" indent="1"/>
    </xf>
    <xf numFmtId="4" fontId="71" fillId="157" borderId="157" applyNumberFormat="0" applyProtection="0">
      <alignment horizontal="left" vertical="center" indent="1"/>
    </xf>
    <xf numFmtId="4" fontId="71" fillId="44" borderId="13" applyNumberFormat="0" applyProtection="0">
      <alignment horizontal="left" vertical="center" indent="1"/>
    </xf>
    <xf numFmtId="0" fontId="71" fillId="158" borderId="157" applyNumberFormat="0" applyProtection="0">
      <alignment horizontal="left" vertical="center" indent="1"/>
    </xf>
    <xf numFmtId="0" fontId="43" fillId="157" borderId="157" applyNumberFormat="0" applyProtection="0">
      <alignment horizontal="left" vertical="center" indent="1"/>
    </xf>
    <xf numFmtId="0" fontId="77" fillId="86" borderId="158" applyNumberFormat="0" applyProtection="0">
      <alignment horizontal="left" vertical="center" indent="1"/>
    </xf>
    <xf numFmtId="0" fontId="63" fillId="91" borderId="158" applyNumberFormat="0" applyProtection="0">
      <alignment horizontal="left" vertical="center" indent="1"/>
    </xf>
    <xf numFmtId="0" fontId="43" fillId="156" borderId="148" applyNumberFormat="0" applyProtection="0">
      <alignment horizontal="left" vertical="center" indent="1"/>
    </xf>
    <xf numFmtId="0" fontId="43" fillId="114" borderId="148" applyNumberFormat="0" applyProtection="0">
      <alignment horizontal="left" vertical="center" indent="1"/>
    </xf>
    <xf numFmtId="0" fontId="43" fillId="156" borderId="148" applyNumberFormat="0" applyProtection="0">
      <alignment horizontal="left" vertical="center" indent="1"/>
    </xf>
    <xf numFmtId="0" fontId="43" fillId="114" borderId="148" applyNumberFormat="0" applyProtection="0">
      <alignment horizontal="left" vertical="center" indent="1"/>
    </xf>
    <xf numFmtId="0" fontId="43" fillId="156" borderId="148" applyNumberFormat="0" applyProtection="0">
      <alignment horizontal="left" vertical="center" indent="1"/>
    </xf>
    <xf numFmtId="0" fontId="43" fillId="157" borderId="157" applyNumberFormat="0" applyProtection="0">
      <alignment horizontal="left" vertical="center" indent="1"/>
    </xf>
    <xf numFmtId="0" fontId="43" fillId="114" borderId="148" applyNumberFormat="0" applyProtection="0">
      <alignment horizontal="left" vertical="center" indent="1"/>
    </xf>
    <xf numFmtId="0" fontId="43" fillId="156" borderId="148" applyNumberFormat="0" applyProtection="0">
      <alignment horizontal="left" vertical="center" indent="1"/>
    </xf>
    <xf numFmtId="0" fontId="43" fillId="156" borderId="148" applyNumberFormat="0" applyProtection="0">
      <alignment horizontal="left" vertical="center" indent="1"/>
    </xf>
    <xf numFmtId="0" fontId="43" fillId="50" borderId="148" applyNumberFormat="0" applyProtection="0">
      <alignment horizontal="left" vertical="center" indent="1"/>
    </xf>
    <xf numFmtId="0" fontId="43" fillId="158" borderId="157" applyNumberFormat="0" applyProtection="0">
      <alignment horizontal="left" vertical="center" indent="1"/>
    </xf>
    <xf numFmtId="0" fontId="43" fillId="157" borderId="157" applyNumberFormat="0" applyProtection="0">
      <alignment horizontal="left" vertical="center" indent="1"/>
    </xf>
    <xf numFmtId="0" fontId="63" fillId="50" borderId="148" applyNumberFormat="0" applyProtection="0">
      <alignment horizontal="left" vertical="top" indent="1"/>
    </xf>
    <xf numFmtId="0" fontId="63" fillId="114" borderId="148" applyNumberFormat="0" applyProtection="0">
      <alignment horizontal="left" vertical="top" indent="1"/>
    </xf>
    <xf numFmtId="0" fontId="77" fillId="50" borderId="148" applyNumberFormat="0" applyProtection="0">
      <alignment horizontal="left" vertical="top" indent="1"/>
    </xf>
    <xf numFmtId="0" fontId="63" fillId="114" borderId="148" applyNumberFormat="0" applyProtection="0">
      <alignment horizontal="left" vertical="top" indent="1"/>
    </xf>
    <xf numFmtId="0" fontId="43" fillId="156" borderId="148" applyNumberFormat="0" applyProtection="0">
      <alignment horizontal="left" vertical="top" indent="1"/>
    </xf>
    <xf numFmtId="0" fontId="43" fillId="114" borderId="148" applyNumberFormat="0" applyProtection="0">
      <alignment horizontal="left" vertical="top" indent="1"/>
    </xf>
    <xf numFmtId="0" fontId="43" fillId="156" borderId="148" applyNumberFormat="0" applyProtection="0">
      <alignment horizontal="left" vertical="top" indent="1"/>
    </xf>
    <xf numFmtId="0" fontId="43" fillId="114" borderId="148" applyNumberFormat="0" applyProtection="0">
      <alignment horizontal="left" vertical="top" indent="1"/>
    </xf>
    <xf numFmtId="0" fontId="43" fillId="156" borderId="148" applyNumberFormat="0" applyProtection="0">
      <alignment horizontal="left" vertical="top" indent="1"/>
    </xf>
    <xf numFmtId="0" fontId="43" fillId="157" borderId="157" applyNumberFormat="0" applyProtection="0">
      <alignment horizontal="left" vertical="center" indent="1"/>
    </xf>
    <xf numFmtId="0" fontId="43" fillId="114" borderId="148" applyNumberFormat="0" applyProtection="0">
      <alignment horizontal="left" vertical="top" indent="1"/>
    </xf>
    <xf numFmtId="0" fontId="43" fillId="156" borderId="148" applyNumberFormat="0" applyProtection="0">
      <alignment horizontal="left" vertical="top" indent="1"/>
    </xf>
    <xf numFmtId="0" fontId="43" fillId="156" borderId="148" applyNumberFormat="0" applyProtection="0">
      <alignment horizontal="left" vertical="top" indent="1"/>
    </xf>
    <xf numFmtId="0" fontId="43" fillId="50" borderId="148" applyNumberFormat="0" applyProtection="0">
      <alignment horizontal="left" vertical="top" indent="1"/>
    </xf>
    <xf numFmtId="0" fontId="43" fillId="158" borderId="157" applyNumberFormat="0" applyProtection="0">
      <alignment horizontal="left" vertical="center" indent="1"/>
    </xf>
    <xf numFmtId="0" fontId="43" fillId="76" borderId="157" applyNumberFormat="0" applyProtection="0">
      <alignment horizontal="left" vertical="center" indent="1"/>
    </xf>
    <xf numFmtId="0" fontId="77" fillId="159" borderId="158" applyNumberFormat="0" applyProtection="0">
      <alignment horizontal="left" vertical="center" indent="1"/>
    </xf>
    <xf numFmtId="0" fontId="63" fillId="158" borderId="158" applyNumberFormat="0" applyProtection="0">
      <alignment horizontal="left" vertical="center" indent="1"/>
    </xf>
    <xf numFmtId="0" fontId="43" fillId="137" borderId="148" applyNumberFormat="0" applyProtection="0">
      <alignment horizontal="left" vertical="center" indent="1"/>
    </xf>
    <xf numFmtId="0" fontId="43" fillId="98" borderId="148" applyNumberFormat="0" applyProtection="0">
      <alignment horizontal="left" vertical="center" indent="1"/>
    </xf>
    <xf numFmtId="0" fontId="43" fillId="137" borderId="148" applyNumberFormat="0" applyProtection="0">
      <alignment horizontal="left" vertical="center" indent="1"/>
    </xf>
    <xf numFmtId="0" fontId="43" fillId="98" borderId="148" applyNumberFormat="0" applyProtection="0">
      <alignment horizontal="left" vertical="center" indent="1"/>
    </xf>
    <xf numFmtId="0" fontId="43" fillId="137" borderId="148" applyNumberFormat="0" applyProtection="0">
      <alignment horizontal="left" vertical="center" indent="1"/>
    </xf>
    <xf numFmtId="0" fontId="43" fillId="76" borderId="157" applyNumberFormat="0" applyProtection="0">
      <alignment horizontal="left" vertical="center" indent="1"/>
    </xf>
    <xf numFmtId="0" fontId="43" fillId="98" borderId="148" applyNumberFormat="0" applyProtection="0">
      <alignment horizontal="left" vertical="center" indent="1"/>
    </xf>
    <xf numFmtId="0" fontId="43" fillId="137" borderId="148" applyNumberFormat="0" applyProtection="0">
      <alignment horizontal="left" vertical="center" indent="1"/>
    </xf>
    <xf numFmtId="0" fontId="43" fillId="137" borderId="148" applyNumberFormat="0" applyProtection="0">
      <alignment horizontal="left" vertical="center" indent="1"/>
    </xf>
    <xf numFmtId="0" fontId="43" fillId="44" borderId="148" applyNumberFormat="0" applyProtection="0">
      <alignment horizontal="left" vertical="center" indent="1"/>
    </xf>
    <xf numFmtId="0" fontId="43" fillId="109" borderId="157" applyNumberFormat="0" applyProtection="0">
      <alignment horizontal="left" vertical="center" indent="1"/>
    </xf>
    <xf numFmtId="0" fontId="43" fillId="76" borderId="157" applyNumberFormat="0" applyProtection="0">
      <alignment horizontal="left" vertical="center" indent="1"/>
    </xf>
    <xf numFmtId="0" fontId="63" fillId="44" borderId="148" applyNumberFormat="0" applyProtection="0">
      <alignment horizontal="left" vertical="top" indent="1"/>
    </xf>
    <xf numFmtId="0" fontId="63" fillId="98" borderId="148" applyNumberFormat="0" applyProtection="0">
      <alignment horizontal="left" vertical="top" indent="1"/>
    </xf>
    <xf numFmtId="0" fontId="77" fillId="44" borderId="148" applyNumberFormat="0" applyProtection="0">
      <alignment horizontal="left" vertical="top" indent="1"/>
    </xf>
    <xf numFmtId="0" fontId="63" fillId="98" borderId="148" applyNumberFormat="0" applyProtection="0">
      <alignment horizontal="left" vertical="top" indent="1"/>
    </xf>
    <xf numFmtId="0" fontId="43" fillId="137" borderId="148" applyNumberFormat="0" applyProtection="0">
      <alignment horizontal="left" vertical="top" indent="1"/>
    </xf>
    <xf numFmtId="0" fontId="43" fillId="98" borderId="148" applyNumberFormat="0" applyProtection="0">
      <alignment horizontal="left" vertical="top" indent="1"/>
    </xf>
    <xf numFmtId="0" fontId="43" fillId="137" borderId="148" applyNumberFormat="0" applyProtection="0">
      <alignment horizontal="left" vertical="top" indent="1"/>
    </xf>
    <xf numFmtId="0" fontId="43" fillId="98" borderId="148" applyNumberFormat="0" applyProtection="0">
      <alignment horizontal="left" vertical="top" indent="1"/>
    </xf>
    <xf numFmtId="0" fontId="43" fillId="137" borderId="148" applyNumberFormat="0" applyProtection="0">
      <alignment horizontal="left" vertical="top" indent="1"/>
    </xf>
    <xf numFmtId="0" fontId="43" fillId="76" borderId="157" applyNumberFormat="0" applyProtection="0">
      <alignment horizontal="left" vertical="center" indent="1"/>
    </xf>
    <xf numFmtId="0" fontId="43" fillId="98" borderId="148" applyNumberFormat="0" applyProtection="0">
      <alignment horizontal="left" vertical="top" indent="1"/>
    </xf>
    <xf numFmtId="0" fontId="43" fillId="137" borderId="148" applyNumberFormat="0" applyProtection="0">
      <alignment horizontal="left" vertical="top" indent="1"/>
    </xf>
    <xf numFmtId="0" fontId="43" fillId="137" borderId="148" applyNumberFormat="0" applyProtection="0">
      <alignment horizontal="left" vertical="top" indent="1"/>
    </xf>
    <xf numFmtId="0" fontId="43" fillId="44" borderId="148" applyNumberFormat="0" applyProtection="0">
      <alignment horizontal="left" vertical="top" indent="1"/>
    </xf>
    <xf numFmtId="0" fontId="43" fillId="109" borderId="157" applyNumberFormat="0" applyProtection="0">
      <alignment horizontal="left" vertical="center" indent="1"/>
    </xf>
    <xf numFmtId="0" fontId="43" fillId="77" borderId="157" applyNumberFormat="0" applyProtection="0">
      <alignment horizontal="left" vertical="center" indent="1"/>
    </xf>
    <xf numFmtId="0" fontId="77" fillId="48" borderId="158" applyNumberFormat="0" applyProtection="0">
      <alignment horizontal="left" vertical="center" indent="1"/>
    </xf>
    <xf numFmtId="0" fontId="63" fillId="160" borderId="158" applyNumberFormat="0" applyProtection="0">
      <alignment horizontal="left" vertical="center" indent="1"/>
    </xf>
    <xf numFmtId="0" fontId="43" fillId="161" borderId="148" applyNumberFormat="0" applyProtection="0">
      <alignment horizontal="left" vertical="center" indent="1"/>
    </xf>
    <xf numFmtId="0" fontId="43" fillId="160" borderId="148" applyNumberFormat="0" applyProtection="0">
      <alignment horizontal="left" vertical="center" indent="1"/>
    </xf>
    <xf numFmtId="0" fontId="43" fillId="161" borderId="148" applyNumberFormat="0" applyProtection="0">
      <alignment horizontal="left" vertical="center" indent="1"/>
    </xf>
    <xf numFmtId="0" fontId="43" fillId="160" borderId="148" applyNumberFormat="0" applyProtection="0">
      <alignment horizontal="left" vertical="center" indent="1"/>
    </xf>
    <xf numFmtId="0" fontId="43" fillId="161" borderId="148" applyNumberFormat="0" applyProtection="0">
      <alignment horizontal="left" vertical="center" indent="1"/>
    </xf>
    <xf numFmtId="0" fontId="43" fillId="77" borderId="157" applyNumberFormat="0" applyProtection="0">
      <alignment horizontal="left" vertical="center" indent="1"/>
    </xf>
    <xf numFmtId="0" fontId="43" fillId="160" borderId="148" applyNumberFormat="0" applyProtection="0">
      <alignment horizontal="left" vertical="center" indent="1"/>
    </xf>
    <xf numFmtId="0" fontId="43" fillId="161" borderId="148" applyNumberFormat="0" applyProtection="0">
      <alignment horizontal="left" vertical="center" indent="1"/>
    </xf>
    <xf numFmtId="0" fontId="43" fillId="161" borderId="148" applyNumberFormat="0" applyProtection="0">
      <alignment horizontal="left" vertical="center" indent="1"/>
    </xf>
    <xf numFmtId="0" fontId="43" fillId="48" borderId="148" applyNumberFormat="0" applyProtection="0">
      <alignment horizontal="left" vertical="center" indent="1"/>
    </xf>
    <xf numFmtId="0" fontId="43" fillId="91" borderId="157" applyNumberFormat="0" applyProtection="0">
      <alignment horizontal="left" vertical="center" indent="1"/>
    </xf>
    <xf numFmtId="0" fontId="43" fillId="77" borderId="157" applyNumberFormat="0" applyProtection="0">
      <alignment horizontal="left" vertical="center" indent="1"/>
    </xf>
    <xf numFmtId="0" fontId="63" fillId="48" borderId="148" applyNumberFormat="0" applyProtection="0">
      <alignment horizontal="left" vertical="top" indent="1"/>
    </xf>
    <xf numFmtId="0" fontId="63" fillId="160" borderId="148" applyNumberFormat="0" applyProtection="0">
      <alignment horizontal="left" vertical="top" indent="1"/>
    </xf>
    <xf numFmtId="0" fontId="77" fillId="48" borderId="148" applyNumberFormat="0" applyProtection="0">
      <alignment horizontal="left" vertical="top" indent="1"/>
    </xf>
    <xf numFmtId="0" fontId="63" fillId="160" borderId="148" applyNumberFormat="0" applyProtection="0">
      <alignment horizontal="left" vertical="top" indent="1"/>
    </xf>
    <xf numFmtId="0" fontId="43" fillId="161" borderId="148" applyNumberFormat="0" applyProtection="0">
      <alignment horizontal="left" vertical="top" indent="1"/>
    </xf>
    <xf numFmtId="0" fontId="43" fillId="160" borderId="148" applyNumberFormat="0" applyProtection="0">
      <alignment horizontal="left" vertical="top" indent="1"/>
    </xf>
    <xf numFmtId="0" fontId="43" fillId="161" borderId="148" applyNumberFormat="0" applyProtection="0">
      <alignment horizontal="left" vertical="top" indent="1"/>
    </xf>
    <xf numFmtId="0" fontId="43" fillId="160" borderId="148" applyNumberFormat="0" applyProtection="0">
      <alignment horizontal="left" vertical="top" indent="1"/>
    </xf>
    <xf numFmtId="0" fontId="43" fillId="161" borderId="148" applyNumberFormat="0" applyProtection="0">
      <alignment horizontal="left" vertical="top" indent="1"/>
    </xf>
    <xf numFmtId="0" fontId="43" fillId="77" borderId="157" applyNumberFormat="0" applyProtection="0">
      <alignment horizontal="left" vertical="center" indent="1"/>
    </xf>
    <xf numFmtId="0" fontId="43" fillId="160" borderId="148" applyNumberFormat="0" applyProtection="0">
      <alignment horizontal="left" vertical="top" indent="1"/>
    </xf>
    <xf numFmtId="0" fontId="43" fillId="161" borderId="148" applyNumberFormat="0" applyProtection="0">
      <alignment horizontal="left" vertical="top" indent="1"/>
    </xf>
    <xf numFmtId="0" fontId="43" fillId="161" borderId="148" applyNumberFormat="0" applyProtection="0">
      <alignment horizontal="left" vertical="top" indent="1"/>
    </xf>
    <xf numFmtId="0" fontId="43" fillId="48" borderId="148" applyNumberFormat="0" applyProtection="0">
      <alignment horizontal="left" vertical="top" indent="1"/>
    </xf>
    <xf numFmtId="0" fontId="43" fillId="91" borderId="157" applyNumberFormat="0" applyProtection="0">
      <alignment horizontal="left" vertical="center" indent="1"/>
    </xf>
    <xf numFmtId="0" fontId="43" fillId="135" borderId="157" applyNumberFormat="0" applyProtection="0">
      <alignment horizontal="left" vertical="center" indent="1"/>
    </xf>
    <xf numFmtId="0" fontId="77" fillId="74" borderId="158" applyNumberFormat="0" applyProtection="0">
      <alignment horizontal="left" vertical="center" indent="1"/>
    </xf>
    <xf numFmtId="0" fontId="63" fillId="113" borderId="158" applyNumberFormat="0" applyProtection="0">
      <alignment horizontal="left" vertical="center" indent="1"/>
    </xf>
    <xf numFmtId="0" fontId="43" fillId="162" borderId="148" applyNumberFormat="0" applyProtection="0">
      <alignment horizontal="left" vertical="center" indent="1"/>
    </xf>
    <xf numFmtId="0" fontId="43" fillId="113" borderId="148" applyNumberFormat="0" applyProtection="0">
      <alignment horizontal="left" vertical="center" indent="1"/>
    </xf>
    <xf numFmtId="0" fontId="43" fillId="162" borderId="148" applyNumberFormat="0" applyProtection="0">
      <alignment horizontal="left" vertical="center" indent="1"/>
    </xf>
    <xf numFmtId="0" fontId="43" fillId="113" borderId="148" applyNumberFormat="0" applyProtection="0">
      <alignment horizontal="left" vertical="center" indent="1"/>
    </xf>
    <xf numFmtId="0" fontId="43" fillId="162" borderId="148" applyNumberFormat="0" applyProtection="0">
      <alignment horizontal="left" vertical="center" indent="1"/>
    </xf>
    <xf numFmtId="0" fontId="43" fillId="135" borderId="157" applyNumberFormat="0" applyProtection="0">
      <alignment horizontal="left" vertical="center" indent="1"/>
    </xf>
    <xf numFmtId="0" fontId="43" fillId="113" borderId="148" applyNumberFormat="0" applyProtection="0">
      <alignment horizontal="left" vertical="center" indent="1"/>
    </xf>
    <xf numFmtId="0" fontId="43" fillId="162" borderId="148" applyNumberFormat="0" applyProtection="0">
      <alignment horizontal="left" vertical="center" indent="1"/>
    </xf>
    <xf numFmtId="0" fontId="43" fillId="162" borderId="148" applyNumberFormat="0" applyProtection="0">
      <alignment horizontal="left" vertical="center" indent="1"/>
    </xf>
    <xf numFmtId="0" fontId="43" fillId="74" borderId="148" applyNumberFormat="0" applyProtection="0">
      <alignment horizontal="left" vertical="center" indent="1"/>
    </xf>
    <xf numFmtId="0" fontId="43" fillId="97" borderId="157" applyNumberFormat="0" applyProtection="0">
      <alignment horizontal="left" vertical="center" indent="1"/>
    </xf>
    <xf numFmtId="0" fontId="43" fillId="135" borderId="157" applyNumberFormat="0" applyProtection="0">
      <alignment horizontal="left" vertical="center" indent="1"/>
    </xf>
    <xf numFmtId="0" fontId="63" fillId="74" borderId="148" applyNumberFormat="0" applyProtection="0">
      <alignment horizontal="left" vertical="top" indent="1"/>
    </xf>
    <xf numFmtId="0" fontId="63" fillId="113" borderId="148" applyNumberFormat="0" applyProtection="0">
      <alignment horizontal="left" vertical="top" indent="1"/>
    </xf>
    <xf numFmtId="0" fontId="77" fillId="74" borderId="148" applyNumberFormat="0" applyProtection="0">
      <alignment horizontal="left" vertical="top" indent="1"/>
    </xf>
    <xf numFmtId="0" fontId="63" fillId="113" borderId="148" applyNumberFormat="0" applyProtection="0">
      <alignment horizontal="left" vertical="top" indent="1"/>
    </xf>
    <xf numFmtId="0" fontId="43" fillId="162" borderId="148" applyNumberFormat="0" applyProtection="0">
      <alignment horizontal="left" vertical="top" indent="1"/>
    </xf>
    <xf numFmtId="0" fontId="43" fillId="113" borderId="148" applyNumberFormat="0" applyProtection="0">
      <alignment horizontal="left" vertical="top" indent="1"/>
    </xf>
    <xf numFmtId="0" fontId="43" fillId="162" borderId="148" applyNumberFormat="0" applyProtection="0">
      <alignment horizontal="left" vertical="top" indent="1"/>
    </xf>
    <xf numFmtId="0" fontId="43" fillId="113" borderId="148" applyNumberFormat="0" applyProtection="0">
      <alignment horizontal="left" vertical="top" indent="1"/>
    </xf>
    <xf numFmtId="0" fontId="43" fillId="162" borderId="148" applyNumberFormat="0" applyProtection="0">
      <alignment horizontal="left" vertical="top" indent="1"/>
    </xf>
    <xf numFmtId="0" fontId="43" fillId="135" borderId="157" applyNumberFormat="0" applyProtection="0">
      <alignment horizontal="left" vertical="center" indent="1"/>
    </xf>
    <xf numFmtId="0" fontId="43" fillId="113" borderId="148" applyNumberFormat="0" applyProtection="0">
      <alignment horizontal="left" vertical="top" indent="1"/>
    </xf>
    <xf numFmtId="0" fontId="43" fillId="162" borderId="148" applyNumberFormat="0" applyProtection="0">
      <alignment horizontal="left" vertical="top" indent="1"/>
    </xf>
    <xf numFmtId="0" fontId="43" fillId="162" borderId="148" applyNumberFormat="0" applyProtection="0">
      <alignment horizontal="left" vertical="top" indent="1"/>
    </xf>
    <xf numFmtId="0" fontId="43" fillId="74" borderId="148" applyNumberFormat="0" applyProtection="0">
      <alignment horizontal="left" vertical="top" indent="1"/>
    </xf>
    <xf numFmtId="0" fontId="43" fillId="97" borderId="157" applyNumberFormat="0" applyProtection="0">
      <alignment horizontal="left" vertical="center" indent="1"/>
    </xf>
    <xf numFmtId="0" fontId="43" fillId="0" borderId="13"/>
    <xf numFmtId="0" fontId="113" fillId="0" borderId="13"/>
    <xf numFmtId="0" fontId="149" fillId="0" borderId="13"/>
    <xf numFmtId="0" fontId="63" fillId="47" borderId="169" applyNumberFormat="0">
      <protection locked="0"/>
    </xf>
    <xf numFmtId="0" fontId="63" fillId="163" borderId="169" applyNumberFormat="0">
      <protection locked="0"/>
    </xf>
    <xf numFmtId="0" fontId="77" fillId="47" borderId="169" applyNumberFormat="0">
      <protection locked="0"/>
    </xf>
    <xf numFmtId="0" fontId="63" fillId="163" borderId="169" applyNumberFormat="0">
      <protection locked="0"/>
    </xf>
    <xf numFmtId="0" fontId="43" fillId="0" borderId="13"/>
    <xf numFmtId="0" fontId="43" fillId="0" borderId="13"/>
    <xf numFmtId="0" fontId="43" fillId="0" borderId="13"/>
    <xf numFmtId="0" fontId="43" fillId="0" borderId="13"/>
    <xf numFmtId="0" fontId="43" fillId="0" borderId="13"/>
    <xf numFmtId="0" fontId="43" fillId="47" borderId="62" applyNumberFormat="0">
      <protection locked="0"/>
    </xf>
    <xf numFmtId="0" fontId="115" fillId="50" borderId="170" applyBorder="0"/>
    <xf numFmtId="0" fontId="38" fillId="114" borderId="13" applyBorder="0"/>
    <xf numFmtId="4" fontId="64" fillId="164" borderId="157" applyNumberFormat="0" applyProtection="0">
      <alignment vertical="center"/>
    </xf>
    <xf numFmtId="4" fontId="123" fillId="46" borderId="148" applyNumberFormat="0" applyProtection="0">
      <alignment vertical="center"/>
    </xf>
    <xf numFmtId="0" fontId="150" fillId="116" borderId="148" applyNumberFormat="0" applyProtection="0">
      <alignment vertical="center"/>
    </xf>
    <xf numFmtId="4" fontId="64" fillId="164" borderId="148" applyNumberFormat="0" applyProtection="0">
      <alignment vertical="center"/>
    </xf>
    <xf numFmtId="0" fontId="71" fillId="116" borderId="148" applyNumberFormat="0" applyProtection="0">
      <alignment vertical="center"/>
    </xf>
    <xf numFmtId="4" fontId="64" fillId="164" borderId="157" applyNumberFormat="0" applyProtection="0">
      <alignment vertical="center"/>
    </xf>
    <xf numFmtId="4" fontId="64" fillId="46" borderId="148" applyNumberFormat="0" applyProtection="0">
      <alignment vertical="center"/>
    </xf>
    <xf numFmtId="0" fontId="71" fillId="116" borderId="157" applyNumberFormat="0" applyProtection="0">
      <alignment vertical="center"/>
    </xf>
    <xf numFmtId="4" fontId="72" fillId="164" borderId="157" applyNumberFormat="0" applyProtection="0">
      <alignment vertical="center"/>
    </xf>
    <xf numFmtId="4" fontId="127" fillId="164" borderId="62" applyNumberFormat="0" applyProtection="0">
      <alignment vertical="center"/>
    </xf>
    <xf numFmtId="0" fontId="147" fillId="116" borderId="165" applyNumberFormat="0" applyProtection="0">
      <alignment vertical="center"/>
    </xf>
    <xf numFmtId="4" fontId="72" fillId="164" borderId="148" applyNumberFormat="0" applyProtection="0">
      <alignment vertical="center"/>
    </xf>
    <xf numFmtId="0" fontId="140" fillId="116" borderId="148" applyNumberFormat="0" applyProtection="0">
      <alignment vertical="center"/>
    </xf>
    <xf numFmtId="4" fontId="72" fillId="164" borderId="157" applyNumberFormat="0" applyProtection="0">
      <alignment vertical="center"/>
    </xf>
    <xf numFmtId="4" fontId="72" fillId="46" borderId="148" applyNumberFormat="0" applyProtection="0">
      <alignment vertical="center"/>
    </xf>
    <xf numFmtId="0" fontId="140" fillId="116" borderId="157" applyNumberFormat="0" applyProtection="0">
      <alignment vertical="center"/>
    </xf>
    <xf numFmtId="4" fontId="64" fillId="164" borderId="157" applyNumberFormat="0" applyProtection="0">
      <alignment horizontal="left" vertical="center" indent="1"/>
    </xf>
    <xf numFmtId="4" fontId="123" fillId="86" borderId="148" applyNumberFormat="0" applyProtection="0">
      <alignment horizontal="left" vertical="center" indent="1"/>
    </xf>
    <xf numFmtId="0" fontId="150" fillId="91" borderId="148" applyNumberFormat="0" applyProtection="0">
      <alignment horizontal="left" vertical="center" indent="1"/>
    </xf>
    <xf numFmtId="4" fontId="64" fillId="164" borderId="148" applyNumberFormat="0" applyProtection="0">
      <alignment horizontal="left" vertical="center" indent="1"/>
    </xf>
    <xf numFmtId="0" fontId="71" fillId="116" borderId="148" applyNumberFormat="0" applyProtection="0">
      <alignment horizontal="left" vertical="center" indent="1"/>
    </xf>
    <xf numFmtId="4" fontId="64" fillId="164" borderId="157" applyNumberFormat="0" applyProtection="0">
      <alignment horizontal="left" vertical="center" indent="1"/>
    </xf>
    <xf numFmtId="4" fontId="64" fillId="46" borderId="148" applyNumberFormat="0" applyProtection="0">
      <alignment horizontal="left" vertical="center" indent="1"/>
    </xf>
    <xf numFmtId="0" fontId="71" fillId="116" borderId="157" applyNumberFormat="0" applyProtection="0">
      <alignment horizontal="left" vertical="center" indent="1"/>
    </xf>
    <xf numFmtId="4" fontId="64" fillId="164" borderId="157" applyNumberFormat="0" applyProtection="0">
      <alignment horizontal="left" vertical="center" indent="1"/>
    </xf>
    <xf numFmtId="0" fontId="123" fillId="46" borderId="148" applyNumberFormat="0" applyProtection="0">
      <alignment horizontal="left" vertical="top" indent="1"/>
    </xf>
    <xf numFmtId="0" fontId="150" fillId="116" borderId="148" applyNumberFormat="0" applyProtection="0">
      <alignment horizontal="left" vertical="top" indent="1"/>
    </xf>
    <xf numFmtId="0" fontId="64" fillId="164" borderId="148" applyNumberFormat="0" applyProtection="0">
      <alignment horizontal="left" vertical="top" indent="1"/>
    </xf>
    <xf numFmtId="0" fontId="71" fillId="116" borderId="148" applyNumberFormat="0" applyProtection="0">
      <alignment horizontal="left" vertical="top" indent="1"/>
    </xf>
    <xf numFmtId="4" fontId="64" fillId="164" borderId="157" applyNumberFormat="0" applyProtection="0">
      <alignment horizontal="left" vertical="center" indent="1"/>
    </xf>
    <xf numFmtId="0" fontId="64" fillId="46" borderId="148" applyNumberFormat="0" applyProtection="0">
      <alignment horizontal="left" vertical="top" indent="1"/>
    </xf>
    <xf numFmtId="0" fontId="71" fillId="116" borderId="157" applyNumberFormat="0" applyProtection="0">
      <alignment horizontal="left" vertical="center" indent="1"/>
    </xf>
    <xf numFmtId="4" fontId="64" fillId="155" borderId="157" applyNumberFormat="0" applyProtection="0">
      <alignment horizontal="right" vertical="center"/>
    </xf>
    <xf numFmtId="4" fontId="77" fillId="0" borderId="158" applyNumberFormat="0" applyProtection="0">
      <alignment horizontal="right" vertical="center"/>
    </xf>
    <xf numFmtId="0" fontId="63" fillId="0" borderId="158" applyNumberFormat="0" applyProtection="0">
      <alignment horizontal="right" vertical="center"/>
    </xf>
    <xf numFmtId="4" fontId="64" fillId="74" borderId="148" applyNumberFormat="0" applyProtection="0">
      <alignment horizontal="right" vertical="center"/>
    </xf>
    <xf numFmtId="0" fontId="71" fillId="113" borderId="148" applyNumberFormat="0" applyProtection="0">
      <alignment horizontal="right" vertical="center"/>
    </xf>
    <xf numFmtId="4" fontId="64" fillId="155" borderId="157" applyNumberFormat="0" applyProtection="0">
      <alignment horizontal="right" vertical="center"/>
    </xf>
    <xf numFmtId="0" fontId="71" fillId="124" borderId="157" applyNumberFormat="0" applyProtection="0">
      <alignment horizontal="right" vertical="center"/>
    </xf>
    <xf numFmtId="4" fontId="64" fillId="155" borderId="157" applyNumberFormat="0" applyProtection="0">
      <alignment horizontal="right" vertical="center"/>
    </xf>
    <xf numFmtId="4" fontId="72" fillId="155" borderId="157" applyNumberFormat="0" applyProtection="0">
      <alignment horizontal="right" vertical="center"/>
    </xf>
    <xf numFmtId="4" fontId="127" fillId="165" borderId="158" applyNumberFormat="0" applyProtection="0">
      <alignment horizontal="right" vertical="center"/>
    </xf>
    <xf numFmtId="0" fontId="147" fillId="163" borderId="158" applyNumberFormat="0" applyProtection="0">
      <alignment horizontal="right" vertical="center"/>
    </xf>
    <xf numFmtId="4" fontId="72" fillId="74" borderId="148" applyNumberFormat="0" applyProtection="0">
      <alignment horizontal="right" vertical="center"/>
    </xf>
    <xf numFmtId="0" fontId="140" fillId="113" borderId="148" applyNumberFormat="0" applyProtection="0">
      <alignment horizontal="right" vertical="center"/>
    </xf>
    <xf numFmtId="4" fontId="72" fillId="155" borderId="157" applyNumberFormat="0" applyProtection="0">
      <alignment horizontal="right" vertical="center"/>
    </xf>
    <xf numFmtId="0" fontId="140" fillId="124" borderId="157" applyNumberFormat="0" applyProtection="0">
      <alignment horizontal="right" vertical="center"/>
    </xf>
    <xf numFmtId="0" fontId="43" fillId="135" borderId="157" applyNumberFormat="0" applyProtection="0">
      <alignment horizontal="left" vertical="center" indent="1"/>
    </xf>
    <xf numFmtId="4" fontId="77" fillId="85" borderId="158" applyNumberFormat="0" applyProtection="0">
      <alignment horizontal="left" vertical="center" indent="1"/>
    </xf>
    <xf numFmtId="0" fontId="63" fillId="136" borderId="158" applyNumberFormat="0" applyProtection="0">
      <alignment horizontal="left" vertical="center" indent="1"/>
    </xf>
    <xf numFmtId="4" fontId="64" fillId="44" borderId="148" applyNumberFormat="0" applyProtection="0">
      <alignment horizontal="left" vertical="center" indent="1"/>
    </xf>
    <xf numFmtId="0" fontId="71" fillId="98" borderId="148" applyNumberFormat="0" applyProtection="0">
      <alignment horizontal="left" vertical="center" indent="1"/>
    </xf>
    <xf numFmtId="0" fontId="43" fillId="135" borderId="157" applyNumberFormat="0" applyProtection="0">
      <alignment horizontal="left" vertical="center" indent="1"/>
    </xf>
    <xf numFmtId="0" fontId="43" fillId="97" borderId="157" applyNumberFormat="0" applyProtection="0">
      <alignment horizontal="left" vertical="center" indent="1"/>
    </xf>
    <xf numFmtId="0" fontId="43" fillId="135" borderId="157" applyNumberFormat="0" applyProtection="0">
      <alignment horizontal="left" vertical="center" indent="1"/>
    </xf>
    <xf numFmtId="0" fontId="43" fillId="135" borderId="157" applyNumberFormat="0" applyProtection="0">
      <alignment horizontal="left" vertical="center" indent="1"/>
    </xf>
    <xf numFmtId="0" fontId="123" fillId="44" borderId="148" applyNumberFormat="0" applyProtection="0">
      <alignment horizontal="left" vertical="top" indent="1"/>
    </xf>
    <xf numFmtId="0" fontId="150" fillId="98" borderId="148" applyNumberFormat="0" applyProtection="0">
      <alignment horizontal="left" vertical="top" indent="1"/>
    </xf>
    <xf numFmtId="0" fontId="64" fillId="137" borderId="148" applyNumberFormat="0" applyProtection="0">
      <alignment horizontal="left" vertical="top" indent="1"/>
    </xf>
    <xf numFmtId="0" fontId="71" fillId="98" borderId="148" applyNumberFormat="0" applyProtection="0">
      <alignment horizontal="left" vertical="top" indent="1"/>
    </xf>
    <xf numFmtId="0" fontId="43" fillId="135" borderId="157" applyNumberFormat="0" applyProtection="0">
      <alignment horizontal="left" vertical="center" indent="1"/>
    </xf>
    <xf numFmtId="0" fontId="64" fillId="44" borderId="148" applyNumberFormat="0" applyProtection="0">
      <alignment horizontal="left" vertical="top" indent="1"/>
    </xf>
    <xf numFmtId="0" fontId="43" fillId="97" borderId="157" applyNumberFormat="0" applyProtection="0">
      <alignment horizontal="left" vertical="center" indent="1"/>
    </xf>
    <xf numFmtId="0" fontId="97" fillId="0" borderId="13"/>
    <xf numFmtId="4" fontId="125" fillId="75" borderId="165" applyNumberFormat="0" applyProtection="0">
      <alignment horizontal="left" vertical="center" indent="1"/>
    </xf>
    <xf numFmtId="0" fontId="151" fillId="124" borderId="165" applyNumberFormat="0" applyProtection="0">
      <alignment horizontal="left" vertical="center" indent="1"/>
    </xf>
    <xf numFmtId="4" fontId="73" fillId="75" borderId="13" applyNumberFormat="0" applyProtection="0">
      <alignment horizontal="left" vertical="center" indent="1"/>
    </xf>
    <xf numFmtId="0" fontId="73" fillId="124" borderId="13" applyNumberFormat="0" applyProtection="0">
      <alignment horizontal="left" vertical="center" indent="1"/>
    </xf>
    <xf numFmtId="0" fontId="97" fillId="0" borderId="13"/>
    <xf numFmtId="0" fontId="77" fillId="166" borderId="62"/>
    <xf numFmtId="0" fontId="63" fillId="167" borderId="165"/>
    <xf numFmtId="4" fontId="74" fillId="155" borderId="157" applyNumberFormat="0" applyProtection="0">
      <alignment horizontal="right" vertical="center"/>
    </xf>
    <xf numFmtId="4" fontId="126" fillId="47" borderId="158" applyNumberFormat="0" applyProtection="0">
      <alignment horizontal="right" vertical="center"/>
    </xf>
    <xf numFmtId="0" fontId="153" fillId="163" borderId="158" applyNumberFormat="0" applyProtection="0">
      <alignment horizontal="right" vertical="center"/>
    </xf>
    <xf numFmtId="4" fontId="74" fillId="74" borderId="148" applyNumberFormat="0" applyProtection="0">
      <alignment horizontal="right" vertical="center"/>
    </xf>
    <xf numFmtId="0" fontId="152" fillId="113" borderId="148" applyNumberFormat="0" applyProtection="0">
      <alignment horizontal="right" vertical="center"/>
    </xf>
    <xf numFmtId="4" fontId="74" fillId="155" borderId="157" applyNumberFormat="0" applyProtection="0">
      <alignment horizontal="right" vertical="center"/>
    </xf>
    <xf numFmtId="0" fontId="152" fillId="124" borderId="157" applyNumberFormat="0" applyProtection="0">
      <alignment horizontal="right" vertical="center"/>
    </xf>
    <xf numFmtId="0" fontId="154" fillId="0" borderId="13" applyNumberFormat="0" applyFill="0" applyBorder="0" applyAlignment="0" applyProtection="0"/>
    <xf numFmtId="0" fontId="89" fillId="0" borderId="13" applyNumberFormat="0" applyFill="0" applyBorder="0" applyAlignment="0" applyProtection="0"/>
    <xf numFmtId="0" fontId="75" fillId="0" borderId="13" applyNumberFormat="0" applyFill="0" applyBorder="0" applyAlignment="0" applyProtection="0"/>
    <xf numFmtId="0" fontId="67" fillId="0" borderId="171" applyNumberFormat="0" applyFill="0" applyAlignment="0" applyProtection="0"/>
    <xf numFmtId="0" fontId="112" fillId="0" borderId="171" applyNumberFormat="0" applyFill="0" applyAlignment="0" applyProtection="0"/>
    <xf numFmtId="0" fontId="87" fillId="0" borderId="146" applyNumberFormat="0" applyFill="0" applyAlignment="0" applyProtection="0"/>
    <xf numFmtId="0" fontId="67" fillId="0" borderId="171" applyNumberFormat="0" applyFill="0" applyAlignment="0" applyProtection="0"/>
    <xf numFmtId="0" fontId="112" fillId="0" borderId="171" applyNumberFormat="0" applyFill="0" applyAlignment="0" applyProtection="0"/>
    <xf numFmtId="0" fontId="67" fillId="0" borderId="171" applyNumberFormat="0" applyFill="0" applyAlignment="0" applyProtection="0"/>
    <xf numFmtId="0" fontId="122" fillId="0" borderId="13" applyNumberFormat="0" applyFill="0" applyBorder="0" applyAlignment="0" applyProtection="0"/>
    <xf numFmtId="0" fontId="155" fillId="0" borderId="13" applyNumberFormat="0" applyFill="0" applyBorder="0" applyAlignment="0" applyProtection="0"/>
    <xf numFmtId="0" fontId="122" fillId="0" borderId="13" applyNumberFormat="0" applyFill="0" applyBorder="0" applyAlignment="0" applyProtection="0"/>
    <xf numFmtId="0" fontId="94" fillId="0" borderId="13" applyNumberFormat="0" applyFill="0" applyBorder="0" applyAlignment="0" applyProtection="0"/>
    <xf numFmtId="0" fontId="110" fillId="0" borderId="13" applyNumberFormat="0" applyFill="0" applyBorder="0" applyAlignment="0" applyProtection="0"/>
    <xf numFmtId="0" fontId="122" fillId="0" borderId="13" applyNumberFormat="0" applyFill="0" applyBorder="0" applyAlignment="0" applyProtection="0"/>
    <xf numFmtId="0" fontId="155" fillId="0" borderId="13" applyNumberFormat="0" applyFill="0" applyBorder="0" applyAlignment="0" applyProtection="0"/>
    <xf numFmtId="0" fontId="122" fillId="0" borderId="13" applyNumberFormat="0" applyFill="0" applyBorder="0" applyAlignment="0" applyProtection="0"/>
    <xf numFmtId="0" fontId="79" fillId="20" borderId="13" applyNumberFormat="0" applyBorder="0" applyAlignment="0" applyProtection="0"/>
    <xf numFmtId="0" fontId="65" fillId="94" borderId="13" applyNumberFormat="0" applyBorder="0" applyAlignment="0" applyProtection="0"/>
    <xf numFmtId="0" fontId="135" fillId="95" borderId="13" applyNumberFormat="0" applyBorder="0" applyAlignment="0" applyProtection="0"/>
    <xf numFmtId="0" fontId="79" fillId="20" borderId="13" applyNumberFormat="0" applyBorder="0" applyAlignment="0" applyProtection="0"/>
    <xf numFmtId="0" fontId="79" fillId="24" borderId="13" applyNumberFormat="0" applyBorder="0" applyAlignment="0" applyProtection="0"/>
    <xf numFmtId="0" fontId="65" fillId="100" borderId="13" applyNumberFormat="0" applyBorder="0" applyAlignment="0" applyProtection="0"/>
    <xf numFmtId="0" fontId="135" fillId="90" borderId="13" applyNumberFormat="0" applyBorder="0" applyAlignment="0" applyProtection="0"/>
    <xf numFmtId="0" fontId="79" fillId="24" borderId="13" applyNumberFormat="0" applyBorder="0" applyAlignment="0" applyProtection="0"/>
    <xf numFmtId="0" fontId="79" fillId="28" borderId="13" applyNumberFormat="0" applyBorder="0" applyAlignment="0" applyProtection="0"/>
    <xf numFmtId="0" fontId="65" fillId="107" borderId="13" applyNumberFormat="0" applyBorder="0" applyAlignment="0" applyProtection="0"/>
    <xf numFmtId="0" fontId="135" fillId="108" borderId="13" applyNumberFormat="0" applyBorder="0" applyAlignment="0" applyProtection="0"/>
    <xf numFmtId="0" fontId="79" fillId="28" borderId="13" applyNumberFormat="0" applyBorder="0" applyAlignment="0" applyProtection="0"/>
    <xf numFmtId="0" fontId="79" fillId="32" borderId="13" applyNumberFormat="0" applyBorder="0" applyAlignment="0" applyProtection="0"/>
    <xf numFmtId="0" fontId="65" fillId="110" borderId="13" applyNumberFormat="0" applyBorder="0" applyAlignment="0" applyProtection="0"/>
    <xf numFmtId="0" fontId="135" fillId="111" borderId="13" applyNumberFormat="0" applyBorder="0" applyAlignment="0" applyProtection="0"/>
    <xf numFmtId="0" fontId="79" fillId="32" borderId="13" applyNumberFormat="0" applyBorder="0" applyAlignment="0" applyProtection="0"/>
    <xf numFmtId="0" fontId="79" fillId="36" borderId="13" applyNumberFormat="0" applyBorder="0" applyAlignment="0" applyProtection="0"/>
    <xf numFmtId="0" fontId="65" fillId="92" borderId="13" applyNumberFormat="0" applyBorder="0" applyAlignment="0" applyProtection="0"/>
    <xf numFmtId="0" fontId="135" fillId="93" borderId="13" applyNumberFormat="0" applyBorder="0" applyAlignment="0" applyProtection="0"/>
    <xf numFmtId="0" fontId="79" fillId="36" borderId="13" applyNumberFormat="0" applyBorder="0" applyAlignment="0" applyProtection="0"/>
    <xf numFmtId="0" fontId="79" fillId="40" borderId="13" applyNumberFormat="0" applyBorder="0" applyAlignment="0" applyProtection="0"/>
    <xf numFmtId="0" fontId="65" fillId="120" borderId="13" applyNumberFormat="0" applyBorder="0" applyAlignment="0" applyProtection="0"/>
    <xf numFmtId="0" fontId="135" fillId="121" borderId="13" applyNumberFormat="0" applyBorder="0" applyAlignment="0" applyProtection="0"/>
    <xf numFmtId="0" fontId="79" fillId="40" borderId="13" applyNumberFormat="0" applyBorder="0" applyAlignment="0" applyProtection="0"/>
    <xf numFmtId="0" fontId="80" fillId="16" borderId="141" applyNumberFormat="0" applyAlignment="0" applyProtection="0"/>
    <xf numFmtId="0" fontId="121" fillId="62" borderId="158" applyNumberFormat="0" applyAlignment="0" applyProtection="0"/>
    <xf numFmtId="0" fontId="146" fillId="117" borderId="158" applyNumberFormat="0" applyAlignment="0" applyProtection="0"/>
    <xf numFmtId="0" fontId="80" fillId="16" borderId="141" applyNumberFormat="0" applyAlignment="0" applyProtection="0"/>
    <xf numFmtId="0" fontId="81" fillId="17" borderId="142" applyNumberFormat="0" applyAlignment="0" applyProtection="0"/>
    <xf numFmtId="0" fontId="109" fillId="123" borderId="157" applyNumberFormat="0" applyAlignment="0" applyProtection="0"/>
    <xf numFmtId="0" fontId="136" fillId="124" borderId="157" applyNumberFormat="0" applyAlignment="0" applyProtection="0"/>
    <xf numFmtId="0" fontId="81" fillId="17" borderId="142" applyNumberFormat="0" applyAlignment="0" applyProtection="0"/>
    <xf numFmtId="0" fontId="82" fillId="17" borderId="141" applyNumberFormat="0" applyAlignment="0" applyProtection="0"/>
    <xf numFmtId="0" fontId="117" fillId="123" borderId="158" applyNumberFormat="0" applyAlignment="0" applyProtection="0"/>
    <xf numFmtId="0" fontId="142" fillId="124" borderId="158" applyNumberFormat="0" applyAlignment="0" applyProtection="0"/>
    <xf numFmtId="0" fontId="82" fillId="17" borderId="141" applyNumberFormat="0" applyAlignment="0" applyProtection="0"/>
    <xf numFmtId="0" fontId="134" fillId="0" borderId="13" applyNumberFormat="0" applyFill="0" applyBorder="0" applyAlignment="0" applyProtection="0">
      <alignment vertical="top"/>
      <protection locked="0"/>
    </xf>
    <xf numFmtId="0" fontId="84" fillId="0" borderId="138" applyNumberFormat="0" applyFill="0" applyAlignment="0" applyProtection="0"/>
    <xf numFmtId="0" fontId="118" fillId="0" borderId="159" applyNumberFormat="0" applyFill="0" applyAlignment="0" applyProtection="0"/>
    <xf numFmtId="0" fontId="143" fillId="0" borderId="159" applyNumberFormat="0" applyFill="0" applyAlignment="0" applyProtection="0"/>
    <xf numFmtId="0" fontId="84" fillId="0" borderId="138" applyNumberFormat="0" applyFill="0" applyAlignment="0" applyProtection="0"/>
    <xf numFmtId="0" fontId="85" fillId="0" borderId="139" applyNumberFormat="0" applyFill="0" applyAlignment="0" applyProtection="0"/>
    <xf numFmtId="0" fontId="119" fillId="0" borderId="160" applyNumberFormat="0" applyFill="0" applyAlignment="0" applyProtection="0"/>
    <xf numFmtId="0" fontId="144" fillId="0" borderId="160" applyNumberFormat="0" applyFill="0" applyAlignment="0" applyProtection="0"/>
    <xf numFmtId="0" fontId="85" fillId="0" borderId="139" applyNumberFormat="0" applyFill="0" applyAlignment="0" applyProtection="0"/>
    <xf numFmtId="0" fontId="86" fillId="0" borderId="140" applyNumberFormat="0" applyFill="0" applyAlignment="0" applyProtection="0"/>
    <xf numFmtId="0" fontId="120" fillId="0" borderId="161" applyNumberFormat="0" applyFill="0" applyAlignment="0" applyProtection="0"/>
    <xf numFmtId="0" fontId="145" fillId="0" borderId="161" applyNumberFormat="0" applyFill="0" applyAlignment="0" applyProtection="0"/>
    <xf numFmtId="0" fontId="86" fillId="0" borderId="140" applyNumberFormat="0" applyFill="0" applyAlignment="0" applyProtection="0"/>
    <xf numFmtId="0" fontId="86" fillId="0" borderId="13" applyNumberFormat="0" applyFill="0" applyBorder="0" applyAlignment="0" applyProtection="0"/>
    <xf numFmtId="0" fontId="120" fillId="0" borderId="13" applyNumberFormat="0" applyFill="0" applyBorder="0" applyAlignment="0" applyProtection="0"/>
    <xf numFmtId="0" fontId="145" fillId="0" borderId="13" applyNumberFormat="0" applyFill="0" applyBorder="0" applyAlignment="0" applyProtection="0"/>
    <xf numFmtId="0" fontId="86" fillId="0" borderId="13" applyNumberFormat="0" applyFill="0" applyBorder="0" applyAlignment="0" applyProtection="0"/>
    <xf numFmtId="0" fontId="87" fillId="0" borderId="146" applyNumberFormat="0" applyFill="0" applyAlignment="0" applyProtection="0"/>
    <xf numFmtId="0" fontId="67" fillId="0" borderId="171" applyNumberFormat="0" applyFill="0" applyAlignment="0" applyProtection="0"/>
    <xf numFmtId="0" fontId="112" fillId="0" borderId="171" applyNumberFormat="0" applyFill="0" applyAlignment="0" applyProtection="0"/>
    <xf numFmtId="0" fontId="87" fillId="0" borderId="146" applyNumberFormat="0" applyFill="0" applyAlignment="0" applyProtection="0"/>
    <xf numFmtId="0" fontId="88" fillId="18" borderId="144" applyNumberFormat="0" applyAlignment="0" applyProtection="0"/>
    <xf numFmtId="0" fontId="103" fillId="110" borderId="151" applyNumberFormat="0" applyAlignment="0" applyProtection="0"/>
    <xf numFmtId="0" fontId="137" fillId="111" borderId="151" applyNumberFormat="0" applyAlignment="0" applyProtection="0"/>
    <xf numFmtId="0" fontId="88" fillId="18" borderId="144" applyNumberFormat="0" applyAlignment="0" applyProtection="0"/>
    <xf numFmtId="0" fontId="89" fillId="0" borderId="13" applyNumberFormat="0" applyFill="0" applyBorder="0" applyAlignment="0" applyProtection="0"/>
    <xf numFmtId="0" fontId="89" fillId="0" borderId="13" applyNumberFormat="0" applyFill="0" applyBorder="0" applyAlignment="0" applyProtection="0"/>
    <xf numFmtId="0" fontId="90" fillId="15" borderId="13" applyNumberFormat="0" applyBorder="0" applyAlignment="0" applyProtection="0"/>
    <xf numFmtId="0" fontId="99" fillId="62" borderId="13" applyNumberFormat="0" applyBorder="0" applyAlignment="0" applyProtection="0"/>
    <xf numFmtId="0" fontId="138" fillId="117" borderId="13" applyNumberFormat="0" applyBorder="0" applyAlignment="0" applyProtection="0"/>
    <xf numFmtId="0" fontId="90" fillId="15" borderId="13" applyNumberFormat="0" applyBorder="0" applyAlignment="0" applyProtection="0"/>
    <xf numFmtId="0" fontId="113" fillId="0" borderId="13"/>
    <xf numFmtId="0" fontId="43" fillId="0" borderId="13"/>
    <xf numFmtId="0" fontId="43" fillId="0" borderId="13"/>
    <xf numFmtId="0" fontId="113" fillId="0" borderId="13"/>
    <xf numFmtId="0" fontId="43" fillId="0" borderId="13"/>
    <xf numFmtId="0" fontId="63" fillId="132" borderId="13"/>
    <xf numFmtId="0" fontId="43" fillId="0" borderId="13"/>
    <xf numFmtId="0" fontId="63" fillId="102" borderId="13"/>
    <xf numFmtId="0" fontId="43" fillId="0" borderId="13"/>
    <xf numFmtId="0" fontId="113" fillId="0" borderId="13"/>
    <xf numFmtId="0" fontId="43" fillId="0" borderId="13"/>
    <xf numFmtId="0" fontId="2" fillId="0" borderId="13"/>
    <xf numFmtId="0" fontId="1" fillId="0" borderId="13"/>
    <xf numFmtId="0" fontId="113" fillId="0" borderId="13"/>
    <xf numFmtId="0" fontId="2" fillId="0" borderId="13"/>
    <xf numFmtId="0" fontId="149" fillId="0" borderId="13"/>
    <xf numFmtId="0" fontId="63" fillId="132" borderId="13"/>
    <xf numFmtId="0" fontId="113" fillId="0" borderId="13"/>
    <xf numFmtId="0" fontId="149" fillId="0" borderId="13"/>
    <xf numFmtId="0" fontId="2" fillId="0" borderId="13"/>
    <xf numFmtId="0" fontId="2" fillId="0" borderId="13"/>
    <xf numFmtId="0" fontId="43" fillId="0" borderId="13"/>
    <xf numFmtId="0" fontId="43" fillId="0" borderId="13"/>
    <xf numFmtId="0" fontId="43" fillId="0" borderId="13"/>
    <xf numFmtId="0" fontId="43" fillId="0" borderId="13"/>
    <xf numFmtId="0" fontId="43" fillId="0" borderId="13"/>
    <xf numFmtId="0" fontId="43" fillId="0" borderId="13" applyNumberFormat="0" applyFont="0" applyFill="0" applyBorder="0" applyAlignment="0" applyProtection="0"/>
    <xf numFmtId="0" fontId="111" fillId="0" borderId="13" applyNumberFormat="0" applyFill="0" applyBorder="0" applyAlignment="0" applyProtection="0"/>
    <xf numFmtId="0" fontId="113" fillId="0" borderId="13"/>
    <xf numFmtId="0" fontId="149" fillId="0" borderId="13"/>
    <xf numFmtId="0" fontId="91" fillId="14" borderId="13" applyNumberFormat="0" applyBorder="0" applyAlignment="0" applyProtection="0"/>
    <xf numFmtId="0" fontId="116" fillId="61" borderId="13" applyNumberFormat="0" applyBorder="0" applyAlignment="0" applyProtection="0"/>
    <xf numFmtId="0" fontId="141" fillId="116" borderId="13" applyNumberFormat="0" applyBorder="0" applyAlignment="0" applyProtection="0"/>
    <xf numFmtId="0" fontId="91" fillId="14" borderId="13" applyNumberFormat="0" applyBorder="0" applyAlignment="0" applyProtection="0"/>
    <xf numFmtId="0" fontId="92" fillId="0" borderId="13" applyNumberFormat="0" applyFill="0" applyBorder="0" applyAlignment="0" applyProtection="0"/>
    <xf numFmtId="0" fontId="92" fillId="0" borderId="13" applyNumberFormat="0" applyFill="0" applyBorder="0" applyAlignment="0" applyProtection="0"/>
    <xf numFmtId="0" fontId="63" fillId="61" borderId="158" applyNumberFormat="0" applyFont="0" applyAlignment="0" applyProtection="0"/>
    <xf numFmtId="0" fontId="111" fillId="116" borderId="158" applyNumberFormat="0" applyAlignment="0" applyProtection="0"/>
    <xf numFmtId="0" fontId="111" fillId="19" borderId="145" applyNumberFormat="0" applyFont="0" applyAlignment="0" applyProtection="0"/>
    <xf numFmtId="9" fontId="43" fillId="0" borderId="13" applyNumberFormat="0" applyFont="0" applyFill="0" applyBorder="0" applyAlignment="0" applyProtection="0"/>
    <xf numFmtId="9" fontId="43" fillId="0" borderId="13" applyNumberFormat="0" applyFont="0" applyFill="0" applyBorder="0" applyAlignment="0" applyProtection="0"/>
    <xf numFmtId="9" fontId="43" fillId="0" borderId="13" applyFont="0" applyFill="0" applyBorder="0" applyAlignment="0" applyProtection="0"/>
    <xf numFmtId="9" fontId="111" fillId="0" borderId="13" applyFont="0" applyFill="0" applyBorder="0" applyAlignment="0" applyProtection="0"/>
    <xf numFmtId="0" fontId="93" fillId="0" borderId="143" applyNumberFormat="0" applyFill="0" applyAlignment="0" applyProtection="0"/>
    <xf numFmtId="0" fontId="99" fillId="0" borderId="163" applyNumberFormat="0" applyFill="0" applyAlignment="0" applyProtection="0"/>
    <xf numFmtId="0" fontId="138" fillId="0" borderId="163" applyNumberFormat="0" applyFill="0" applyAlignment="0" applyProtection="0"/>
    <xf numFmtId="0" fontId="93" fillId="0" borderId="143" applyNumberFormat="0" applyFill="0" applyAlignment="0" applyProtection="0"/>
    <xf numFmtId="0" fontId="114" fillId="0" borderId="13"/>
    <xf numFmtId="0" fontId="43" fillId="0" borderId="13"/>
    <xf numFmtId="0" fontId="94" fillId="0" borderId="13" applyNumberFormat="0" applyFill="0" applyBorder="0" applyAlignment="0" applyProtection="0"/>
    <xf numFmtId="0" fontId="122" fillId="0" borderId="13" applyNumberFormat="0" applyFill="0" applyBorder="0" applyAlignment="0" applyProtection="0"/>
    <xf numFmtId="0" fontId="155" fillId="0" borderId="13" applyNumberFormat="0" applyFill="0" applyBorder="0" applyAlignment="0" applyProtection="0"/>
    <xf numFmtId="0" fontId="94" fillId="0" borderId="13" applyNumberFormat="0" applyFill="0" applyBorder="0" applyAlignment="0" applyProtection="0"/>
    <xf numFmtId="164" fontId="111" fillId="0" borderId="13" applyFont="0" applyFill="0" applyBorder="0" applyAlignment="0" applyProtection="0"/>
    <xf numFmtId="168" fontId="43" fillId="0" borderId="13" applyFont="0" applyFill="0" applyBorder="0" applyAlignment="0" applyProtection="0"/>
    <xf numFmtId="169" fontId="111" fillId="0" borderId="13" applyFill="0" applyBorder="0" applyAlignment="0" applyProtection="0"/>
    <xf numFmtId="164" fontId="43" fillId="0" borderId="13" applyNumberFormat="0" applyFont="0" applyFill="0" applyBorder="0" applyAlignment="0" applyProtection="0"/>
    <xf numFmtId="164" fontId="43" fillId="0" borderId="13" applyNumberFormat="0" applyFont="0" applyFill="0" applyBorder="0" applyAlignment="0" applyProtection="0"/>
    <xf numFmtId="0" fontId="111" fillId="0" borderId="13" applyNumberFormat="0" applyFill="0" applyBorder="0" applyAlignment="0" applyProtection="0"/>
    <xf numFmtId="164" fontId="113" fillId="0" borderId="13" applyFont="0" applyFill="0" applyBorder="0" applyAlignment="0" applyProtection="0"/>
    <xf numFmtId="170" fontId="111" fillId="0" borderId="13" applyFill="0" applyBorder="0" applyAlignment="0" applyProtection="0"/>
    <xf numFmtId="164" fontId="113" fillId="0" borderId="13" applyFont="0" applyFill="0" applyBorder="0" applyAlignment="0" applyProtection="0"/>
    <xf numFmtId="0" fontId="95" fillId="13" borderId="13" applyNumberFormat="0" applyBorder="0" applyAlignment="0" applyProtection="0"/>
    <xf numFmtId="0" fontId="66" fillId="103" borderId="13" applyNumberFormat="0" applyBorder="0" applyAlignment="0" applyProtection="0"/>
    <xf numFmtId="0" fontId="111" fillId="104" borderId="13" applyNumberFormat="0" applyBorder="0" applyAlignment="0" applyProtection="0"/>
    <xf numFmtId="0" fontId="95" fillId="13" borderId="13" applyNumberFormat="0" applyBorder="0" applyAlignment="0" applyProtection="0"/>
    <xf numFmtId="0" fontId="35" fillId="0" borderId="13"/>
    <xf numFmtId="0" fontId="156" fillId="0" borderId="13" applyNumberFormat="0" applyFill="0" applyBorder="0" applyAlignment="0" applyProtection="0"/>
    <xf numFmtId="0" fontId="35" fillId="0" borderId="13"/>
    <xf numFmtId="171" fontId="2" fillId="0" borderId="13" applyFont="0" applyFill="0" applyBorder="0" applyAlignment="0" applyProtection="0"/>
    <xf numFmtId="0" fontId="2" fillId="37" borderId="13" applyNumberFormat="0" applyBorder="0" applyAlignment="0" applyProtection="0"/>
    <xf numFmtId="0" fontId="2" fillId="41" borderId="13" applyNumberFormat="0" applyBorder="0" applyAlignment="0" applyProtection="0"/>
    <xf numFmtId="0" fontId="2" fillId="22" borderId="13" applyNumberFormat="0" applyBorder="0" applyAlignment="0" applyProtection="0"/>
    <xf numFmtId="0" fontId="2" fillId="26" borderId="13" applyNumberFormat="0" applyBorder="0" applyAlignment="0" applyProtection="0"/>
    <xf numFmtId="0" fontId="2" fillId="34" borderId="13" applyNumberFormat="0" applyBorder="0" applyAlignment="0" applyProtection="0"/>
    <xf numFmtId="0" fontId="2" fillId="38" borderId="13" applyNumberFormat="0" applyBorder="0" applyAlignment="0" applyProtection="0"/>
    <xf numFmtId="0" fontId="2" fillId="42" borderId="13" applyNumberFormat="0" applyBorder="0" applyAlignment="0" applyProtection="0"/>
    <xf numFmtId="0" fontId="79" fillId="23" borderId="13" applyNumberFormat="0" applyBorder="0" applyAlignment="0" applyProtection="0"/>
    <xf numFmtId="0" fontId="79" fillId="27" borderId="13" applyNumberFormat="0" applyBorder="0" applyAlignment="0" applyProtection="0"/>
    <xf numFmtId="0" fontId="79" fillId="39" borderId="13" applyNumberFormat="0" applyBorder="0" applyAlignment="0" applyProtection="0"/>
    <xf numFmtId="171" fontId="113" fillId="0" borderId="13" applyFont="0" applyFill="0" applyBorder="0" applyAlignment="0" applyProtection="0"/>
    <xf numFmtId="0" fontId="2" fillId="19" borderId="145" applyNumberFormat="0" applyFont="0" applyAlignment="0" applyProtection="0"/>
    <xf numFmtId="0" fontId="79" fillId="20" borderId="13" applyNumberFormat="0" applyBorder="0" applyAlignment="0" applyProtection="0"/>
    <xf numFmtId="0" fontId="79" fillId="24" borderId="13" applyNumberFormat="0" applyBorder="0" applyAlignment="0" applyProtection="0"/>
    <xf numFmtId="0" fontId="79" fillId="28" borderId="13" applyNumberFormat="0" applyBorder="0" applyAlignment="0" applyProtection="0"/>
    <xf numFmtId="0" fontId="79" fillId="32" borderId="13" applyNumberFormat="0" applyBorder="0" applyAlignment="0" applyProtection="0"/>
    <xf numFmtId="0" fontId="79" fillId="36" borderId="13" applyNumberFormat="0" applyBorder="0" applyAlignment="0" applyProtection="0"/>
    <xf numFmtId="0" fontId="79" fillId="40" borderId="13" applyNumberFormat="0" applyBorder="0" applyAlignment="0" applyProtection="0"/>
    <xf numFmtId="0" fontId="80" fillId="16" borderId="141" applyNumberFormat="0" applyAlignment="0" applyProtection="0"/>
    <xf numFmtId="0" fontId="81" fillId="17" borderId="142" applyNumberFormat="0" applyAlignment="0" applyProtection="0"/>
    <xf numFmtId="0" fontId="82" fillId="17" borderId="141" applyNumberFormat="0" applyAlignment="0" applyProtection="0"/>
    <xf numFmtId="0" fontId="84" fillId="0" borderId="138" applyNumberFormat="0" applyFill="0" applyAlignment="0" applyProtection="0"/>
    <xf numFmtId="0" fontId="85" fillId="0" borderId="139" applyNumberFormat="0" applyFill="0" applyAlignment="0" applyProtection="0"/>
    <xf numFmtId="0" fontId="86" fillId="0" borderId="140" applyNumberFormat="0" applyFill="0" applyAlignment="0" applyProtection="0"/>
    <xf numFmtId="0" fontId="86" fillId="0" borderId="13" applyNumberFormat="0" applyFill="0" applyBorder="0" applyAlignment="0" applyProtection="0"/>
    <xf numFmtId="0" fontId="87" fillId="0" borderId="146" applyNumberFormat="0" applyFill="0" applyAlignment="0" applyProtection="0"/>
    <xf numFmtId="0" fontId="88" fillId="18" borderId="144" applyNumberFormat="0" applyAlignment="0" applyProtection="0"/>
    <xf numFmtId="0" fontId="89" fillId="0" borderId="13" applyNumberFormat="0" applyFill="0" applyBorder="0" applyAlignment="0" applyProtection="0"/>
    <xf numFmtId="0" fontId="90" fillId="15" borderId="13" applyNumberFormat="0" applyBorder="0" applyAlignment="0" applyProtection="0"/>
    <xf numFmtId="0" fontId="91" fillId="14" borderId="13" applyNumberFormat="0" applyBorder="0" applyAlignment="0" applyProtection="0"/>
    <xf numFmtId="0" fontId="92" fillId="0" borderId="13" applyNumberFormat="0" applyFill="0" applyBorder="0" applyAlignment="0" applyProtection="0"/>
    <xf numFmtId="0" fontId="2" fillId="19" borderId="145" applyNumberFormat="0" applyFont="0" applyAlignment="0" applyProtection="0"/>
    <xf numFmtId="9" fontId="2" fillId="0" borderId="13" applyFont="0" applyFill="0" applyBorder="0" applyAlignment="0" applyProtection="0"/>
    <xf numFmtId="0" fontId="93" fillId="0" borderId="143" applyNumberFormat="0" applyFill="0" applyAlignment="0" applyProtection="0"/>
    <xf numFmtId="0" fontId="94" fillId="0" borderId="13" applyNumberFormat="0" applyFill="0" applyBorder="0" applyAlignment="0" applyProtection="0"/>
    <xf numFmtId="171" fontId="43" fillId="0" borderId="13" applyNumberFormat="0" applyFont="0" applyFill="0" applyBorder="0" applyAlignment="0" applyProtection="0"/>
    <xf numFmtId="164" fontId="43" fillId="0" borderId="13" applyNumberFormat="0" applyFont="0" applyFill="0" applyBorder="0" applyAlignment="0" applyProtection="0"/>
    <xf numFmtId="171" fontId="113" fillId="0" borderId="13" applyFont="0" applyFill="0" applyBorder="0" applyAlignment="0" applyProtection="0"/>
    <xf numFmtId="171" fontId="113" fillId="0" borderId="13" applyFont="0" applyFill="0" applyBorder="0" applyAlignment="0" applyProtection="0"/>
    <xf numFmtId="0" fontId="95" fillId="13" borderId="13" applyNumberFormat="0" applyBorder="0" applyAlignment="0" applyProtection="0"/>
    <xf numFmtId="164" fontId="2" fillId="0" borderId="13" applyFont="0" applyFill="0" applyBorder="0" applyAlignment="0" applyProtection="0"/>
    <xf numFmtId="0" fontId="43" fillId="0" borderId="13"/>
    <xf numFmtId="0" fontId="79" fillId="20" borderId="13" applyNumberFormat="0" applyBorder="0" applyAlignment="0" applyProtection="0"/>
    <xf numFmtId="0" fontId="79" fillId="24" borderId="13" applyNumberFormat="0" applyBorder="0" applyAlignment="0" applyProtection="0"/>
    <xf numFmtId="0" fontId="79" fillId="28" borderId="13" applyNumberFormat="0" applyBorder="0" applyAlignment="0" applyProtection="0"/>
    <xf numFmtId="0" fontId="79" fillId="32" borderId="13" applyNumberFormat="0" applyBorder="0" applyAlignment="0" applyProtection="0"/>
    <xf numFmtId="0" fontId="79" fillId="36" borderId="13" applyNumberFormat="0" applyBorder="0" applyAlignment="0" applyProtection="0"/>
    <xf numFmtId="0" fontId="79" fillId="40" borderId="13" applyNumberFormat="0" applyBorder="0" applyAlignment="0" applyProtection="0"/>
    <xf numFmtId="0" fontId="83" fillId="0" borderId="13" applyNumberFormat="0" applyFill="0" applyBorder="0" applyAlignment="0" applyProtection="0"/>
    <xf numFmtId="0" fontId="2" fillId="0" borderId="13"/>
    <xf numFmtId="0" fontId="2" fillId="19" borderId="145" applyNumberFormat="0" applyFont="0" applyAlignment="0" applyProtection="0"/>
    <xf numFmtId="0" fontId="48" fillId="0" borderId="13"/>
    <xf numFmtId="0" fontId="43" fillId="0" borderId="13"/>
    <xf numFmtId="9" fontId="162" fillId="0" borderId="0" applyFont="0" applyFill="0" applyBorder="0" applyAlignment="0" applyProtection="0"/>
  </cellStyleXfs>
  <cellXfs count="865">
    <xf numFmtId="0" fontId="0" fillId="0" borderId="0" xfId="0"/>
    <xf numFmtId="0" fontId="4" fillId="0" borderId="0" xfId="0" applyFont="1"/>
    <xf numFmtId="0" fontId="8" fillId="4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8" fillId="2" borderId="10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vertical="center" wrapText="1"/>
    </xf>
    <xf numFmtId="0" fontId="4" fillId="0" borderId="0" xfId="0" applyFont="1" applyAlignment="1">
      <alignment vertical="top"/>
    </xf>
    <xf numFmtId="0" fontId="8" fillId="2" borderId="12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left" vertical="top" wrapText="1"/>
    </xf>
    <xf numFmtId="0" fontId="4" fillId="0" borderId="5" xfId="0" applyFont="1" applyBorder="1"/>
    <xf numFmtId="0" fontId="8" fillId="2" borderId="6" xfId="0" applyFont="1" applyFill="1" applyBorder="1" applyAlignment="1">
      <alignment vertical="center" wrapText="1"/>
    </xf>
    <xf numFmtId="0" fontId="10" fillId="0" borderId="0" xfId="0" applyFont="1"/>
    <xf numFmtId="0" fontId="12" fillId="2" borderId="13" xfId="0" applyFont="1" applyFill="1" applyBorder="1" applyAlignment="1">
      <alignment vertical="top" wrapText="1"/>
    </xf>
    <xf numFmtId="0" fontId="10" fillId="2" borderId="13" xfId="0" applyFont="1" applyFill="1" applyBorder="1"/>
    <xf numFmtId="0" fontId="4" fillId="2" borderId="13" xfId="0" applyFont="1" applyFill="1" applyBorder="1"/>
    <xf numFmtId="0" fontId="13" fillId="0" borderId="0" xfId="0" applyFont="1"/>
    <xf numFmtId="0" fontId="4" fillId="0" borderId="0" xfId="0" applyFont="1" applyAlignment="1">
      <alignment wrapText="1"/>
    </xf>
    <xf numFmtId="0" fontId="4" fillId="6" borderId="13" xfId="0" applyFont="1" applyFill="1" applyBorder="1"/>
    <xf numFmtId="0" fontId="4" fillId="0" borderId="21" xfId="0" applyFont="1" applyBorder="1"/>
    <xf numFmtId="0" fontId="15" fillId="2" borderId="6" xfId="0" applyFont="1" applyFill="1" applyBorder="1" applyAlignment="1">
      <alignment horizontal="left"/>
    </xf>
    <xf numFmtId="0" fontId="4" fillId="0" borderId="6" xfId="0" applyFont="1" applyBorder="1"/>
    <xf numFmtId="0" fontId="4" fillId="0" borderId="22" xfId="0" applyFont="1" applyBorder="1" applyAlignment="1">
      <alignment wrapText="1"/>
    </xf>
    <xf numFmtId="0" fontId="15" fillId="2" borderId="6" xfId="0" applyFont="1" applyFill="1" applyBorder="1" applyAlignment="1">
      <alignment horizontal="left" wrapText="1"/>
    </xf>
    <xf numFmtId="0" fontId="16" fillId="0" borderId="4" xfId="0" applyFont="1" applyBorder="1" applyAlignment="1">
      <alignment vertical="top"/>
    </xf>
    <xf numFmtId="0" fontId="17" fillId="0" borderId="6" xfId="0" applyFont="1" applyBorder="1" applyAlignment="1">
      <alignment vertical="top" wrapText="1"/>
    </xf>
    <xf numFmtId="0" fontId="15" fillId="0" borderId="6" xfId="0" applyFont="1" applyBorder="1" applyAlignment="1">
      <alignment vertical="top" wrapText="1"/>
    </xf>
    <xf numFmtId="0" fontId="4" fillId="0" borderId="6" xfId="0" applyFont="1" applyBorder="1" applyAlignment="1">
      <alignment wrapText="1"/>
    </xf>
    <xf numFmtId="0" fontId="18" fillId="0" borderId="6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6" xfId="0" applyFont="1" applyBorder="1" applyAlignment="1">
      <alignment horizontal="left" vertical="top" wrapText="1"/>
    </xf>
    <xf numFmtId="0" fontId="4" fillId="0" borderId="23" xfId="0" applyFont="1" applyBorder="1"/>
    <xf numFmtId="0" fontId="4" fillId="0" borderId="6" xfId="0" applyFont="1" applyBorder="1" applyAlignment="1">
      <alignment vertical="top" wrapText="1"/>
    </xf>
    <xf numFmtId="0" fontId="4" fillId="0" borderId="22" xfId="0" applyFont="1" applyBorder="1" applyAlignment="1">
      <alignment horizontal="left"/>
    </xf>
    <xf numFmtId="0" fontId="18" fillId="0" borderId="22" xfId="0" applyFont="1" applyBorder="1" applyAlignment="1">
      <alignment horizontal="center"/>
    </xf>
    <xf numFmtId="0" fontId="4" fillId="0" borderId="24" xfId="0" applyFont="1" applyBorder="1" applyAlignment="1">
      <alignment horizontal="left"/>
    </xf>
    <xf numFmtId="0" fontId="4" fillId="0" borderId="0" xfId="0" applyFont="1" applyAlignment="1">
      <alignment horizontal="left"/>
    </xf>
    <xf numFmtId="2" fontId="15" fillId="0" borderId="0" xfId="0" applyNumberFormat="1" applyFont="1" applyAlignment="1">
      <alignment vertical="center" textRotation="90"/>
    </xf>
    <xf numFmtId="1" fontId="15" fillId="0" borderId="0" xfId="0" applyNumberFormat="1" applyFont="1" applyAlignment="1">
      <alignment vertical="top"/>
    </xf>
    <xf numFmtId="0" fontId="17" fillId="0" borderId="0" xfId="0" applyFont="1" applyAlignment="1">
      <alignment vertical="top"/>
    </xf>
    <xf numFmtId="0" fontId="15" fillId="0" borderId="0" xfId="0" applyFont="1" applyAlignment="1">
      <alignment vertical="top"/>
    </xf>
    <xf numFmtId="2" fontId="15" fillId="0" borderId="0" xfId="0" applyNumberFormat="1" applyFont="1" applyAlignment="1">
      <alignment vertical="top"/>
    </xf>
    <xf numFmtId="0" fontId="19" fillId="0" borderId="0" xfId="0" applyFont="1" applyAlignment="1">
      <alignment vertical="top"/>
    </xf>
    <xf numFmtId="2" fontId="17" fillId="0" borderId="0" xfId="0" applyNumberFormat="1" applyFont="1" applyAlignment="1">
      <alignment vertical="center" textRotation="90"/>
    </xf>
    <xf numFmtId="0" fontId="20" fillId="0" borderId="0" xfId="0" applyFont="1"/>
    <xf numFmtId="9" fontId="21" fillId="0" borderId="0" xfId="0" applyNumberFormat="1" applyFont="1"/>
    <xf numFmtId="0" fontId="22" fillId="0" borderId="0" xfId="0" applyFont="1"/>
    <xf numFmtId="0" fontId="18" fillId="0" borderId="0" xfId="0" applyFont="1" applyAlignment="1">
      <alignment horizontal="center"/>
    </xf>
    <xf numFmtId="4" fontId="18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center" wrapText="1"/>
    </xf>
    <xf numFmtId="3" fontId="18" fillId="0" borderId="0" xfId="0" applyNumberFormat="1" applyFont="1" applyAlignment="1">
      <alignment horizontal="center"/>
    </xf>
    <xf numFmtId="4" fontId="18" fillId="0" borderId="0" xfId="0" applyNumberFormat="1" applyFont="1" applyAlignment="1">
      <alignment horizontal="right"/>
    </xf>
    <xf numFmtId="14" fontId="23" fillId="0" borderId="0" xfId="0" applyNumberFormat="1" applyFont="1" applyAlignment="1">
      <alignment horizontal="right"/>
    </xf>
    <xf numFmtId="0" fontId="23" fillId="0" borderId="6" xfId="0" applyFont="1" applyBorder="1" applyAlignment="1">
      <alignment horizontal="center"/>
    </xf>
    <xf numFmtId="0" fontId="23" fillId="0" borderId="6" xfId="0" applyFont="1" applyBorder="1"/>
    <xf numFmtId="0" fontId="23" fillId="0" borderId="6" xfId="0" applyFont="1" applyBorder="1" applyAlignment="1">
      <alignment horizontal="center" wrapText="1"/>
    </xf>
    <xf numFmtId="3" fontId="23" fillId="0" borderId="4" xfId="0" applyNumberFormat="1" applyFont="1" applyBorder="1" applyAlignment="1">
      <alignment horizontal="center" wrapText="1"/>
    </xf>
    <xf numFmtId="0" fontId="18" fillId="0" borderId="6" xfId="0" applyFont="1" applyBorder="1" applyAlignment="1">
      <alignment horizontal="center" wrapText="1"/>
    </xf>
    <xf numFmtId="4" fontId="18" fillId="0" borderId="4" xfId="0" applyNumberFormat="1" applyFont="1" applyBorder="1" applyAlignment="1">
      <alignment horizontal="right" wrapText="1"/>
    </xf>
    <xf numFmtId="0" fontId="18" fillId="0" borderId="22" xfId="0" applyFont="1" applyBorder="1" applyAlignment="1">
      <alignment horizontal="right"/>
    </xf>
    <xf numFmtId="0" fontId="18" fillId="0" borderId="25" xfId="0" applyFont="1" applyBorder="1"/>
    <xf numFmtId="0" fontId="18" fillId="0" borderId="25" xfId="0" applyFont="1" applyBorder="1" applyAlignment="1">
      <alignment horizontal="center"/>
    </xf>
    <xf numFmtId="2" fontId="18" fillId="0" borderId="26" xfId="0" applyNumberFormat="1" applyFont="1" applyBorder="1" applyAlignment="1">
      <alignment horizontal="center"/>
    </xf>
    <xf numFmtId="2" fontId="24" fillId="0" borderId="27" xfId="0" applyNumberFormat="1" applyFont="1" applyBorder="1" applyAlignment="1">
      <alignment horizontal="right"/>
    </xf>
    <xf numFmtId="4" fontId="23" fillId="0" borderId="28" xfId="0" applyNumberFormat="1" applyFont="1" applyBorder="1" applyAlignment="1">
      <alignment horizontal="right"/>
    </xf>
    <xf numFmtId="3" fontId="23" fillId="0" borderId="29" xfId="0" applyNumberFormat="1" applyFont="1" applyBorder="1" applyAlignment="1">
      <alignment horizontal="left"/>
    </xf>
    <xf numFmtId="0" fontId="18" fillId="0" borderId="30" xfId="0" applyFont="1" applyBorder="1" applyAlignment="1">
      <alignment horizontal="right"/>
    </xf>
    <xf numFmtId="0" fontId="18" fillId="0" borderId="31" xfId="0" applyFont="1" applyBorder="1"/>
    <xf numFmtId="0" fontId="18" fillId="0" borderId="31" xfId="0" applyFont="1" applyBorder="1" applyAlignment="1">
      <alignment horizontal="center"/>
    </xf>
    <xf numFmtId="2" fontId="18" fillId="0" borderId="32" xfId="0" applyNumberFormat="1" applyFont="1" applyBorder="1" applyAlignment="1">
      <alignment horizontal="center"/>
    </xf>
    <xf numFmtId="2" fontId="23" fillId="0" borderId="6" xfId="0" applyNumberFormat="1" applyFont="1" applyBorder="1" applyAlignment="1">
      <alignment horizontal="right"/>
    </xf>
    <xf numFmtId="4" fontId="23" fillId="0" borderId="33" xfId="0" applyNumberFormat="1" applyFont="1" applyBorder="1" applyAlignment="1">
      <alignment horizontal="right"/>
    </xf>
    <xf numFmtId="3" fontId="23" fillId="0" borderId="34" xfId="0" applyNumberFormat="1" applyFont="1" applyBorder="1" applyAlignment="1">
      <alignment horizontal="left"/>
    </xf>
    <xf numFmtId="0" fontId="18" fillId="0" borderId="30" xfId="0" applyFont="1" applyBorder="1" applyAlignment="1">
      <alignment horizontal="center"/>
    </xf>
    <xf numFmtId="0" fontId="18" fillId="0" borderId="24" xfId="0" applyFont="1" applyBorder="1"/>
    <xf numFmtId="4" fontId="23" fillId="0" borderId="35" xfId="0" applyNumberFormat="1" applyFont="1" applyBorder="1" applyAlignment="1">
      <alignment horizontal="center"/>
    </xf>
    <xf numFmtId="0" fontId="23" fillId="0" borderId="24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4" fontId="18" fillId="0" borderId="17" xfId="0" applyNumberFormat="1" applyFont="1" applyBorder="1"/>
    <xf numFmtId="0" fontId="18" fillId="0" borderId="18" xfId="0" applyFont="1" applyBorder="1" applyAlignment="1">
      <alignment horizontal="center"/>
    </xf>
    <xf numFmtId="0" fontId="18" fillId="0" borderId="15" xfId="0" applyFont="1" applyBorder="1"/>
    <xf numFmtId="0" fontId="18" fillId="0" borderId="15" xfId="0" applyFont="1" applyBorder="1" applyAlignment="1">
      <alignment horizontal="center"/>
    </xf>
    <xf numFmtId="2" fontId="18" fillId="0" borderId="15" xfId="0" applyNumberFormat="1" applyFont="1" applyBorder="1" applyAlignment="1">
      <alignment horizontal="center"/>
    </xf>
    <xf numFmtId="3" fontId="18" fillId="0" borderId="15" xfId="0" applyNumberFormat="1" applyFont="1" applyBorder="1" applyAlignment="1">
      <alignment horizontal="center"/>
    </xf>
    <xf numFmtId="4" fontId="18" fillId="0" borderId="15" xfId="0" applyNumberFormat="1" applyFont="1" applyBorder="1" applyAlignment="1">
      <alignment horizontal="right"/>
    </xf>
    <xf numFmtId="3" fontId="18" fillId="0" borderId="14" xfId="0" applyNumberFormat="1" applyFont="1" applyBorder="1" applyAlignment="1">
      <alignment horizontal="left"/>
    </xf>
    <xf numFmtId="0" fontId="18" fillId="0" borderId="35" xfId="0" applyFont="1" applyBorder="1" applyAlignment="1">
      <alignment horizontal="center"/>
    </xf>
    <xf numFmtId="4" fontId="18" fillId="0" borderId="24" xfId="0" applyNumberFormat="1" applyFont="1" applyBorder="1"/>
    <xf numFmtId="0" fontId="23" fillId="0" borderId="35" xfId="0" applyFont="1" applyBorder="1" applyAlignment="1">
      <alignment horizontal="left"/>
    </xf>
    <xf numFmtId="2" fontId="18" fillId="0" borderId="24" xfId="0" applyNumberFormat="1" applyFont="1" applyBorder="1" applyAlignment="1">
      <alignment horizontal="right"/>
    </xf>
    <xf numFmtId="0" fontId="23" fillId="0" borderId="35" xfId="0" applyFont="1" applyBorder="1"/>
    <xf numFmtId="0" fontId="18" fillId="0" borderId="19" xfId="0" applyFont="1" applyBorder="1" applyAlignment="1">
      <alignment horizontal="center"/>
    </xf>
    <xf numFmtId="0" fontId="18" fillId="0" borderId="17" xfId="0" applyFont="1" applyBorder="1"/>
    <xf numFmtId="0" fontId="18" fillId="0" borderId="17" xfId="0" applyFont="1" applyBorder="1" applyAlignment="1">
      <alignment horizontal="center"/>
    </xf>
    <xf numFmtId="2" fontId="18" fillId="0" borderId="17" xfId="0" applyNumberFormat="1" applyFont="1" applyBorder="1" applyAlignment="1">
      <alignment horizontal="center"/>
    </xf>
    <xf numFmtId="3" fontId="18" fillId="0" borderId="17" xfId="0" applyNumberFormat="1" applyFont="1" applyBorder="1" applyAlignment="1">
      <alignment horizontal="center"/>
    </xf>
    <xf numFmtId="4" fontId="18" fillId="0" borderId="17" xfId="0" applyNumberFormat="1" applyFont="1" applyBorder="1" applyAlignment="1">
      <alignment horizontal="right"/>
    </xf>
    <xf numFmtId="3" fontId="18" fillId="0" borderId="20" xfId="0" applyNumberFormat="1" applyFont="1" applyBorder="1" applyAlignment="1">
      <alignment horizontal="left"/>
    </xf>
    <xf numFmtId="4" fontId="18" fillId="0" borderId="20" xfId="0" applyNumberFormat="1" applyFont="1" applyBorder="1"/>
    <xf numFmtId="2" fontId="18" fillId="0" borderId="0" xfId="0" applyNumberFormat="1" applyFont="1" applyAlignment="1">
      <alignment horizontal="center"/>
    </xf>
    <xf numFmtId="3" fontId="18" fillId="0" borderId="0" xfId="0" applyNumberFormat="1" applyFont="1" applyAlignment="1">
      <alignment horizontal="left"/>
    </xf>
    <xf numFmtId="0" fontId="23" fillId="0" borderId="23" xfId="0" applyFont="1" applyBorder="1" applyAlignment="1">
      <alignment horizontal="center"/>
    </xf>
    <xf numFmtId="4" fontId="18" fillId="0" borderId="6" xfId="0" applyNumberFormat="1" applyFont="1" applyBorder="1" applyAlignment="1">
      <alignment horizontal="right" wrapText="1"/>
    </xf>
    <xf numFmtId="1" fontId="23" fillId="0" borderId="6" xfId="0" applyNumberFormat="1" applyFont="1" applyBorder="1" applyAlignment="1">
      <alignment horizontal="right"/>
    </xf>
    <xf numFmtId="4" fontId="18" fillId="0" borderId="23" xfId="0" applyNumberFormat="1" applyFont="1" applyBorder="1"/>
    <xf numFmtId="0" fontId="18" fillId="0" borderId="34" xfId="0" applyFont="1" applyBorder="1"/>
    <xf numFmtId="4" fontId="18" fillId="0" borderId="22" xfId="0" applyNumberFormat="1" applyFont="1" applyBorder="1"/>
    <xf numFmtId="0" fontId="18" fillId="0" borderId="36" xfId="0" applyFont="1" applyBorder="1" applyAlignment="1">
      <alignment horizontal="center"/>
    </xf>
    <xf numFmtId="3" fontId="23" fillId="0" borderId="37" xfId="0" applyNumberFormat="1" applyFont="1" applyBorder="1" applyAlignment="1">
      <alignment horizontal="left"/>
    </xf>
    <xf numFmtId="4" fontId="18" fillId="0" borderId="27" xfId="0" applyNumberFormat="1" applyFont="1" applyBorder="1"/>
    <xf numFmtId="4" fontId="23" fillId="0" borderId="0" xfId="0" applyNumberFormat="1" applyFont="1" applyAlignment="1">
      <alignment horizontal="right"/>
    </xf>
    <xf numFmtId="2" fontId="23" fillId="0" borderId="24" xfId="0" applyNumberFormat="1" applyFont="1" applyBorder="1" applyAlignment="1">
      <alignment horizontal="right"/>
    </xf>
    <xf numFmtId="0" fontId="18" fillId="0" borderId="35" xfId="0" applyFont="1" applyBorder="1"/>
    <xf numFmtId="0" fontId="26" fillId="0" borderId="35" xfId="0" applyFont="1" applyBorder="1"/>
    <xf numFmtId="0" fontId="27" fillId="0" borderId="0" xfId="0" applyFont="1"/>
    <xf numFmtId="3" fontId="23" fillId="0" borderId="0" xfId="0" applyNumberFormat="1" applyFont="1" applyAlignment="1">
      <alignment horizontal="right"/>
    </xf>
    <xf numFmtId="3" fontId="23" fillId="0" borderId="24" xfId="0" applyNumberFormat="1" applyFont="1" applyBorder="1" applyAlignment="1">
      <alignment horizontal="left"/>
    </xf>
    <xf numFmtId="3" fontId="23" fillId="0" borderId="6" xfId="0" applyNumberFormat="1" applyFont="1" applyBorder="1" applyAlignment="1">
      <alignment horizontal="right"/>
    </xf>
    <xf numFmtId="4" fontId="23" fillId="0" borderId="7" xfId="0" applyNumberFormat="1" applyFont="1" applyBorder="1" applyAlignment="1">
      <alignment horizontal="right"/>
    </xf>
    <xf numFmtId="3" fontId="23" fillId="0" borderId="5" xfId="0" applyNumberFormat="1" applyFont="1" applyBorder="1" applyAlignment="1">
      <alignment horizontal="left"/>
    </xf>
    <xf numFmtId="0" fontId="26" fillId="0" borderId="19" xfId="0" applyFont="1" applyBorder="1"/>
    <xf numFmtId="4" fontId="23" fillId="0" borderId="17" xfId="0" applyNumberFormat="1" applyFont="1" applyBorder="1" applyAlignment="1">
      <alignment horizontal="right"/>
    </xf>
    <xf numFmtId="3" fontId="23" fillId="0" borderId="20" xfId="0" applyNumberFormat="1" applyFont="1" applyBorder="1" applyAlignment="1">
      <alignment horizontal="left"/>
    </xf>
    <xf numFmtId="0" fontId="21" fillId="0" borderId="0" xfId="0" applyFont="1"/>
    <xf numFmtId="0" fontId="28" fillId="0" borderId="0" xfId="0" applyFont="1"/>
    <xf numFmtId="0" fontId="23" fillId="0" borderId="14" xfId="0" applyFont="1" applyBorder="1"/>
    <xf numFmtId="3" fontId="23" fillId="0" borderId="18" xfId="0" applyNumberFormat="1" applyFont="1" applyBorder="1" applyAlignment="1">
      <alignment horizontal="center"/>
    </xf>
    <xf numFmtId="4" fontId="23" fillId="0" borderId="18" xfId="0" applyNumberFormat="1" applyFont="1" applyBorder="1" applyAlignment="1">
      <alignment horizontal="right"/>
    </xf>
    <xf numFmtId="2" fontId="23" fillId="0" borderId="14" xfId="0" applyNumberFormat="1" applyFont="1" applyBorder="1" applyAlignment="1">
      <alignment horizontal="right"/>
    </xf>
    <xf numFmtId="0" fontId="18" fillId="0" borderId="6" xfId="0" applyFont="1" applyBorder="1" applyAlignment="1">
      <alignment horizontal="right"/>
    </xf>
    <xf numFmtId="0" fontId="18" fillId="0" borderId="6" xfId="0" applyFont="1" applyBorder="1"/>
    <xf numFmtId="2" fontId="18" fillId="0" borderId="6" xfId="0" applyNumberFormat="1" applyFont="1" applyBorder="1" applyAlignment="1">
      <alignment horizontal="center"/>
    </xf>
    <xf numFmtId="4" fontId="23" fillId="0" borderId="6" xfId="0" applyNumberFormat="1" applyFont="1" applyBorder="1" applyAlignment="1">
      <alignment horizontal="right"/>
    </xf>
    <xf numFmtId="3" fontId="23" fillId="0" borderId="6" xfId="0" applyNumberFormat="1" applyFont="1" applyBorder="1" applyAlignment="1">
      <alignment horizontal="left"/>
    </xf>
    <xf numFmtId="4" fontId="18" fillId="0" borderId="6" xfId="0" applyNumberFormat="1" applyFont="1" applyBorder="1"/>
    <xf numFmtId="0" fontId="23" fillId="0" borderId="22" xfId="0" applyFont="1" applyBorder="1" applyAlignment="1">
      <alignment horizontal="center"/>
    </xf>
    <xf numFmtId="2" fontId="18" fillId="0" borderId="22" xfId="0" applyNumberFormat="1" applyFont="1" applyBorder="1" applyAlignment="1">
      <alignment horizontal="center"/>
    </xf>
    <xf numFmtId="1" fontId="23" fillId="0" borderId="22" xfId="0" applyNumberFormat="1" applyFont="1" applyBorder="1" applyAlignment="1">
      <alignment horizontal="right"/>
    </xf>
    <xf numFmtId="0" fontId="18" fillId="0" borderId="20" xfId="0" applyFont="1" applyBorder="1"/>
    <xf numFmtId="2" fontId="18" fillId="0" borderId="27" xfId="0" applyNumberFormat="1" applyFont="1" applyBorder="1" applyAlignment="1">
      <alignment horizontal="center"/>
    </xf>
    <xf numFmtId="3" fontId="23" fillId="0" borderId="19" xfId="0" applyNumberFormat="1" applyFont="1" applyBorder="1" applyAlignment="1">
      <alignment horizontal="right"/>
    </xf>
    <xf numFmtId="4" fontId="23" fillId="0" borderId="19" xfId="0" applyNumberFormat="1" applyFont="1" applyBorder="1" applyAlignment="1">
      <alignment horizontal="right"/>
    </xf>
    <xf numFmtId="0" fontId="29" fillId="0" borderId="0" xfId="0" applyFont="1"/>
    <xf numFmtId="3" fontId="23" fillId="0" borderId="17" xfId="0" applyNumberFormat="1" applyFont="1" applyBorder="1" applyAlignment="1">
      <alignment horizontal="right"/>
    </xf>
    <xf numFmtId="0" fontId="26" fillId="0" borderId="0" xfId="0" applyFont="1"/>
    <xf numFmtId="3" fontId="23" fillId="0" borderId="0" xfId="0" applyNumberFormat="1" applyFont="1" applyAlignment="1">
      <alignment horizontal="left"/>
    </xf>
    <xf numFmtId="0" fontId="30" fillId="0" borderId="0" xfId="0" applyFont="1"/>
    <xf numFmtId="0" fontId="23" fillId="0" borderId="16" xfId="0" applyFont="1" applyBorder="1" applyAlignment="1">
      <alignment horizontal="center"/>
    </xf>
    <xf numFmtId="0" fontId="23" fillId="0" borderId="38" xfId="0" applyFont="1" applyBorder="1" applyAlignment="1">
      <alignment horizontal="left"/>
    </xf>
    <xf numFmtId="0" fontId="23" fillId="0" borderId="39" xfId="0" applyFont="1" applyBorder="1" applyAlignment="1">
      <alignment horizontal="center" wrapText="1"/>
    </xf>
    <xf numFmtId="0" fontId="23" fillId="0" borderId="39" xfId="0" applyFont="1" applyBorder="1" applyAlignment="1">
      <alignment horizontal="center"/>
    </xf>
    <xf numFmtId="3" fontId="23" fillId="0" borderId="38" xfId="0" applyNumberFormat="1" applyFont="1" applyBorder="1" applyAlignment="1">
      <alignment horizontal="center" wrapText="1"/>
    </xf>
    <xf numFmtId="0" fontId="18" fillId="0" borderId="39" xfId="0" applyFont="1" applyBorder="1" applyAlignment="1">
      <alignment horizontal="center" wrapText="1"/>
    </xf>
    <xf numFmtId="4" fontId="18" fillId="0" borderId="41" xfId="0" applyNumberFormat="1" applyFont="1" applyBorder="1" applyAlignment="1">
      <alignment horizontal="right" wrapText="1"/>
    </xf>
    <xf numFmtId="0" fontId="18" fillId="0" borderId="42" xfId="0" applyFont="1" applyBorder="1" applyAlignment="1">
      <alignment horizontal="right"/>
    </xf>
    <xf numFmtId="0" fontId="18" fillId="0" borderId="43" xfId="0" applyFont="1" applyBorder="1"/>
    <xf numFmtId="0" fontId="18" fillId="0" borderId="43" xfId="0" applyFont="1" applyBorder="1" applyAlignment="1">
      <alignment horizontal="center"/>
    </xf>
    <xf numFmtId="1" fontId="23" fillId="0" borderId="43" xfId="0" applyNumberFormat="1" applyFont="1" applyBorder="1" applyAlignment="1">
      <alignment horizontal="right"/>
    </xf>
    <xf numFmtId="4" fontId="23" fillId="0" borderId="43" xfId="0" applyNumberFormat="1" applyFont="1" applyBorder="1" applyAlignment="1">
      <alignment horizontal="right"/>
    </xf>
    <xf numFmtId="3" fontId="23" fillId="0" borderId="43" xfId="0" applyNumberFormat="1" applyFont="1" applyBorder="1" applyAlignment="1">
      <alignment horizontal="left"/>
    </xf>
    <xf numFmtId="4" fontId="18" fillId="0" borderId="44" xfId="0" applyNumberFormat="1" applyFont="1" applyBorder="1"/>
    <xf numFmtId="4" fontId="18" fillId="0" borderId="45" xfId="0" applyNumberFormat="1" applyFont="1" applyBorder="1"/>
    <xf numFmtId="0" fontId="23" fillId="0" borderId="18" xfId="0" applyFont="1" applyBorder="1"/>
    <xf numFmtId="0" fontId="4" fillId="0" borderId="15" xfId="0" applyFont="1" applyBorder="1" applyAlignment="1">
      <alignment vertical="center"/>
    </xf>
    <xf numFmtId="4" fontId="23" fillId="0" borderId="15" xfId="0" applyNumberFormat="1" applyFont="1" applyBorder="1" applyAlignment="1">
      <alignment horizontal="right"/>
    </xf>
    <xf numFmtId="2" fontId="23" fillId="0" borderId="15" xfId="0" applyNumberFormat="1" applyFont="1" applyBorder="1" applyAlignment="1">
      <alignment horizontal="right"/>
    </xf>
    <xf numFmtId="4" fontId="18" fillId="0" borderId="14" xfId="0" applyNumberFormat="1" applyFont="1" applyBorder="1"/>
    <xf numFmtId="0" fontId="4" fillId="0" borderId="0" xfId="0" applyFont="1" applyAlignment="1">
      <alignment vertical="center"/>
    </xf>
    <xf numFmtId="2" fontId="23" fillId="0" borderId="0" xfId="0" applyNumberFormat="1" applyFont="1" applyAlignment="1">
      <alignment horizontal="right"/>
    </xf>
    <xf numFmtId="0" fontId="23" fillId="0" borderId="19" xfId="0" applyFont="1" applyBorder="1"/>
    <xf numFmtId="0" fontId="23" fillId="0" borderId="0" xfId="0" applyFont="1"/>
    <xf numFmtId="0" fontId="23" fillId="0" borderId="17" xfId="0" applyFont="1" applyBorder="1"/>
    <xf numFmtId="2" fontId="23" fillId="0" borderId="17" xfId="0" applyNumberFormat="1" applyFont="1" applyBorder="1" applyAlignment="1">
      <alignment horizontal="right"/>
    </xf>
    <xf numFmtId="0" fontId="23" fillId="0" borderId="4" xfId="0" applyFont="1" applyBorder="1" applyAlignment="1">
      <alignment horizontal="left"/>
    </xf>
    <xf numFmtId="0" fontId="18" fillId="0" borderId="23" xfId="0" applyFont="1" applyBorder="1" applyAlignment="1">
      <alignment horizontal="center"/>
    </xf>
    <xf numFmtId="1" fontId="24" fillId="0" borderId="6" xfId="0" applyNumberFormat="1" applyFont="1" applyBorder="1" applyAlignment="1">
      <alignment horizontal="right"/>
    </xf>
    <xf numFmtId="0" fontId="31" fillId="0" borderId="18" xfId="0" applyFont="1" applyBorder="1"/>
    <xf numFmtId="0" fontId="4" fillId="2" borderId="6" xfId="0" applyFont="1" applyFill="1" applyBorder="1"/>
    <xf numFmtId="0" fontId="4" fillId="7" borderId="6" xfId="0" applyFont="1" applyFill="1" applyBorder="1"/>
    <xf numFmtId="0" fontId="15" fillId="0" borderId="4" xfId="0" applyFont="1" applyBorder="1" applyAlignment="1">
      <alignment vertical="top"/>
    </xf>
    <xf numFmtId="0" fontId="15" fillId="0" borderId="48" xfId="0" applyFont="1" applyBorder="1" applyAlignment="1">
      <alignment horizontal="left" vertical="top" wrapText="1"/>
    </xf>
    <xf numFmtId="0" fontId="15" fillId="0" borderId="46" xfId="0" applyFont="1" applyBorder="1" applyAlignment="1">
      <alignment horizontal="center" vertical="top" wrapText="1"/>
    </xf>
    <xf numFmtId="1" fontId="32" fillId="0" borderId="46" xfId="0" applyNumberFormat="1" applyFont="1" applyBorder="1" applyAlignment="1">
      <alignment horizontal="right" vertical="top" wrapText="1"/>
    </xf>
    <xf numFmtId="3" fontId="15" fillId="0" borderId="46" xfId="0" applyNumberFormat="1" applyFont="1" applyBorder="1" applyAlignment="1">
      <alignment horizontal="right" vertical="top" wrapText="1"/>
    </xf>
    <xf numFmtId="2" fontId="15" fillId="0" borderId="46" xfId="0" applyNumberFormat="1" applyFont="1" applyBorder="1" applyAlignment="1">
      <alignment horizontal="right" vertical="top" wrapText="1"/>
    </xf>
    <xf numFmtId="2" fontId="15" fillId="0" borderId="46" xfId="0" applyNumberFormat="1" applyFont="1" applyBorder="1" applyAlignment="1">
      <alignment horizontal="left" vertical="top" wrapText="1"/>
    </xf>
    <xf numFmtId="0" fontId="15" fillId="0" borderId="47" xfId="0" applyFont="1" applyBorder="1" applyAlignment="1">
      <alignment vertical="top"/>
    </xf>
    <xf numFmtId="0" fontId="4" fillId="0" borderId="6" xfId="0" applyFont="1" applyBorder="1" applyAlignment="1">
      <alignment horizontal="left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49" xfId="0" applyFont="1" applyFill="1" applyBorder="1" applyAlignment="1">
      <alignment horizontal="left" vertical="top" wrapText="1"/>
    </xf>
    <xf numFmtId="0" fontId="33" fillId="2" borderId="49" xfId="0" applyFont="1" applyFill="1" applyBorder="1" applyAlignment="1">
      <alignment vertical="top" wrapText="1"/>
    </xf>
    <xf numFmtId="0" fontId="33" fillId="2" borderId="13" xfId="0" applyFont="1" applyFill="1" applyBorder="1" applyAlignment="1">
      <alignment horizontal="left" vertical="top" wrapText="1"/>
    </xf>
    <xf numFmtId="0" fontId="14" fillId="0" borderId="21" xfId="0" applyFont="1" applyBorder="1"/>
    <xf numFmtId="0" fontId="4" fillId="2" borderId="50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wrapText="1"/>
    </xf>
    <xf numFmtId="0" fontId="4" fillId="2" borderId="6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center" vertical="top"/>
    </xf>
    <xf numFmtId="0" fontId="4" fillId="2" borderId="54" xfId="0" applyFont="1" applyFill="1" applyBorder="1" applyAlignment="1">
      <alignment horizontal="center" vertical="top" wrapText="1"/>
    </xf>
    <xf numFmtId="1" fontId="4" fillId="2" borderId="8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/>
    </xf>
    <xf numFmtId="165" fontId="4" fillId="0" borderId="5" xfId="0" applyNumberFormat="1" applyFont="1" applyBorder="1" applyAlignment="1">
      <alignment horizontal="center" vertical="top"/>
    </xf>
    <xf numFmtId="167" fontId="4" fillId="0" borderId="6" xfId="0" applyNumberFormat="1" applyFont="1" applyBorder="1" applyAlignment="1">
      <alignment horizontal="center" vertical="top"/>
    </xf>
    <xf numFmtId="165" fontId="4" fillId="2" borderId="11" xfId="0" applyNumberFormat="1" applyFont="1" applyFill="1" applyBorder="1" applyAlignment="1">
      <alignment horizontal="center" vertical="top" wrapText="1"/>
    </xf>
    <xf numFmtId="1" fontId="4" fillId="0" borderId="4" xfId="0" applyNumberFormat="1" applyFont="1" applyBorder="1" applyAlignment="1">
      <alignment horizontal="center" vertical="top"/>
    </xf>
    <xf numFmtId="165" fontId="4" fillId="0" borderId="4" xfId="0" applyNumberFormat="1" applyFont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 wrapText="1"/>
    </xf>
    <xf numFmtId="0" fontId="34" fillId="0" borderId="0" xfId="0" applyFont="1"/>
    <xf numFmtId="0" fontId="36" fillId="0" borderId="13" xfId="1" applyFont="1"/>
    <xf numFmtId="0" fontId="36" fillId="0" borderId="13" xfId="1" applyFont="1" applyAlignment="1">
      <alignment horizontal="center"/>
    </xf>
    <xf numFmtId="3" fontId="36" fillId="0" borderId="13" xfId="1" applyNumberFormat="1" applyFont="1" applyAlignment="1">
      <alignment horizontal="center"/>
    </xf>
    <xf numFmtId="4" fontId="37" fillId="0" borderId="13" xfId="1" applyNumberFormat="1" applyFont="1" applyAlignment="1">
      <alignment horizontal="right"/>
    </xf>
    <xf numFmtId="2" fontId="37" fillId="0" borderId="13" xfId="1" applyNumberFormat="1" applyFont="1" applyAlignment="1">
      <alignment horizontal="right"/>
    </xf>
    <xf numFmtId="4" fontId="36" fillId="0" borderId="13" xfId="1" applyNumberFormat="1" applyFont="1"/>
    <xf numFmtId="4" fontId="36" fillId="0" borderId="13" xfId="1" applyNumberFormat="1" applyFont="1" applyAlignment="1">
      <alignment horizontal="right"/>
    </xf>
    <xf numFmtId="2" fontId="36" fillId="0" borderId="13" xfId="1" applyNumberFormat="1" applyFont="1" applyAlignment="1">
      <alignment horizontal="right"/>
    </xf>
    <xf numFmtId="0" fontId="37" fillId="0" borderId="57" xfId="0" applyFont="1" applyBorder="1" applyAlignment="1">
      <alignment horizontal="center" vertical="center"/>
    </xf>
    <xf numFmtId="0" fontId="37" fillId="0" borderId="58" xfId="0" applyFont="1" applyBorder="1" applyAlignment="1">
      <alignment vertical="center"/>
    </xf>
    <xf numFmtId="0" fontId="37" fillId="0" borderId="57" xfId="0" applyFont="1" applyBorder="1" applyAlignment="1">
      <alignment horizontal="center" vertical="center" wrapText="1"/>
    </xf>
    <xf numFmtId="0" fontId="38" fillId="0" borderId="59" xfId="0" applyFont="1" applyBorder="1" applyAlignment="1">
      <alignment horizontal="center" vertical="center" wrapText="1"/>
    </xf>
    <xf numFmtId="0" fontId="37" fillId="0" borderId="59" xfId="0" applyFont="1" applyBorder="1" applyAlignment="1">
      <alignment horizontal="center" vertical="center" wrapText="1"/>
    </xf>
    <xf numFmtId="0" fontId="37" fillId="0" borderId="59" xfId="0" applyFont="1" applyBorder="1" applyAlignment="1">
      <alignment horizontal="center" vertical="center"/>
    </xf>
    <xf numFmtId="0" fontId="37" fillId="0" borderId="58" xfId="0" applyFont="1" applyBorder="1" applyAlignment="1">
      <alignment horizontal="center" vertical="center" wrapText="1"/>
    </xf>
    <xf numFmtId="0" fontId="36" fillId="0" borderId="62" xfId="1" applyFont="1" applyBorder="1" applyAlignment="1">
      <alignment horizontal="center" wrapText="1"/>
    </xf>
    <xf numFmtId="4" fontId="36" fillId="0" borderId="62" xfId="1" applyNumberFormat="1" applyFont="1" applyBorder="1" applyAlignment="1">
      <alignment horizontal="right" wrapText="1"/>
    </xf>
    <xf numFmtId="0" fontId="36" fillId="0" borderId="57" xfId="1" applyFont="1" applyBorder="1" applyAlignment="1">
      <alignment horizontal="right"/>
    </xf>
    <xf numFmtId="0" fontId="37" fillId="0" borderId="58" xfId="1" applyFont="1" applyBorder="1"/>
    <xf numFmtId="0" fontId="37" fillId="0" borderId="57" xfId="1" applyFont="1" applyBorder="1" applyAlignment="1">
      <alignment horizontal="center"/>
    </xf>
    <xf numFmtId="0" fontId="37" fillId="0" borderId="58" xfId="1" applyFont="1" applyBorder="1" applyAlignment="1">
      <alignment horizontal="center"/>
    </xf>
    <xf numFmtId="3" fontId="37" fillId="0" borderId="57" xfId="1" applyNumberFormat="1" applyFont="1" applyBorder="1" applyAlignment="1">
      <alignment horizontal="center"/>
    </xf>
    <xf numFmtId="4" fontId="37" fillId="0" borderId="58" xfId="1" applyNumberFormat="1" applyFont="1" applyBorder="1" applyAlignment="1">
      <alignment horizontal="right"/>
    </xf>
    <xf numFmtId="2" fontId="37" fillId="0" borderId="59" xfId="1" applyNumberFormat="1" applyFont="1" applyBorder="1" applyAlignment="1">
      <alignment horizontal="right"/>
    </xf>
    <xf numFmtId="0" fontId="36" fillId="0" borderId="63" xfId="1" applyFont="1" applyBorder="1" applyAlignment="1">
      <alignment horizontal="center"/>
    </xf>
    <xf numFmtId="4" fontId="36" fillId="0" borderId="63" xfId="1" applyNumberFormat="1" applyFont="1" applyBorder="1"/>
    <xf numFmtId="0" fontId="36" fillId="0" borderId="64" xfId="1" applyFont="1" applyBorder="1" applyAlignment="1">
      <alignment horizontal="right"/>
    </xf>
    <xf numFmtId="0" fontId="36" fillId="0" borderId="65" xfId="1" applyFont="1" applyBorder="1"/>
    <xf numFmtId="0" fontId="36" fillId="0" borderId="66" xfId="1" applyFont="1" applyBorder="1" applyAlignment="1">
      <alignment horizontal="center"/>
    </xf>
    <xf numFmtId="0" fontId="36" fillId="0" borderId="65" xfId="1" applyFont="1" applyBorder="1" applyAlignment="1">
      <alignment horizontal="center"/>
    </xf>
    <xf numFmtId="2" fontId="36" fillId="0" borderId="65" xfId="1" applyNumberFormat="1" applyFont="1" applyBorder="1" applyAlignment="1">
      <alignment horizontal="center"/>
    </xf>
    <xf numFmtId="1" fontId="37" fillId="0" borderId="67" xfId="1" applyNumberFormat="1" applyFont="1" applyBorder="1" applyAlignment="1">
      <alignment horizontal="right"/>
    </xf>
    <xf numFmtId="4" fontId="37" fillId="0" borderId="65" xfId="1" applyNumberFormat="1" applyFont="1" applyBorder="1" applyAlignment="1">
      <alignment horizontal="right"/>
    </xf>
    <xf numFmtId="3" fontId="37" fillId="0" borderId="68" xfId="1" applyNumberFormat="1" applyFont="1" applyBorder="1" applyAlignment="1">
      <alignment horizontal="left"/>
    </xf>
    <xf numFmtId="0" fontId="36" fillId="0" borderId="69" xfId="1" applyFont="1" applyBorder="1" applyAlignment="1">
      <alignment horizontal="center"/>
    </xf>
    <xf numFmtId="4" fontId="36" fillId="0" borderId="69" xfId="1" applyNumberFormat="1" applyFont="1" applyBorder="1"/>
    <xf numFmtId="0" fontId="36" fillId="0" borderId="70" xfId="1" applyFont="1" applyBorder="1" applyAlignment="1">
      <alignment horizontal="right"/>
    </xf>
    <xf numFmtId="0" fontId="39" fillId="0" borderId="71" xfId="0" applyFont="1" applyBorder="1"/>
    <xf numFmtId="0" fontId="36" fillId="0" borderId="72" xfId="0" applyFont="1" applyBorder="1" applyAlignment="1">
      <alignment horizontal="center" vertical="center"/>
    </xf>
    <xf numFmtId="0" fontId="36" fillId="0" borderId="71" xfId="0" applyFont="1" applyBorder="1" applyAlignment="1">
      <alignment horizontal="center" vertical="center"/>
    </xf>
    <xf numFmtId="0" fontId="40" fillId="0" borderId="72" xfId="0" applyFont="1" applyBorder="1" applyAlignment="1">
      <alignment horizontal="right" vertical="center"/>
    </xf>
    <xf numFmtId="0" fontId="37" fillId="0" borderId="71" xfId="0" applyFont="1" applyBorder="1" applyAlignment="1">
      <alignment horizontal="right" vertical="center"/>
    </xf>
    <xf numFmtId="0" fontId="37" fillId="0" borderId="73" xfId="0" applyFont="1" applyBorder="1" applyAlignment="1">
      <alignment vertical="center"/>
    </xf>
    <xf numFmtId="0" fontId="36" fillId="0" borderId="73" xfId="0" applyFont="1" applyBorder="1" applyAlignment="1">
      <alignment vertical="center"/>
    </xf>
    <xf numFmtId="4" fontId="36" fillId="0" borderId="74" xfId="1" applyNumberFormat="1" applyFont="1" applyBorder="1"/>
    <xf numFmtId="0" fontId="37" fillId="0" borderId="13" xfId="1" applyFont="1"/>
    <xf numFmtId="0" fontId="34" fillId="0" borderId="13" xfId="1" applyFont="1"/>
    <xf numFmtId="0" fontId="41" fillId="0" borderId="0" xfId="0" applyFont="1"/>
    <xf numFmtId="0" fontId="42" fillId="0" borderId="13" xfId="0" applyFont="1" applyBorder="1"/>
    <xf numFmtId="0" fontId="37" fillId="0" borderId="75" xfId="1" applyFont="1" applyBorder="1" applyAlignment="1">
      <alignment horizontal="center"/>
    </xf>
    <xf numFmtId="0" fontId="37" fillId="0" borderId="76" xfId="1" applyFont="1" applyBorder="1" applyAlignment="1">
      <alignment horizontal="left"/>
    </xf>
    <xf numFmtId="0" fontId="37" fillId="0" borderId="77" xfId="1" applyFont="1" applyBorder="1" applyAlignment="1">
      <alignment horizontal="center" wrapText="1"/>
    </xf>
    <xf numFmtId="0" fontId="37" fillId="0" borderId="77" xfId="1" applyFont="1" applyBorder="1" applyAlignment="1">
      <alignment horizontal="center"/>
    </xf>
    <xf numFmtId="3" fontId="37" fillId="0" borderId="76" xfId="1" applyNumberFormat="1" applyFont="1" applyBorder="1" applyAlignment="1">
      <alignment horizontal="center" wrapText="1"/>
    </xf>
    <xf numFmtId="4" fontId="36" fillId="0" borderId="78" xfId="1" applyNumberFormat="1" applyFont="1" applyBorder="1" applyAlignment="1">
      <alignment horizontal="right" wrapText="1"/>
    </xf>
    <xf numFmtId="0" fontId="43" fillId="0" borderId="55" xfId="0" applyFont="1" applyBorder="1"/>
    <xf numFmtId="0" fontId="36" fillId="0" borderId="56" xfId="1" applyFont="1" applyBorder="1"/>
    <xf numFmtId="0" fontId="36" fillId="0" borderId="56" xfId="1" applyFont="1" applyBorder="1" applyAlignment="1">
      <alignment horizontal="center"/>
    </xf>
    <xf numFmtId="1" fontId="37" fillId="0" borderId="56" xfId="1" applyNumberFormat="1" applyFont="1" applyBorder="1" applyAlignment="1">
      <alignment horizontal="right"/>
    </xf>
    <xf numFmtId="4" fontId="37" fillId="0" borderId="56" xfId="1" applyNumberFormat="1" applyFont="1" applyBorder="1" applyAlignment="1">
      <alignment horizontal="right"/>
    </xf>
    <xf numFmtId="3" fontId="37" fillId="0" borderId="79" xfId="1" applyNumberFormat="1" applyFont="1" applyBorder="1" applyAlignment="1">
      <alignment horizontal="left"/>
    </xf>
    <xf numFmtId="4" fontId="36" fillId="0" borderId="80" xfId="1" applyNumberFormat="1" applyFont="1" applyBorder="1"/>
    <xf numFmtId="4" fontId="36" fillId="0" borderId="81" xfId="1" applyNumberFormat="1" applyFont="1" applyBorder="1"/>
    <xf numFmtId="0" fontId="43" fillId="0" borderId="82" xfId="0" applyFont="1" applyBorder="1"/>
    <xf numFmtId="0" fontId="36" fillId="0" borderId="62" xfId="1" applyFont="1" applyBorder="1"/>
    <xf numFmtId="0" fontId="36" fillId="0" borderId="62" xfId="1" applyFont="1" applyBorder="1" applyAlignment="1">
      <alignment horizontal="center"/>
    </xf>
    <xf numFmtId="1" fontId="37" fillId="0" borderId="62" xfId="1" applyNumberFormat="1" applyFont="1" applyBorder="1" applyAlignment="1">
      <alignment horizontal="right"/>
    </xf>
    <xf numFmtId="4" fontId="37" fillId="0" borderId="62" xfId="1" applyNumberFormat="1" applyFont="1" applyBorder="1" applyAlignment="1">
      <alignment horizontal="right"/>
    </xf>
    <xf numFmtId="3" fontId="37" fillId="0" borderId="83" xfId="1" applyNumberFormat="1" applyFont="1" applyBorder="1" applyAlignment="1">
      <alignment horizontal="left"/>
    </xf>
    <xf numFmtId="4" fontId="36" fillId="0" borderId="85" xfId="1" applyNumberFormat="1" applyFont="1" applyBorder="1"/>
    <xf numFmtId="0" fontId="36" fillId="0" borderId="88" xfId="1" applyFont="1" applyBorder="1"/>
    <xf numFmtId="0" fontId="36" fillId="0" borderId="88" xfId="1" applyFont="1" applyBorder="1" applyAlignment="1">
      <alignment horizontal="center"/>
    </xf>
    <xf numFmtId="1" fontId="37" fillId="0" borderId="88" xfId="1" applyNumberFormat="1" applyFont="1" applyBorder="1" applyAlignment="1">
      <alignment horizontal="right"/>
    </xf>
    <xf numFmtId="4" fontId="37" fillId="0" borderId="88" xfId="1" applyNumberFormat="1" applyFont="1" applyBorder="1" applyAlignment="1">
      <alignment horizontal="right"/>
    </xf>
    <xf numFmtId="4" fontId="36" fillId="0" borderId="90" xfId="1" applyNumberFormat="1" applyFont="1" applyBorder="1"/>
    <xf numFmtId="0" fontId="43" fillId="0" borderId="91" xfId="0" applyFont="1" applyBorder="1"/>
    <xf numFmtId="0" fontId="36" fillId="0" borderId="85" xfId="1" applyFont="1" applyBorder="1"/>
    <xf numFmtId="0" fontId="36" fillId="0" borderId="85" xfId="1" applyFont="1" applyBorder="1" applyAlignment="1">
      <alignment horizontal="center"/>
    </xf>
    <xf numFmtId="1" fontId="37" fillId="0" borderId="85" xfId="1" applyNumberFormat="1" applyFont="1" applyBorder="1" applyAlignment="1">
      <alignment horizontal="right"/>
    </xf>
    <xf numFmtId="4" fontId="37" fillId="0" borderId="85" xfId="1" applyNumberFormat="1" applyFont="1" applyBorder="1" applyAlignment="1">
      <alignment horizontal="right"/>
    </xf>
    <xf numFmtId="3" fontId="37" fillId="0" borderId="92" xfId="1" applyNumberFormat="1" applyFont="1" applyBorder="1" applyAlignment="1">
      <alignment horizontal="left"/>
    </xf>
    <xf numFmtId="4" fontId="36" fillId="8" borderId="90" xfId="1" applyNumberFormat="1" applyFont="1" applyFill="1" applyBorder="1"/>
    <xf numFmtId="4" fontId="36" fillId="8" borderId="86" xfId="1" applyNumberFormat="1" applyFont="1" applyFill="1" applyBorder="1"/>
    <xf numFmtId="0" fontId="36" fillId="0" borderId="93" xfId="1" applyFont="1" applyBorder="1" applyAlignment="1">
      <alignment horizontal="right"/>
    </xf>
    <xf numFmtId="0" fontId="36" fillId="0" borderId="94" xfId="1" applyFont="1" applyBorder="1"/>
    <xf numFmtId="0" fontId="36" fillId="0" borderId="94" xfId="1" applyFont="1" applyBorder="1" applyAlignment="1">
      <alignment horizontal="center"/>
    </xf>
    <xf numFmtId="1" fontId="37" fillId="0" borderId="94" xfId="1" applyNumberFormat="1" applyFont="1" applyBorder="1" applyAlignment="1">
      <alignment horizontal="right"/>
    </xf>
    <xf numFmtId="4" fontId="37" fillId="0" borderId="94" xfId="1" applyNumberFormat="1" applyFont="1" applyBorder="1" applyAlignment="1">
      <alignment horizontal="right"/>
    </xf>
    <xf numFmtId="3" fontId="37" fillId="0" borderId="95" xfId="1" applyNumberFormat="1" applyFont="1" applyBorder="1" applyAlignment="1">
      <alignment horizontal="left"/>
    </xf>
    <xf numFmtId="4" fontId="36" fillId="0" borderId="96" xfId="1" applyNumberFormat="1" applyFont="1" applyBorder="1"/>
    <xf numFmtId="0" fontId="37" fillId="0" borderId="60" xfId="0" applyFont="1" applyBorder="1" applyAlignment="1">
      <alignment vertical="center" wrapText="1"/>
    </xf>
    <xf numFmtId="0" fontId="37" fillId="0" borderId="61" xfId="0" applyFont="1" applyBorder="1" applyAlignment="1">
      <alignment vertical="center" wrapText="1"/>
    </xf>
    <xf numFmtId="2" fontId="37" fillId="0" borderId="60" xfId="1" applyNumberFormat="1" applyFont="1" applyBorder="1" applyAlignment="1">
      <alignment horizontal="left" wrapText="1"/>
    </xf>
    <xf numFmtId="2" fontId="37" fillId="0" borderId="78" xfId="1" applyNumberFormat="1" applyFont="1" applyBorder="1" applyAlignment="1">
      <alignment horizontal="left" wrapText="1"/>
    </xf>
    <xf numFmtId="0" fontId="44" fillId="0" borderId="0" xfId="0" applyFont="1"/>
    <xf numFmtId="0" fontId="45" fillId="0" borderId="6" xfId="0" applyFont="1" applyBorder="1" applyAlignment="1">
      <alignment vertical="top" wrapText="1"/>
    </xf>
    <xf numFmtId="0" fontId="46" fillId="2" borderId="13" xfId="0" applyFont="1" applyFill="1" applyBorder="1" applyAlignment="1">
      <alignment horizontal="left" vertical="top" wrapText="1"/>
    </xf>
    <xf numFmtId="0" fontId="47" fillId="0" borderId="0" xfId="0" applyFont="1"/>
    <xf numFmtId="0" fontId="3" fillId="0" borderId="0" xfId="0" applyFont="1"/>
    <xf numFmtId="0" fontId="4" fillId="0" borderId="13" xfId="0" applyFont="1" applyBorder="1"/>
    <xf numFmtId="0" fontId="4" fillId="0" borderId="13" xfId="0" applyFont="1" applyBorder="1" applyAlignment="1">
      <alignment wrapText="1"/>
    </xf>
    <xf numFmtId="0" fontId="36" fillId="0" borderId="13" xfId="1" applyFont="1" applyAlignment="1">
      <alignment horizontal="right"/>
    </xf>
    <xf numFmtId="2" fontId="36" fillId="0" borderId="13" xfId="1" applyNumberFormat="1" applyFont="1" applyAlignment="1">
      <alignment horizontal="center"/>
    </xf>
    <xf numFmtId="3" fontId="36" fillId="0" borderId="13" xfId="1" applyNumberFormat="1" applyFont="1" applyAlignment="1">
      <alignment horizontal="left"/>
    </xf>
    <xf numFmtId="0" fontId="34" fillId="0" borderId="13" xfId="1" applyFont="1" applyAlignment="1">
      <alignment horizontal="left"/>
    </xf>
    <xf numFmtId="9" fontId="41" fillId="0" borderId="0" xfId="0" applyNumberFormat="1" applyFont="1"/>
    <xf numFmtId="0" fontId="49" fillId="0" borderId="13" xfId="1" applyFont="1"/>
    <xf numFmtId="0" fontId="36" fillId="0" borderId="13" xfId="1" applyFont="1" applyAlignment="1">
      <alignment horizontal="center" wrapText="1"/>
    </xf>
    <xf numFmtId="14" fontId="37" fillId="0" borderId="13" xfId="1" applyNumberFormat="1" applyFont="1" applyAlignment="1">
      <alignment horizontal="right"/>
    </xf>
    <xf numFmtId="0" fontId="37" fillId="0" borderId="62" xfId="1" applyFont="1" applyBorder="1" applyAlignment="1">
      <alignment horizontal="right"/>
    </xf>
    <xf numFmtId="0" fontId="37" fillId="0" borderId="62" xfId="1" applyFont="1" applyBorder="1"/>
    <xf numFmtId="0" fontId="37" fillId="0" borderId="62" xfId="1" applyFont="1" applyBorder="1" applyAlignment="1">
      <alignment horizontal="center"/>
    </xf>
    <xf numFmtId="0" fontId="37" fillId="0" borderId="62" xfId="1" applyFont="1" applyBorder="1" applyAlignment="1">
      <alignment horizontal="center" wrapText="1"/>
    </xf>
    <xf numFmtId="3" fontId="37" fillId="0" borderId="97" xfId="1" applyNumberFormat="1" applyFont="1" applyBorder="1" applyAlignment="1">
      <alignment horizontal="center" wrapText="1"/>
    </xf>
    <xf numFmtId="0" fontId="36" fillId="0" borderId="85" xfId="1" applyFont="1" applyBorder="1" applyAlignment="1">
      <alignment horizontal="right"/>
    </xf>
    <xf numFmtId="0" fontId="36" fillId="0" borderId="99" xfId="1" applyFont="1" applyBorder="1"/>
    <xf numFmtId="0" fontId="36" fillId="0" borderId="99" xfId="1" applyFont="1" applyBorder="1" applyAlignment="1">
      <alignment horizontal="center"/>
    </xf>
    <xf numFmtId="2" fontId="36" fillId="0" borderId="100" xfId="1" applyNumberFormat="1" applyFont="1" applyBorder="1" applyAlignment="1">
      <alignment horizontal="center"/>
    </xf>
    <xf numFmtId="0" fontId="37" fillId="0" borderId="101" xfId="1" applyFont="1" applyBorder="1" applyAlignment="1">
      <alignment horizontal="right"/>
    </xf>
    <xf numFmtId="4" fontId="37" fillId="0" borderId="102" xfId="1" applyNumberFormat="1" applyFont="1" applyBorder="1" applyAlignment="1">
      <alignment horizontal="right"/>
    </xf>
    <xf numFmtId="3" fontId="37" fillId="0" borderId="103" xfId="1" applyNumberFormat="1" applyFont="1" applyBorder="1" applyAlignment="1">
      <alignment horizontal="left"/>
    </xf>
    <xf numFmtId="0" fontId="29" fillId="0" borderId="104" xfId="1" applyFont="1" applyBorder="1" applyAlignment="1">
      <alignment horizontal="right"/>
    </xf>
    <xf numFmtId="0" fontId="29" fillId="0" borderId="105" xfId="1" applyFont="1" applyBorder="1"/>
    <xf numFmtId="0" fontId="29" fillId="0" borderId="105" xfId="1" applyFont="1" applyBorder="1" applyAlignment="1">
      <alignment horizontal="center"/>
    </xf>
    <xf numFmtId="2" fontId="29" fillId="0" borderId="106" xfId="1" applyNumberFormat="1" applyFont="1" applyBorder="1" applyAlignment="1">
      <alignment horizontal="center"/>
    </xf>
    <xf numFmtId="0" fontId="24" fillId="0" borderId="104" xfId="1" applyFont="1" applyBorder="1" applyAlignment="1">
      <alignment horizontal="right"/>
    </xf>
    <xf numFmtId="4" fontId="24" fillId="0" borderId="65" xfId="1" applyNumberFormat="1" applyFont="1" applyBorder="1" applyAlignment="1">
      <alignment horizontal="right"/>
    </xf>
    <xf numFmtId="3" fontId="24" fillId="0" borderId="107" xfId="1" applyNumberFormat="1" applyFont="1" applyBorder="1" applyAlignment="1">
      <alignment horizontal="left"/>
    </xf>
    <xf numFmtId="0" fontId="29" fillId="0" borderId="85" xfId="1" applyFont="1" applyBorder="1" applyAlignment="1">
      <alignment horizontal="center"/>
    </xf>
    <xf numFmtId="4" fontId="29" fillId="0" borderId="69" xfId="1" applyNumberFormat="1" applyFont="1" applyBorder="1"/>
    <xf numFmtId="0" fontId="29" fillId="0" borderId="13" xfId="1" applyFont="1"/>
    <xf numFmtId="0" fontId="24" fillId="0" borderId="105" xfId="1" applyFont="1" applyBorder="1" applyAlignment="1">
      <alignment horizontal="right"/>
    </xf>
    <xf numFmtId="0" fontId="36" fillId="0" borderId="104" xfId="1" applyFont="1" applyBorder="1" applyAlignment="1">
      <alignment horizontal="right"/>
    </xf>
    <xf numFmtId="0" fontId="36" fillId="0" borderId="69" xfId="1" applyFont="1" applyBorder="1"/>
    <xf numFmtId="4" fontId="37" fillId="0" borderId="108" xfId="1" applyNumberFormat="1" applyFont="1" applyBorder="1" applyAlignment="1">
      <alignment horizontal="center"/>
    </xf>
    <xf numFmtId="0" fontId="37" fillId="0" borderId="69" xfId="1" applyFont="1" applyBorder="1" applyAlignment="1">
      <alignment horizontal="center"/>
    </xf>
    <xf numFmtId="0" fontId="36" fillId="0" borderId="96" xfId="1" applyFont="1" applyBorder="1" applyAlignment="1">
      <alignment horizontal="center"/>
    </xf>
    <xf numFmtId="4" fontId="36" fillId="0" borderId="109" xfId="1" applyNumberFormat="1" applyFont="1" applyBorder="1"/>
    <xf numFmtId="0" fontId="36" fillId="0" borderId="110" xfId="1" applyFont="1" applyBorder="1" applyAlignment="1">
      <alignment horizontal="right"/>
    </xf>
    <xf numFmtId="0" fontId="36" fillId="0" borderId="111" xfId="1" applyFont="1" applyBorder="1"/>
    <xf numFmtId="0" fontId="36" fillId="0" borderId="111" xfId="1" applyFont="1" applyBorder="1" applyAlignment="1">
      <alignment horizontal="center"/>
    </xf>
    <xf numFmtId="2" fontId="36" fillId="0" borderId="111" xfId="1" applyNumberFormat="1" applyFont="1" applyBorder="1" applyAlignment="1">
      <alignment horizontal="center"/>
    </xf>
    <xf numFmtId="3" fontId="36" fillId="0" borderId="111" xfId="1" applyNumberFormat="1" applyFont="1" applyBorder="1" applyAlignment="1">
      <alignment horizontal="center"/>
    </xf>
    <xf numFmtId="4" fontId="36" fillId="0" borderId="111" xfId="1" applyNumberFormat="1" applyFont="1" applyBorder="1" applyAlignment="1">
      <alignment horizontal="right"/>
    </xf>
    <xf numFmtId="3" fontId="36" fillId="0" borderId="63" xfId="1" applyNumberFormat="1" applyFont="1" applyBorder="1" applyAlignment="1">
      <alignment horizontal="left"/>
    </xf>
    <xf numFmtId="0" fontId="36" fillId="0" borderId="108" xfId="1" applyFont="1" applyBorder="1" applyAlignment="1">
      <alignment horizontal="center"/>
    </xf>
    <xf numFmtId="0" fontId="43" fillId="0" borderId="13" xfId="1" applyFont="1"/>
    <xf numFmtId="0" fontId="37" fillId="0" borderId="108" xfId="1" applyFont="1" applyBorder="1" applyAlignment="1">
      <alignment horizontal="right"/>
    </xf>
    <xf numFmtId="2" fontId="36" fillId="0" borderId="69" xfId="1" applyNumberFormat="1" applyFont="1" applyBorder="1" applyAlignment="1">
      <alignment horizontal="right"/>
    </xf>
    <xf numFmtId="0" fontId="36" fillId="0" borderId="112" xfId="1" applyFont="1" applyBorder="1" applyAlignment="1">
      <alignment horizontal="right"/>
    </xf>
    <xf numFmtId="0" fontId="37" fillId="0" borderId="80" xfId="1" applyFont="1" applyBorder="1"/>
    <xf numFmtId="0" fontId="36" fillId="0" borderId="80" xfId="1" applyFont="1" applyBorder="1" applyAlignment="1">
      <alignment horizontal="center"/>
    </xf>
    <xf numFmtId="2" fontId="36" fillId="0" borderId="80" xfId="1" applyNumberFormat="1" applyFont="1" applyBorder="1" applyAlignment="1">
      <alignment horizontal="center"/>
    </xf>
    <xf numFmtId="3" fontId="36" fillId="0" borderId="80" xfId="1" applyNumberFormat="1" applyFont="1" applyBorder="1" applyAlignment="1">
      <alignment horizontal="center"/>
    </xf>
    <xf numFmtId="4" fontId="36" fillId="0" borderId="80" xfId="1" applyNumberFormat="1" applyFont="1" applyBorder="1" applyAlignment="1">
      <alignment horizontal="right"/>
    </xf>
    <xf numFmtId="3" fontId="36" fillId="0" borderId="109" xfId="1" applyNumberFormat="1" applyFont="1" applyBorder="1" applyAlignment="1">
      <alignment horizontal="left"/>
    </xf>
    <xf numFmtId="0" fontId="36" fillId="0" borderId="112" xfId="1" applyFont="1" applyBorder="1" applyAlignment="1">
      <alignment horizontal="center"/>
    </xf>
    <xf numFmtId="0" fontId="48" fillId="0" borderId="0" xfId="0" applyFont="1"/>
    <xf numFmtId="2" fontId="37" fillId="0" borderId="97" xfId="1" applyNumberFormat="1" applyFont="1" applyBorder="1" applyAlignment="1">
      <alignment horizontal="left" wrapText="1"/>
    </xf>
    <xf numFmtId="2" fontId="37" fillId="0" borderId="98" xfId="1" applyNumberFormat="1" applyFont="1" applyBorder="1" applyAlignment="1">
      <alignment horizontal="left" wrapText="1"/>
    </xf>
    <xf numFmtId="0" fontId="37" fillId="0" borderId="81" xfId="1" applyFont="1" applyBorder="1" applyAlignment="1">
      <alignment horizontal="right"/>
    </xf>
    <xf numFmtId="0" fontId="37" fillId="0" borderId="62" xfId="1" applyFont="1" applyBorder="1" applyAlignment="1">
      <alignment wrapText="1"/>
    </xf>
    <xf numFmtId="0" fontId="36" fillId="0" borderId="81" xfId="1" applyFont="1" applyBorder="1" applyAlignment="1">
      <alignment horizontal="right"/>
    </xf>
    <xf numFmtId="0" fontId="36" fillId="0" borderId="101" xfId="1" applyFont="1" applyBorder="1" applyAlignment="1">
      <alignment horizontal="center"/>
    </xf>
    <xf numFmtId="4" fontId="37" fillId="0" borderId="114" xfId="1" applyNumberFormat="1" applyFont="1" applyBorder="1" applyAlignment="1">
      <alignment horizontal="right"/>
    </xf>
    <xf numFmtId="3" fontId="37" fillId="0" borderId="113" xfId="1" applyNumberFormat="1" applyFont="1" applyBorder="1" applyAlignment="1">
      <alignment horizontal="left"/>
    </xf>
    <xf numFmtId="0" fontId="36" fillId="0" borderId="117" xfId="1" applyFont="1" applyBorder="1" applyAlignment="1">
      <alignment horizontal="right"/>
    </xf>
    <xf numFmtId="0" fontId="36" fillId="0" borderId="109" xfId="1" applyFont="1" applyBorder="1"/>
    <xf numFmtId="0" fontId="29" fillId="0" borderId="113" xfId="1" applyFont="1" applyBorder="1"/>
    <xf numFmtId="0" fontId="29" fillId="0" borderId="101" xfId="1" applyFont="1" applyBorder="1" applyAlignment="1">
      <alignment horizontal="center"/>
    </xf>
    <xf numFmtId="0" fontId="24" fillId="0" borderId="101" xfId="1" applyFont="1" applyBorder="1" applyAlignment="1">
      <alignment horizontal="right"/>
    </xf>
    <xf numFmtId="4" fontId="24" fillId="0" borderId="114" xfId="1" applyNumberFormat="1" applyFont="1" applyBorder="1" applyAlignment="1">
      <alignment horizontal="right"/>
    </xf>
    <xf numFmtId="3" fontId="24" fillId="0" borderId="113" xfId="1" applyNumberFormat="1" applyFont="1" applyBorder="1" applyAlignment="1">
      <alignment horizontal="left"/>
    </xf>
    <xf numFmtId="0" fontId="29" fillId="0" borderId="81" xfId="1" applyFont="1" applyBorder="1" applyAlignment="1">
      <alignment horizontal="center"/>
    </xf>
    <xf numFmtId="4" fontId="29" fillId="0" borderId="81" xfId="1" applyNumberFormat="1" applyFont="1" applyBorder="1"/>
    <xf numFmtId="0" fontId="29" fillId="0" borderId="103" xfId="1" applyFont="1" applyBorder="1"/>
    <xf numFmtId="0" fontId="29" fillId="0" borderId="104" xfId="1" applyFont="1" applyBorder="1" applyAlignment="1">
      <alignment horizontal="center"/>
    </xf>
    <xf numFmtId="4" fontId="24" fillId="0" borderId="115" xfId="1" applyNumberFormat="1" applyFont="1" applyBorder="1" applyAlignment="1">
      <alignment horizontal="right"/>
    </xf>
    <xf numFmtId="3" fontId="24" fillId="0" borderId="116" xfId="1" applyNumberFormat="1" applyFont="1" applyBorder="1" applyAlignment="1">
      <alignment horizontal="left"/>
    </xf>
    <xf numFmtId="4" fontId="29" fillId="0" borderId="85" xfId="1" applyNumberFormat="1" applyFont="1" applyBorder="1"/>
    <xf numFmtId="0" fontId="29" fillId="0" borderId="109" xfId="1" applyFont="1" applyBorder="1"/>
    <xf numFmtId="0" fontId="29" fillId="0" borderId="117" xfId="1" applyFont="1" applyBorder="1" applyAlignment="1">
      <alignment horizontal="center"/>
    </xf>
    <xf numFmtId="4" fontId="24" fillId="0" borderId="118" xfId="1" applyNumberFormat="1" applyFont="1" applyBorder="1" applyAlignment="1">
      <alignment horizontal="right"/>
    </xf>
    <xf numFmtId="3" fontId="24" fillId="0" borderId="119" xfId="1" applyNumberFormat="1" applyFont="1" applyBorder="1" applyAlignment="1">
      <alignment horizontal="left"/>
    </xf>
    <xf numFmtId="0" fontId="29" fillId="0" borderId="96" xfId="1" applyFont="1" applyBorder="1" applyAlignment="1">
      <alignment horizontal="center"/>
    </xf>
    <xf numFmtId="4" fontId="29" fillId="0" borderId="96" xfId="1" applyNumberFormat="1" applyFont="1" applyBorder="1"/>
    <xf numFmtId="0" fontId="24" fillId="0" borderId="96" xfId="1" applyFont="1" applyBorder="1" applyAlignment="1">
      <alignment horizontal="right"/>
    </xf>
    <xf numFmtId="4" fontId="24" fillId="0" borderId="80" xfId="1" applyNumberFormat="1" applyFont="1" applyBorder="1" applyAlignment="1">
      <alignment horizontal="right"/>
    </xf>
    <xf numFmtId="3" fontId="24" fillId="0" borderId="109" xfId="1" applyNumberFormat="1" applyFont="1" applyBorder="1" applyAlignment="1">
      <alignment horizontal="left"/>
    </xf>
    <xf numFmtId="0" fontId="29" fillId="0" borderId="99" xfId="1" applyFont="1" applyBorder="1" applyAlignment="1">
      <alignment horizontal="center"/>
    </xf>
    <xf numFmtId="4" fontId="24" fillId="0" borderId="102" xfId="1" applyNumberFormat="1" applyFont="1" applyBorder="1" applyAlignment="1">
      <alignment horizontal="right"/>
    </xf>
    <xf numFmtId="3" fontId="24" fillId="0" borderId="103" xfId="1" applyNumberFormat="1" applyFont="1" applyBorder="1" applyAlignment="1">
      <alignment horizontal="left"/>
    </xf>
    <xf numFmtId="0" fontId="24" fillId="0" borderId="99" xfId="1" applyFont="1" applyBorder="1" applyAlignment="1">
      <alignment horizontal="right"/>
    </xf>
    <xf numFmtId="0" fontId="36" fillId="0" borderId="81" xfId="1" applyFont="1" applyBorder="1" applyAlignment="1">
      <alignment horizontal="center"/>
    </xf>
    <xf numFmtId="0" fontId="29" fillId="0" borderId="81" xfId="1" applyFont="1" applyBorder="1" applyAlignment="1">
      <alignment horizontal="right"/>
    </xf>
    <xf numFmtId="0" fontId="29" fillId="0" borderId="117" xfId="1" applyFont="1" applyBorder="1" applyAlignment="1">
      <alignment horizontal="right"/>
    </xf>
    <xf numFmtId="0" fontId="37" fillId="0" borderId="96" xfId="1" applyFont="1" applyBorder="1" applyAlignment="1">
      <alignment horizontal="right"/>
    </xf>
    <xf numFmtId="4" fontId="37" fillId="0" borderId="80" xfId="1" applyNumberFormat="1" applyFont="1" applyBorder="1" applyAlignment="1">
      <alignment horizontal="right"/>
    </xf>
    <xf numFmtId="3" fontId="37" fillId="0" borderId="109" xfId="1" applyNumberFormat="1" applyFont="1" applyBorder="1" applyAlignment="1">
      <alignment horizontal="left"/>
    </xf>
    <xf numFmtId="0" fontId="50" fillId="0" borderId="97" xfId="1" applyFont="1" applyBorder="1"/>
    <xf numFmtId="0" fontId="51" fillId="0" borderId="84" xfId="0" applyFont="1" applyBorder="1"/>
    <xf numFmtId="0" fontId="51" fillId="0" borderId="98" xfId="0" applyFont="1" applyBorder="1"/>
    <xf numFmtId="2" fontId="37" fillId="0" borderId="97" xfId="1" applyNumberFormat="1" applyFont="1" applyBorder="1" applyAlignment="1">
      <alignment wrapText="1"/>
    </xf>
    <xf numFmtId="2" fontId="37" fillId="0" borderId="98" xfId="1" applyNumberFormat="1" applyFont="1" applyBorder="1" applyAlignment="1">
      <alignment wrapText="1"/>
    </xf>
    <xf numFmtId="0" fontId="36" fillId="0" borderId="62" xfId="1" applyFont="1" applyBorder="1" applyAlignment="1">
      <alignment horizontal="right"/>
    </xf>
    <xf numFmtId="2" fontId="36" fillId="0" borderId="62" xfId="1" applyNumberFormat="1" applyFont="1" applyBorder="1" applyAlignment="1">
      <alignment horizontal="center"/>
    </xf>
    <xf numFmtId="3" fontId="37" fillId="0" borderId="62" xfId="1" applyNumberFormat="1" applyFont="1" applyBorder="1" applyAlignment="1">
      <alignment horizontal="left"/>
    </xf>
    <xf numFmtId="4" fontId="36" fillId="0" borderId="62" xfId="1" applyNumberFormat="1" applyFont="1" applyBorder="1"/>
    <xf numFmtId="0" fontId="52" fillId="0" borderId="13" xfId="1" applyFont="1"/>
    <xf numFmtId="0" fontId="29" fillId="0" borderId="62" xfId="1" applyFont="1" applyBorder="1"/>
    <xf numFmtId="0" fontId="29" fillId="0" borderId="62" xfId="1" applyFont="1" applyBorder="1" applyAlignment="1">
      <alignment horizontal="center"/>
    </xf>
    <xf numFmtId="2" fontId="29" fillId="0" borderId="62" xfId="1" applyNumberFormat="1" applyFont="1" applyBorder="1" applyAlignment="1">
      <alignment horizontal="center"/>
    </xf>
    <xf numFmtId="1" fontId="24" fillId="0" borderId="62" xfId="1" applyNumberFormat="1" applyFont="1" applyBorder="1" applyAlignment="1">
      <alignment horizontal="right"/>
    </xf>
    <xf numFmtId="4" fontId="24" fillId="0" borderId="62" xfId="1" applyNumberFormat="1" applyFont="1" applyBorder="1" applyAlignment="1">
      <alignment horizontal="right"/>
    </xf>
    <xf numFmtId="3" fontId="24" fillId="0" borderId="62" xfId="1" applyNumberFormat="1" applyFont="1" applyBorder="1" applyAlignment="1">
      <alignment horizontal="left"/>
    </xf>
    <xf numFmtId="4" fontId="29" fillId="0" borderId="62" xfId="1" applyNumberFormat="1" applyFont="1" applyBorder="1"/>
    <xf numFmtId="0" fontId="29" fillId="0" borderId="62" xfId="1" applyFont="1" applyBorder="1" applyAlignment="1">
      <alignment horizontal="right"/>
    </xf>
    <xf numFmtId="0" fontId="36" fillId="0" borderId="108" xfId="1" applyFont="1" applyBorder="1" applyAlignment="1">
      <alignment horizontal="right"/>
    </xf>
    <xf numFmtId="3" fontId="37" fillId="0" borderId="13" xfId="1" applyNumberFormat="1" applyFont="1" applyAlignment="1">
      <alignment horizontal="right"/>
    </xf>
    <xf numFmtId="3" fontId="37" fillId="0" borderId="13" xfId="1" applyNumberFormat="1" applyFont="1" applyAlignment="1">
      <alignment horizontal="left"/>
    </xf>
    <xf numFmtId="0" fontId="52" fillId="0" borderId="69" xfId="1" applyFont="1" applyBorder="1"/>
    <xf numFmtId="0" fontId="6" fillId="0" borderId="0" xfId="0" applyFont="1" applyAlignment="1">
      <alignment vertical="center"/>
    </xf>
    <xf numFmtId="0" fontId="24" fillId="0" borderId="13" xfId="1" applyFont="1" applyAlignment="1">
      <alignment horizontal="left"/>
    </xf>
    <xf numFmtId="0" fontId="24" fillId="0" borderId="13" xfId="1" applyFont="1"/>
    <xf numFmtId="0" fontId="24" fillId="0" borderId="13" xfId="1" applyFont="1" applyAlignment="1">
      <alignment horizontal="center"/>
    </xf>
    <xf numFmtId="0" fontId="37" fillId="0" borderId="13" xfId="1" applyFont="1" applyAlignment="1">
      <alignment horizontal="center"/>
    </xf>
    <xf numFmtId="3" fontId="37" fillId="0" borderId="13" xfId="1" applyNumberFormat="1" applyFont="1" applyAlignment="1">
      <alignment horizontal="center"/>
    </xf>
    <xf numFmtId="0" fontId="53" fillId="0" borderId="108" xfId="1" applyFont="1" applyBorder="1" applyAlignment="1">
      <alignment horizontal="right"/>
    </xf>
    <xf numFmtId="1" fontId="36" fillId="0" borderId="13" xfId="1" applyNumberFormat="1" applyFont="1"/>
    <xf numFmtId="0" fontId="53" fillId="0" borderId="112" xfId="1" applyFont="1" applyBorder="1" applyAlignment="1">
      <alignment horizontal="right"/>
    </xf>
    <xf numFmtId="2" fontId="36" fillId="0" borderId="80" xfId="1" applyNumberFormat="1" applyFont="1" applyBorder="1" applyAlignment="1">
      <alignment horizontal="right"/>
    </xf>
    <xf numFmtId="165" fontId="8" fillId="0" borderId="5" xfId="0" applyNumberFormat="1" applyFont="1" applyBorder="1" applyAlignment="1">
      <alignment horizontal="center" vertical="center"/>
    </xf>
    <xf numFmtId="0" fontId="2" fillId="0" borderId="0" xfId="0" applyFont="1"/>
    <xf numFmtId="0" fontId="8" fillId="5" borderId="6" xfId="0" applyFont="1" applyFill="1" applyBorder="1" applyAlignment="1" applyProtection="1">
      <alignment vertical="center" wrapText="1"/>
      <protection locked="0"/>
    </xf>
    <xf numFmtId="0" fontId="8" fillId="5" borderId="6" xfId="0" applyFont="1" applyFill="1" applyBorder="1" applyAlignment="1" applyProtection="1">
      <alignment horizontal="left" vertical="top" wrapText="1"/>
      <protection locked="0"/>
    </xf>
    <xf numFmtId="0" fontId="37" fillId="0" borderId="110" xfId="1" applyFont="1" applyBorder="1" applyAlignment="1">
      <alignment horizontal="left"/>
    </xf>
    <xf numFmtId="0" fontId="37" fillId="0" borderId="81" xfId="1" applyFont="1" applyBorder="1" applyAlignment="1">
      <alignment horizontal="center" wrapText="1"/>
    </xf>
    <xf numFmtId="0" fontId="37" fillId="0" borderId="81" xfId="1" applyFont="1" applyBorder="1" applyAlignment="1">
      <alignment horizontal="center"/>
    </xf>
    <xf numFmtId="3" fontId="37" fillId="0" borderId="110" xfId="1" applyNumberFormat="1" applyFont="1" applyBorder="1" applyAlignment="1">
      <alignment horizontal="center" wrapText="1"/>
    </xf>
    <xf numFmtId="0" fontId="36" fillId="0" borderId="81" xfId="1" applyFont="1" applyBorder="1" applyAlignment="1">
      <alignment horizontal="center" wrapText="1"/>
    </xf>
    <xf numFmtId="4" fontId="36" fillId="0" borderId="81" xfId="1" applyNumberFormat="1" applyFont="1" applyBorder="1" applyAlignment="1">
      <alignment horizontal="right" wrapText="1"/>
    </xf>
    <xf numFmtId="0" fontId="36" fillId="0" borderId="74" xfId="1" applyFont="1" applyBorder="1" applyAlignment="1">
      <alignment horizontal="right"/>
    </xf>
    <xf numFmtId="0" fontId="36" fillId="0" borderId="96" xfId="1" applyFont="1" applyBorder="1"/>
    <xf numFmtId="2" fontId="36" fillId="0" borderId="96" xfId="1" applyNumberFormat="1" applyFont="1" applyBorder="1" applyAlignment="1">
      <alignment horizontal="center"/>
    </xf>
    <xf numFmtId="1" fontId="37" fillId="0" borderId="96" xfId="1" applyNumberFormat="1" applyFont="1" applyBorder="1" applyAlignment="1">
      <alignment horizontal="right"/>
    </xf>
    <xf numFmtId="4" fontId="37" fillId="0" borderId="96" xfId="1" applyNumberFormat="1" applyFont="1" applyBorder="1" applyAlignment="1">
      <alignment horizontal="right"/>
    </xf>
    <xf numFmtId="3" fontId="37" fillId="0" borderId="96" xfId="1" applyNumberFormat="1" applyFont="1" applyBorder="1" applyAlignment="1">
      <alignment horizontal="left"/>
    </xf>
    <xf numFmtId="4" fontId="36" fillId="0" borderId="120" xfId="1" applyNumberFormat="1" applyFont="1" applyBorder="1"/>
    <xf numFmtId="0" fontId="36" fillId="0" borderId="87" xfId="1" applyFont="1" applyBorder="1" applyAlignment="1">
      <alignment horizontal="right"/>
    </xf>
    <xf numFmtId="2" fontId="36" fillId="0" borderId="88" xfId="1" applyNumberFormat="1" applyFont="1" applyBorder="1" applyAlignment="1">
      <alignment horizontal="center"/>
    </xf>
    <xf numFmtId="3" fontId="37" fillId="0" borderId="88" xfId="1" applyNumberFormat="1" applyFont="1" applyBorder="1" applyAlignment="1">
      <alignment horizontal="left"/>
    </xf>
    <xf numFmtId="4" fontId="36" fillId="0" borderId="89" xfId="1" applyNumberFormat="1" applyFont="1" applyBorder="1"/>
    <xf numFmtId="2" fontId="37" fillId="0" borderId="110" xfId="1" applyNumberFormat="1" applyFont="1" applyBorder="1" applyAlignment="1">
      <alignment horizontal="left" wrapText="1"/>
    </xf>
    <xf numFmtId="2" fontId="37" fillId="0" borderId="63" xfId="1" applyNumberFormat="1" applyFont="1" applyBorder="1" applyAlignment="1">
      <alignment horizontal="left" wrapText="1"/>
    </xf>
    <xf numFmtId="0" fontId="10" fillId="10" borderId="0" xfId="0" applyFont="1" applyFill="1"/>
    <xf numFmtId="0" fontId="18" fillId="0" borderId="13" xfId="1" applyFont="1"/>
    <xf numFmtId="0" fontId="18" fillId="0" borderId="104" xfId="1" applyFont="1" applyBorder="1" applyAlignment="1">
      <alignment horizontal="right"/>
    </xf>
    <xf numFmtId="0" fontId="18" fillId="0" borderId="105" xfId="1" applyFont="1" applyBorder="1"/>
    <xf numFmtId="0" fontId="18" fillId="0" borderId="105" xfId="1" applyFont="1" applyBorder="1" applyAlignment="1">
      <alignment horizontal="center"/>
    </xf>
    <xf numFmtId="2" fontId="18" fillId="0" borderId="106" xfId="1" applyNumberFormat="1" applyFont="1" applyBorder="1" applyAlignment="1">
      <alignment horizontal="center"/>
    </xf>
    <xf numFmtId="0" fontId="23" fillId="0" borderId="104" xfId="1" applyFont="1" applyBorder="1" applyAlignment="1">
      <alignment horizontal="right"/>
    </xf>
    <xf numFmtId="4" fontId="23" fillId="0" borderId="65" xfId="1" applyNumberFormat="1" applyFont="1" applyBorder="1" applyAlignment="1">
      <alignment horizontal="right"/>
    </xf>
    <xf numFmtId="3" fontId="23" fillId="0" borderId="107" xfId="1" applyNumberFormat="1" applyFont="1" applyBorder="1" applyAlignment="1">
      <alignment horizontal="left"/>
    </xf>
    <xf numFmtId="0" fontId="18" fillId="0" borderId="85" xfId="1" applyFont="1" applyBorder="1" applyAlignment="1">
      <alignment horizontal="center"/>
    </xf>
    <xf numFmtId="4" fontId="18" fillId="0" borderId="69" xfId="1" applyNumberFormat="1" applyFont="1" applyBorder="1"/>
    <xf numFmtId="0" fontId="23" fillId="0" borderId="105" xfId="1" applyFont="1" applyBorder="1" applyAlignment="1">
      <alignment horizontal="right"/>
    </xf>
    <xf numFmtId="0" fontId="18" fillId="0" borderId="69" xfId="1" applyFont="1" applyBorder="1"/>
    <xf numFmtId="3" fontId="18" fillId="0" borderId="13" xfId="1" applyNumberFormat="1" applyFont="1" applyAlignment="1">
      <alignment horizontal="center"/>
    </xf>
    <xf numFmtId="4" fontId="23" fillId="0" borderId="108" xfId="1" applyNumberFormat="1" applyFont="1" applyBorder="1" applyAlignment="1">
      <alignment horizontal="center"/>
    </xf>
    <xf numFmtId="0" fontId="23" fillId="0" borderId="69" xfId="1" applyFont="1" applyBorder="1" applyAlignment="1">
      <alignment horizontal="center"/>
    </xf>
    <xf numFmtId="0" fontId="18" fillId="0" borderId="96" xfId="1" applyFont="1" applyBorder="1" applyAlignment="1">
      <alignment horizontal="center"/>
    </xf>
    <xf numFmtId="4" fontId="18" fillId="0" borderId="109" xfId="1" applyNumberFormat="1" applyFont="1" applyBorder="1"/>
    <xf numFmtId="0" fontId="29" fillId="0" borderId="69" xfId="1" applyFont="1" applyBorder="1"/>
    <xf numFmtId="0" fontId="24" fillId="0" borderId="85" xfId="1" applyFont="1" applyBorder="1" applyAlignment="1">
      <alignment horizontal="right"/>
    </xf>
    <xf numFmtId="4" fontId="24" fillId="0" borderId="13" xfId="1" applyNumberFormat="1" applyFont="1" applyAlignment="1">
      <alignment horizontal="right"/>
    </xf>
    <xf numFmtId="3" fontId="24" fillId="0" borderId="69" xfId="1" applyNumberFormat="1" applyFont="1" applyBorder="1" applyAlignment="1">
      <alignment horizontal="left"/>
    </xf>
    <xf numFmtId="0" fontId="4" fillId="2" borderId="13" xfId="0" applyFont="1" applyFill="1" applyBorder="1" applyAlignment="1">
      <alignment horizontal="left" vertical="top" wrapText="1"/>
    </xf>
    <xf numFmtId="0" fontId="8" fillId="5" borderId="6" xfId="0" applyFont="1" applyFill="1" applyBorder="1" applyAlignment="1" applyProtection="1">
      <alignment horizontal="left" vertical="center" wrapText="1"/>
      <protection locked="0"/>
    </xf>
    <xf numFmtId="0" fontId="54" fillId="11" borderId="13" xfId="1" applyFont="1" applyFill="1" applyAlignment="1">
      <alignment horizontal="left"/>
    </xf>
    <xf numFmtId="0" fontId="50" fillId="11" borderId="13" xfId="1" applyFont="1" applyFill="1"/>
    <xf numFmtId="0" fontId="36" fillId="11" borderId="13" xfId="1" applyFont="1" applyFill="1" applyAlignment="1">
      <alignment horizontal="center"/>
    </xf>
    <xf numFmtId="3" fontId="36" fillId="11" borderId="13" xfId="1" applyNumberFormat="1" applyFont="1" applyFill="1" applyAlignment="1">
      <alignment horizontal="center"/>
    </xf>
    <xf numFmtId="4" fontId="37" fillId="11" borderId="13" xfId="1" applyNumberFormat="1" applyFont="1" applyFill="1" applyAlignment="1">
      <alignment horizontal="right"/>
    </xf>
    <xf numFmtId="2" fontId="24" fillId="11" borderId="13" xfId="1" applyNumberFormat="1" applyFont="1" applyFill="1" applyAlignment="1">
      <alignment horizontal="right"/>
    </xf>
    <xf numFmtId="4" fontId="36" fillId="11" borderId="13" xfId="1" applyNumberFormat="1" applyFont="1" applyFill="1"/>
    <xf numFmtId="0" fontId="36" fillId="0" borderId="105" xfId="1" applyFont="1" applyBorder="1"/>
    <xf numFmtId="0" fontId="36" fillId="0" borderId="105" xfId="1" applyFont="1" applyBorder="1" applyAlignment="1">
      <alignment horizontal="center"/>
    </xf>
    <xf numFmtId="2" fontId="36" fillId="0" borderId="106" xfId="1" applyNumberFormat="1" applyFont="1" applyBorder="1" applyAlignment="1">
      <alignment horizontal="center"/>
    </xf>
    <xf numFmtId="0" fontId="37" fillId="0" borderId="104" xfId="1" applyFont="1" applyBorder="1" applyAlignment="1">
      <alignment horizontal="right"/>
    </xf>
    <xf numFmtId="3" fontId="37" fillId="0" borderId="107" xfId="1" applyNumberFormat="1" applyFont="1" applyBorder="1" applyAlignment="1">
      <alignment horizontal="left"/>
    </xf>
    <xf numFmtId="0" fontId="37" fillId="0" borderId="105" xfId="1" applyFont="1" applyBorder="1" applyAlignment="1">
      <alignment horizontal="right"/>
    </xf>
    <xf numFmtId="0" fontId="56" fillId="0" borderId="81" xfId="1" applyFont="1" applyBorder="1" applyAlignment="1">
      <alignment horizontal="right"/>
    </xf>
    <xf numFmtId="0" fontId="56" fillId="0" borderId="113" xfId="1" applyFont="1" applyBorder="1"/>
    <xf numFmtId="0" fontId="56" fillId="0" borderId="101" xfId="1" applyFont="1" applyBorder="1" applyAlignment="1">
      <alignment horizontal="center"/>
    </xf>
    <xf numFmtId="0" fontId="57" fillId="0" borderId="101" xfId="1" applyFont="1" applyBorder="1" applyAlignment="1">
      <alignment horizontal="right"/>
    </xf>
    <xf numFmtId="4" fontId="57" fillId="0" borderId="114" xfId="1" applyNumberFormat="1" applyFont="1" applyBorder="1" applyAlignment="1">
      <alignment horizontal="right"/>
    </xf>
    <xf numFmtId="3" fontId="57" fillId="0" borderId="113" xfId="1" applyNumberFormat="1" applyFont="1" applyBorder="1" applyAlignment="1">
      <alignment horizontal="left"/>
    </xf>
    <xf numFmtId="0" fontId="56" fillId="0" borderId="85" xfId="1" applyFont="1" applyBorder="1" applyAlignment="1">
      <alignment horizontal="center"/>
    </xf>
    <xf numFmtId="4" fontId="56" fillId="0" borderId="81" xfId="1" applyNumberFormat="1" applyFont="1" applyBorder="1"/>
    <xf numFmtId="0" fontId="56" fillId="0" borderId="104" xfId="1" applyFont="1" applyBorder="1" applyAlignment="1">
      <alignment horizontal="right"/>
    </xf>
    <xf numFmtId="0" fontId="56" fillId="0" borderId="103" xfId="1" applyFont="1" applyBorder="1"/>
    <xf numFmtId="0" fontId="56" fillId="0" borderId="104" xfId="1" applyFont="1" applyBorder="1" applyAlignment="1">
      <alignment horizontal="center"/>
    </xf>
    <xf numFmtId="0" fontId="57" fillId="0" borderId="104" xfId="1" applyFont="1" applyBorder="1" applyAlignment="1">
      <alignment horizontal="right"/>
    </xf>
    <xf numFmtId="4" fontId="57" fillId="0" borderId="115" xfId="1" applyNumberFormat="1" applyFont="1" applyBorder="1" applyAlignment="1">
      <alignment horizontal="right"/>
    </xf>
    <xf numFmtId="3" fontId="57" fillId="0" borderId="116" xfId="1" applyNumberFormat="1" applyFont="1" applyBorder="1" applyAlignment="1">
      <alignment horizontal="left"/>
    </xf>
    <xf numFmtId="4" fontId="56" fillId="0" borderId="85" xfId="1" applyNumberFormat="1" applyFont="1" applyBorder="1"/>
    <xf numFmtId="0" fontId="56" fillId="0" borderId="105" xfId="1" applyFont="1" applyBorder="1" applyAlignment="1">
      <alignment horizontal="center"/>
    </xf>
    <xf numFmtId="0" fontId="57" fillId="0" borderId="105" xfId="1" applyFont="1" applyBorder="1" applyAlignment="1">
      <alignment horizontal="right"/>
    </xf>
    <xf numFmtId="4" fontId="57" fillId="0" borderId="65" xfId="1" applyNumberFormat="1" applyFont="1" applyBorder="1" applyAlignment="1">
      <alignment horizontal="right"/>
    </xf>
    <xf numFmtId="3" fontId="57" fillId="0" borderId="107" xfId="1" applyNumberFormat="1" applyFont="1" applyBorder="1" applyAlignment="1">
      <alignment horizontal="left"/>
    </xf>
    <xf numFmtId="0" fontId="56" fillId="0" borderId="117" xfId="1" applyFont="1" applyBorder="1" applyAlignment="1">
      <alignment horizontal="right"/>
    </xf>
    <xf numFmtId="0" fontId="56" fillId="0" borderId="109" xfId="1" applyFont="1" applyBorder="1"/>
    <xf numFmtId="0" fontId="56" fillId="0" borderId="99" xfId="1" applyFont="1" applyBorder="1" applyAlignment="1">
      <alignment horizontal="center"/>
    </xf>
    <xf numFmtId="0" fontId="57" fillId="0" borderId="99" xfId="1" applyFont="1" applyBorder="1" applyAlignment="1">
      <alignment horizontal="right"/>
    </xf>
    <xf numFmtId="4" fontId="57" fillId="0" borderId="102" xfId="1" applyNumberFormat="1" applyFont="1" applyBorder="1" applyAlignment="1">
      <alignment horizontal="right"/>
    </xf>
    <xf numFmtId="3" fontId="57" fillId="0" borderId="103" xfId="1" applyNumberFormat="1" applyFont="1" applyBorder="1" applyAlignment="1">
      <alignment horizontal="left"/>
    </xf>
    <xf numFmtId="4" fontId="56" fillId="0" borderId="96" xfId="1" applyNumberFormat="1" applyFont="1" applyBorder="1"/>
    <xf numFmtId="0" fontId="36" fillId="0" borderId="113" xfId="1" applyFont="1" applyBorder="1"/>
    <xf numFmtId="0" fontId="37" fillId="0" borderId="99" xfId="1" applyFont="1" applyBorder="1" applyAlignment="1">
      <alignment horizontal="right"/>
    </xf>
    <xf numFmtId="0" fontId="36" fillId="0" borderId="117" xfId="1" applyFont="1" applyBorder="1" applyAlignment="1">
      <alignment horizontal="center"/>
    </xf>
    <xf numFmtId="0" fontId="29" fillId="0" borderId="108" xfId="1" applyFont="1" applyBorder="1" applyAlignment="1">
      <alignment horizontal="right"/>
    </xf>
    <xf numFmtId="0" fontId="29" fillId="0" borderId="13" xfId="1" applyFont="1" applyAlignment="1">
      <alignment horizontal="center"/>
    </xf>
    <xf numFmtId="2" fontId="29" fillId="0" borderId="13" xfId="1" applyNumberFormat="1" applyFont="1" applyAlignment="1">
      <alignment horizontal="center"/>
    </xf>
    <xf numFmtId="1" fontId="24" fillId="0" borderId="13" xfId="1" applyNumberFormat="1" applyFont="1" applyAlignment="1">
      <alignment horizontal="right"/>
    </xf>
    <xf numFmtId="3" fontId="24" fillId="0" borderId="13" xfId="1" applyNumberFormat="1" applyFont="1" applyAlignment="1">
      <alignment horizontal="left"/>
    </xf>
    <xf numFmtId="0" fontId="37" fillId="0" borderId="108" xfId="1" applyFont="1" applyBorder="1" applyAlignment="1">
      <alignment horizontal="left"/>
    </xf>
    <xf numFmtId="3" fontId="29" fillId="0" borderId="13" xfId="1" applyNumberFormat="1" applyFont="1" applyAlignment="1">
      <alignment horizontal="center"/>
    </xf>
    <xf numFmtId="2" fontId="24" fillId="0" borderId="13" xfId="1" applyNumberFormat="1" applyFont="1" applyAlignment="1">
      <alignment horizontal="right"/>
    </xf>
    <xf numFmtId="4" fontId="29" fillId="0" borderId="13" xfId="1" applyNumberFormat="1" applyFont="1"/>
    <xf numFmtId="0" fontId="36" fillId="0" borderId="108" xfId="1" applyFont="1" applyBorder="1" applyAlignment="1">
      <alignment horizontal="left"/>
    </xf>
    <xf numFmtId="0" fontId="43" fillId="0" borderId="13" xfId="1" applyFont="1" applyAlignment="1">
      <alignment horizontal="left"/>
    </xf>
    <xf numFmtId="0" fontId="53" fillId="0" borderId="112" xfId="1" applyFont="1" applyBorder="1" applyAlignment="1">
      <alignment horizontal="left"/>
    </xf>
    <xf numFmtId="3" fontId="37" fillId="0" borderId="80" xfId="1" applyNumberFormat="1" applyFont="1" applyBorder="1" applyAlignment="1">
      <alignment horizontal="left"/>
    </xf>
    <xf numFmtId="0" fontId="53" fillId="0" borderId="13" xfId="1" applyFont="1" applyAlignment="1">
      <alignment horizontal="left"/>
    </xf>
    <xf numFmtId="0" fontId="56" fillId="0" borderId="85" xfId="1" applyFont="1" applyBorder="1" applyAlignment="1">
      <alignment horizontal="right"/>
    </xf>
    <xf numFmtId="0" fontId="57" fillId="0" borderId="85" xfId="1" applyFont="1" applyBorder="1" applyAlignment="1">
      <alignment horizontal="right"/>
    </xf>
    <xf numFmtId="4" fontId="57" fillId="0" borderId="13" xfId="1" applyNumberFormat="1" applyFont="1" applyAlignment="1">
      <alignment horizontal="right"/>
    </xf>
    <xf numFmtId="3" fontId="57" fillId="0" borderId="69" xfId="1" applyNumberFormat="1" applyFont="1" applyBorder="1" applyAlignment="1">
      <alignment horizontal="left"/>
    </xf>
    <xf numFmtId="0" fontId="53" fillId="0" borderId="13" xfId="1" applyFont="1" applyAlignment="1">
      <alignment horizontal="right"/>
    </xf>
    <xf numFmtId="0" fontId="42" fillId="0" borderId="0" xfId="0" applyFont="1"/>
    <xf numFmtId="0" fontId="37" fillId="0" borderId="62" xfId="1" applyFont="1" applyBorder="1" applyAlignment="1">
      <alignment horizontal="left"/>
    </xf>
    <xf numFmtId="3" fontId="37" fillId="0" borderId="62" xfId="1" applyNumberFormat="1" applyFont="1" applyBorder="1" applyAlignment="1">
      <alignment horizontal="center" wrapText="1"/>
    </xf>
    <xf numFmtId="0" fontId="36" fillId="0" borderId="91" xfId="1" applyFont="1" applyBorder="1" applyAlignment="1">
      <alignment horizontal="right"/>
    </xf>
    <xf numFmtId="3" fontId="37" fillId="0" borderId="85" xfId="1" applyNumberFormat="1" applyFont="1" applyBorder="1" applyAlignment="1">
      <alignment horizontal="left"/>
    </xf>
    <xf numFmtId="4" fontId="36" fillId="0" borderId="92" xfId="1" applyNumberFormat="1" applyFont="1" applyBorder="1"/>
    <xf numFmtId="0" fontId="36" fillId="0" borderId="121" xfId="1" applyFont="1" applyBorder="1" applyAlignment="1">
      <alignment horizontal="right"/>
    </xf>
    <xf numFmtId="0" fontId="36" fillId="0" borderId="81" xfId="1" applyFont="1" applyBorder="1"/>
    <xf numFmtId="1" fontId="37" fillId="0" borderId="81" xfId="1" applyNumberFormat="1" applyFont="1" applyBorder="1" applyAlignment="1">
      <alignment horizontal="right"/>
    </xf>
    <xf numFmtId="4" fontId="37" fillId="0" borderId="81" xfId="1" applyNumberFormat="1" applyFont="1" applyBorder="1" applyAlignment="1">
      <alignment horizontal="right"/>
    </xf>
    <xf numFmtId="3" fontId="37" fillId="0" borderId="81" xfId="1" applyNumberFormat="1" applyFont="1" applyBorder="1" applyAlignment="1">
      <alignment horizontal="left"/>
    </xf>
    <xf numFmtId="4" fontId="36" fillId="0" borderId="122" xfId="1" applyNumberFormat="1" applyFont="1" applyBorder="1"/>
    <xf numFmtId="1" fontId="37" fillId="0" borderId="111" xfId="1" applyNumberFormat="1" applyFont="1" applyBorder="1" applyAlignment="1">
      <alignment horizontal="right"/>
    </xf>
    <xf numFmtId="4" fontId="37" fillId="0" borderId="111" xfId="1" applyNumberFormat="1" applyFont="1" applyBorder="1" applyAlignment="1">
      <alignment horizontal="right"/>
    </xf>
    <xf numFmtId="3" fontId="37" fillId="0" borderId="111" xfId="1" applyNumberFormat="1" applyFont="1" applyBorder="1" applyAlignment="1">
      <alignment horizontal="left"/>
    </xf>
    <xf numFmtId="4" fontId="36" fillId="0" borderId="111" xfId="1" applyNumberFormat="1" applyFont="1" applyBorder="1"/>
    <xf numFmtId="0" fontId="60" fillId="0" borderId="108" xfId="1" applyFont="1" applyBorder="1" applyAlignment="1">
      <alignment horizontal="right"/>
    </xf>
    <xf numFmtId="0" fontId="61" fillId="0" borderId="13" xfId="1" applyFont="1"/>
    <xf numFmtId="0" fontId="36" fillId="0" borderId="80" xfId="1" applyFont="1" applyBorder="1" applyAlignment="1">
      <alignment horizontal="right"/>
    </xf>
    <xf numFmtId="0" fontId="36" fillId="0" borderId="80" xfId="1" applyFont="1" applyBorder="1"/>
    <xf numFmtId="0" fontId="42" fillId="0" borderId="80" xfId="0" applyFont="1" applyBorder="1"/>
    <xf numFmtId="0" fontId="37" fillId="0" borderId="97" xfId="1" applyFont="1" applyBorder="1" applyAlignment="1">
      <alignment horizontal="left"/>
    </xf>
    <xf numFmtId="4" fontId="57" fillId="0" borderId="81" xfId="1" applyNumberFormat="1" applyFont="1" applyBorder="1" applyAlignment="1">
      <alignment horizontal="right"/>
    </xf>
    <xf numFmtId="4" fontId="57" fillId="0" borderId="104" xfId="1" applyNumberFormat="1" applyFont="1" applyBorder="1" applyAlignment="1">
      <alignment horizontal="right"/>
    </xf>
    <xf numFmtId="0" fontId="56" fillId="0" borderId="69" xfId="1" applyFont="1" applyBorder="1"/>
    <xf numFmtId="0" fontId="29" fillId="0" borderId="55" xfId="1" applyFont="1" applyBorder="1" applyAlignment="1">
      <alignment horizontal="right"/>
    </xf>
    <xf numFmtId="0" fontId="29" fillId="0" borderId="56" xfId="1" applyFont="1" applyBorder="1"/>
    <xf numFmtId="0" fontId="29" fillId="0" borderId="56" xfId="1" applyFont="1" applyBorder="1" applyAlignment="1">
      <alignment horizontal="center"/>
    </xf>
    <xf numFmtId="2" fontId="29" fillId="0" borderId="56" xfId="1" applyNumberFormat="1" applyFont="1" applyBorder="1" applyAlignment="1">
      <alignment horizontal="center"/>
    </xf>
    <xf numFmtId="1" fontId="24" fillId="0" borderId="56" xfId="1" applyNumberFormat="1" applyFont="1" applyBorder="1" applyAlignment="1">
      <alignment horizontal="right"/>
    </xf>
    <xf numFmtId="4" fontId="24" fillId="0" borderId="56" xfId="1" applyNumberFormat="1" applyFont="1" applyBorder="1" applyAlignment="1">
      <alignment horizontal="right"/>
    </xf>
    <xf numFmtId="3" fontId="24" fillId="0" borderId="56" xfId="1" applyNumberFormat="1" applyFont="1" applyBorder="1" applyAlignment="1">
      <alignment horizontal="left"/>
    </xf>
    <xf numFmtId="4" fontId="29" fillId="0" borderId="79" xfId="1" applyNumberFormat="1" applyFont="1" applyBorder="1"/>
    <xf numFmtId="0" fontId="29" fillId="0" borderId="82" xfId="1" applyFont="1" applyBorder="1" applyAlignment="1">
      <alignment horizontal="right"/>
    </xf>
    <xf numFmtId="4" fontId="29" fillId="0" borderId="83" xfId="1" applyNumberFormat="1" applyFont="1" applyBorder="1"/>
    <xf numFmtId="0" fontId="29" fillId="0" borderId="87" xfId="1" applyFont="1" applyBorder="1" applyAlignment="1">
      <alignment horizontal="right"/>
    </xf>
    <xf numFmtId="0" fontId="29" fillId="0" borderId="88" xfId="1" applyFont="1" applyBorder="1"/>
    <xf numFmtId="0" fontId="29" fillId="0" borderId="88" xfId="1" applyFont="1" applyBorder="1" applyAlignment="1">
      <alignment horizontal="center"/>
    </xf>
    <xf numFmtId="2" fontId="29" fillId="0" borderId="88" xfId="1" applyNumberFormat="1" applyFont="1" applyBorder="1" applyAlignment="1">
      <alignment horizontal="center"/>
    </xf>
    <xf numFmtId="1" fontId="24" fillId="0" borderId="88" xfId="1" applyNumberFormat="1" applyFont="1" applyBorder="1" applyAlignment="1">
      <alignment horizontal="right"/>
    </xf>
    <xf numFmtId="4" fontId="24" fillId="0" borderId="88" xfId="1" applyNumberFormat="1" applyFont="1" applyBorder="1" applyAlignment="1">
      <alignment horizontal="right"/>
    </xf>
    <xf numFmtId="3" fontId="24" fillId="0" borderId="88" xfId="1" applyNumberFormat="1" applyFont="1" applyBorder="1" applyAlignment="1">
      <alignment horizontal="left"/>
    </xf>
    <xf numFmtId="4" fontId="29" fillId="0" borderId="89" xfId="1" applyNumberFormat="1" applyFont="1" applyBorder="1"/>
    <xf numFmtId="1" fontId="37" fillId="0" borderId="13" xfId="1" applyNumberFormat="1" applyFont="1" applyAlignment="1">
      <alignment horizontal="right"/>
    </xf>
    <xf numFmtId="0" fontId="60" fillId="0" borderId="13" xfId="1" applyFont="1" applyAlignment="1">
      <alignment horizontal="right"/>
    </xf>
    <xf numFmtId="0" fontId="37" fillId="0" borderId="13" xfId="1" applyFont="1" applyAlignment="1">
      <alignment horizontal="right"/>
    </xf>
    <xf numFmtId="0" fontId="39" fillId="0" borderId="0" xfId="0" applyFont="1"/>
    <xf numFmtId="0" fontId="29" fillId="0" borderId="13" xfId="1" applyFont="1" applyAlignment="1">
      <alignment horizontal="left"/>
    </xf>
    <xf numFmtId="0" fontId="53" fillId="0" borderId="13" xfId="1" applyFont="1"/>
    <xf numFmtId="0" fontId="37" fillId="0" borderId="80" xfId="1" applyFont="1" applyBorder="1" applyAlignment="1">
      <alignment horizontal="right"/>
    </xf>
    <xf numFmtId="2" fontId="37" fillId="0" borderId="80" xfId="1" applyNumberFormat="1" applyFont="1" applyBorder="1" applyAlignment="1">
      <alignment horizontal="right"/>
    </xf>
    <xf numFmtId="0" fontId="37" fillId="0" borderId="110" xfId="1" applyFont="1" applyBorder="1"/>
    <xf numFmtId="3" fontId="37" fillId="0" borderId="110" xfId="1" applyNumberFormat="1" applyFont="1" applyBorder="1" applyAlignment="1">
      <alignment horizontal="center"/>
    </xf>
    <xf numFmtId="4" fontId="37" fillId="0" borderId="110" xfId="1" applyNumberFormat="1" applyFont="1" applyBorder="1" applyAlignment="1">
      <alignment horizontal="right"/>
    </xf>
    <xf numFmtId="2" fontId="37" fillId="0" borderId="63" xfId="1" applyNumberFormat="1" applyFont="1" applyBorder="1" applyAlignment="1">
      <alignment horizontal="right"/>
    </xf>
    <xf numFmtId="0" fontId="36" fillId="0" borderId="107" xfId="1" applyFont="1" applyBorder="1"/>
    <xf numFmtId="0" fontId="36" fillId="0" borderId="119" xfId="1" applyFont="1" applyBorder="1"/>
    <xf numFmtId="2" fontId="36" fillId="0" borderId="123" xfId="1" applyNumberFormat="1" applyFont="1" applyBorder="1" applyAlignment="1">
      <alignment horizontal="center"/>
    </xf>
    <xf numFmtId="4" fontId="37" fillId="0" borderId="118" xfId="1" applyNumberFormat="1" applyFont="1" applyBorder="1" applyAlignment="1">
      <alignment horizontal="right"/>
    </xf>
    <xf numFmtId="3" fontId="37" fillId="0" borderId="119" xfId="1" applyNumberFormat="1" applyFont="1" applyBorder="1" applyAlignment="1">
      <alignment horizontal="left"/>
    </xf>
    <xf numFmtId="0" fontId="53" fillId="0" borderId="80" xfId="1" applyFont="1" applyBorder="1" applyAlignment="1">
      <alignment horizontal="right"/>
    </xf>
    <xf numFmtId="0" fontId="60" fillId="0" borderId="110" xfId="1" applyFont="1" applyBorder="1" applyAlignment="1">
      <alignment horizontal="right"/>
    </xf>
    <xf numFmtId="0" fontId="29" fillId="0" borderId="80" xfId="1" applyFont="1" applyBorder="1" applyAlignment="1">
      <alignment horizontal="center"/>
    </xf>
    <xf numFmtId="0" fontId="34" fillId="0" borderId="0" xfId="0" applyFont="1" applyAlignment="1">
      <alignment horizontal="left"/>
    </xf>
    <xf numFmtId="0" fontId="37" fillId="0" borderId="57" xfId="0" applyFont="1" applyBorder="1" applyAlignment="1">
      <alignment horizontal="right" vertical="center"/>
    </xf>
    <xf numFmtId="0" fontId="36" fillId="0" borderId="66" xfId="1" applyFont="1" applyBorder="1" applyAlignment="1">
      <alignment horizontal="right"/>
    </xf>
    <xf numFmtId="0" fontId="24" fillId="0" borderId="72" xfId="0" applyFont="1" applyBorder="1" applyAlignment="1">
      <alignment horizontal="right" vertical="center"/>
    </xf>
    <xf numFmtId="0" fontId="60" fillId="0" borderId="124" xfId="0" applyFont="1" applyBorder="1" applyAlignment="1">
      <alignment horizontal="right" vertical="center"/>
    </xf>
    <xf numFmtId="0" fontId="36" fillId="0" borderId="58" xfId="0" applyFont="1" applyBorder="1" applyAlignment="1">
      <alignment vertical="center"/>
    </xf>
    <xf numFmtId="0" fontId="36" fillId="0" borderId="58" xfId="0" applyFont="1" applyBorder="1" applyAlignment="1">
      <alignment horizontal="center" vertical="center"/>
    </xf>
    <xf numFmtId="0" fontId="37" fillId="0" borderId="58" xfId="0" applyFont="1" applyBorder="1" applyAlignment="1">
      <alignment horizontal="right" vertical="center"/>
    </xf>
    <xf numFmtId="0" fontId="37" fillId="0" borderId="59" xfId="0" applyFont="1" applyBorder="1" applyAlignment="1">
      <alignment horizontal="right" vertical="center"/>
    </xf>
    <xf numFmtId="0" fontId="36" fillId="0" borderId="126" xfId="0" applyFont="1" applyBorder="1" applyAlignment="1">
      <alignment vertical="center"/>
    </xf>
    <xf numFmtId="0" fontId="60" fillId="0" borderId="127" xfId="0" applyFont="1" applyBorder="1" applyAlignment="1">
      <alignment horizontal="right" vertical="center"/>
    </xf>
    <xf numFmtId="0" fontId="36" fillId="0" borderId="0" xfId="0" applyFont="1" applyAlignment="1">
      <alignment vertical="center"/>
    </xf>
    <xf numFmtId="0" fontId="37" fillId="0" borderId="127" xfId="0" applyFont="1" applyBorder="1" applyAlignment="1">
      <alignment horizontal="right" vertical="center"/>
    </xf>
    <xf numFmtId="0" fontId="39" fillId="0" borderId="0" xfId="0" applyFont="1" applyAlignment="1">
      <alignment vertical="center"/>
    </xf>
    <xf numFmtId="0" fontId="37" fillId="0" borderId="126" xfId="0" applyFont="1" applyBorder="1" applyAlignment="1">
      <alignment horizontal="right" vertical="center"/>
    </xf>
    <xf numFmtId="0" fontId="53" fillId="0" borderId="127" xfId="0" applyFont="1" applyBorder="1" applyAlignment="1">
      <alignment horizontal="right" vertical="center"/>
    </xf>
    <xf numFmtId="0" fontId="36" fillId="0" borderId="127" xfId="0" applyFont="1" applyBorder="1" applyAlignment="1">
      <alignment horizontal="right" vertical="center"/>
    </xf>
    <xf numFmtId="0" fontId="61" fillId="0" borderId="0" xfId="0" applyFont="1" applyAlignment="1">
      <alignment vertical="center"/>
    </xf>
    <xf numFmtId="0" fontId="37" fillId="0" borderId="126" xfId="0" applyFont="1" applyBorder="1" applyAlignment="1">
      <alignment vertical="center"/>
    </xf>
    <xf numFmtId="3" fontId="37" fillId="0" borderId="62" xfId="1" applyNumberFormat="1" applyFont="1" applyBorder="1" applyAlignment="1">
      <alignment horizontal="right"/>
    </xf>
    <xf numFmtId="4" fontId="37" fillId="0" borderId="84" xfId="1" applyNumberFormat="1" applyFont="1" applyBorder="1" applyAlignment="1">
      <alignment horizontal="right"/>
    </xf>
    <xf numFmtId="3" fontId="37" fillId="0" borderId="128" xfId="1" applyNumberFormat="1" applyFont="1" applyBorder="1" applyAlignment="1">
      <alignment horizontal="left"/>
    </xf>
    <xf numFmtId="3" fontId="37" fillId="0" borderId="126" xfId="1" applyNumberFormat="1" applyFont="1" applyBorder="1" applyAlignment="1">
      <alignment horizontal="left"/>
    </xf>
    <xf numFmtId="0" fontId="37" fillId="0" borderId="0" xfId="0" applyFont="1" applyAlignment="1">
      <alignment horizontal="right" vertical="center"/>
    </xf>
    <xf numFmtId="0" fontId="37" fillId="0" borderId="129" xfId="0" applyFont="1" applyBorder="1" applyAlignment="1">
      <alignment horizontal="right" vertical="center"/>
    </xf>
    <xf numFmtId="0" fontId="37" fillId="0" borderId="71" xfId="1" applyFont="1" applyBorder="1"/>
    <xf numFmtId="0" fontId="37" fillId="0" borderId="73" xfId="0" applyFont="1" applyBorder="1" applyAlignment="1">
      <alignment horizontal="right" vertical="center"/>
    </xf>
    <xf numFmtId="0" fontId="36" fillId="0" borderId="71" xfId="0" applyFont="1" applyBorder="1" applyAlignment="1">
      <alignment vertical="center"/>
    </xf>
    <xf numFmtId="0" fontId="8" fillId="4" borderId="62" xfId="0" applyFont="1" applyFill="1" applyBorder="1" applyAlignment="1">
      <alignment horizontal="center" vertical="center" wrapText="1"/>
    </xf>
    <xf numFmtId="0" fontId="8" fillId="2" borderId="62" xfId="0" applyFont="1" applyFill="1" applyBorder="1" applyAlignment="1">
      <alignment vertical="center" wrapText="1"/>
    </xf>
    <xf numFmtId="165" fontId="8" fillId="0" borderId="62" xfId="0" applyNumberFormat="1" applyFont="1" applyBorder="1" applyAlignment="1">
      <alignment horizontal="center" vertical="top"/>
    </xf>
    <xf numFmtId="2" fontId="8" fillId="2" borderId="97" xfId="0" applyNumberFormat="1" applyFont="1" applyFill="1" applyBorder="1" applyAlignment="1">
      <alignment horizontal="right" vertical="center" wrapText="1"/>
    </xf>
    <xf numFmtId="0" fontId="8" fillId="2" borderId="130" xfId="0" applyFont="1" applyFill="1" applyBorder="1" applyAlignment="1">
      <alignment vertical="center" wrapText="1"/>
    </xf>
    <xf numFmtId="0" fontId="18" fillId="0" borderId="81" xfId="1" applyFont="1" applyBorder="1" applyAlignment="1">
      <alignment horizontal="right"/>
    </xf>
    <xf numFmtId="0" fontId="18" fillId="0" borderId="113" xfId="1" applyFont="1" applyBorder="1"/>
    <xf numFmtId="0" fontId="18" fillId="0" borderId="101" xfId="1" applyFont="1" applyBorder="1" applyAlignment="1">
      <alignment horizontal="center"/>
    </xf>
    <xf numFmtId="0" fontId="23" fillId="0" borderId="101" xfId="1" applyFont="1" applyBorder="1" applyAlignment="1">
      <alignment horizontal="right"/>
    </xf>
    <xf numFmtId="4" fontId="23" fillId="0" borderId="114" xfId="1" applyNumberFormat="1" applyFont="1" applyBorder="1" applyAlignment="1">
      <alignment horizontal="right"/>
    </xf>
    <xf numFmtId="3" fontId="23" fillId="0" borderId="113" xfId="1" applyNumberFormat="1" applyFont="1" applyBorder="1" applyAlignment="1">
      <alignment horizontal="left"/>
    </xf>
    <xf numFmtId="4" fontId="18" fillId="0" borderId="81" xfId="1" applyNumberFormat="1" applyFont="1" applyBorder="1"/>
    <xf numFmtId="0" fontId="18" fillId="0" borderId="103" xfId="1" applyFont="1" applyBorder="1"/>
    <xf numFmtId="0" fontId="18" fillId="0" borderId="104" xfId="1" applyFont="1" applyBorder="1" applyAlignment="1">
      <alignment horizontal="center"/>
    </xf>
    <xf numFmtId="4" fontId="23" fillId="0" borderId="115" xfId="1" applyNumberFormat="1" applyFont="1" applyBorder="1" applyAlignment="1">
      <alignment horizontal="right"/>
    </xf>
    <xf numFmtId="3" fontId="23" fillId="0" borderId="116" xfId="1" applyNumberFormat="1" applyFont="1" applyBorder="1" applyAlignment="1">
      <alignment horizontal="left"/>
    </xf>
    <xf numFmtId="4" fontId="18" fillId="0" borderId="85" xfId="1" applyNumberFormat="1" applyFont="1" applyBorder="1"/>
    <xf numFmtId="0" fontId="18" fillId="0" borderId="117" xfId="1" applyFont="1" applyBorder="1" applyAlignment="1">
      <alignment horizontal="right"/>
    </xf>
    <xf numFmtId="0" fontId="18" fillId="0" borderId="109" xfId="1" applyFont="1" applyBorder="1"/>
    <xf numFmtId="0" fontId="18" fillId="0" borderId="99" xfId="1" applyFont="1" applyBorder="1" applyAlignment="1">
      <alignment horizontal="center"/>
    </xf>
    <xf numFmtId="0" fontId="23" fillId="0" borderId="99" xfId="1" applyFont="1" applyBorder="1" applyAlignment="1">
      <alignment horizontal="right"/>
    </xf>
    <xf numFmtId="4" fontId="23" fillId="0" borderId="102" xfId="1" applyNumberFormat="1" applyFont="1" applyBorder="1" applyAlignment="1">
      <alignment horizontal="right"/>
    </xf>
    <xf numFmtId="3" fontId="23" fillId="0" borderId="103" xfId="1" applyNumberFormat="1" applyFont="1" applyBorder="1" applyAlignment="1">
      <alignment horizontal="left"/>
    </xf>
    <xf numFmtId="4" fontId="18" fillId="0" borderId="96" xfId="1" applyNumberFormat="1" applyFont="1" applyBorder="1"/>
    <xf numFmtId="165" fontId="11" fillId="0" borderId="131" xfId="0" applyNumberFormat="1" applyFont="1" applyBorder="1" applyAlignment="1">
      <alignment horizontal="center" vertical="top" wrapText="1"/>
    </xf>
    <xf numFmtId="165" fontId="11" fillId="0" borderId="132" xfId="0" applyNumberFormat="1" applyFont="1" applyBorder="1" applyAlignment="1">
      <alignment horizontal="center" vertical="top"/>
    </xf>
    <xf numFmtId="165" fontId="11" fillId="0" borderId="133" xfId="0" applyNumberFormat="1" applyFont="1" applyBorder="1" applyAlignment="1">
      <alignment horizontal="center" vertical="top"/>
    </xf>
    <xf numFmtId="165" fontId="11" fillId="0" borderId="134" xfId="0" applyNumberFormat="1" applyFont="1" applyBorder="1" applyAlignment="1">
      <alignment horizontal="center" vertical="top" wrapText="1"/>
    </xf>
    <xf numFmtId="165" fontId="11" fillId="0" borderId="135" xfId="0" applyNumberFormat="1" applyFont="1" applyBorder="1" applyAlignment="1">
      <alignment horizontal="center" vertical="top" wrapText="1"/>
    </xf>
    <xf numFmtId="165" fontId="11" fillId="0" borderId="136" xfId="0" applyNumberFormat="1" applyFont="1" applyBorder="1" applyAlignment="1">
      <alignment horizontal="center" vertical="top" wrapText="1"/>
    </xf>
    <xf numFmtId="0" fontId="29" fillId="12" borderId="81" xfId="1" applyFont="1" applyFill="1" applyBorder="1" applyAlignment="1">
      <alignment horizontal="right"/>
    </xf>
    <xf numFmtId="0" fontId="29" fillId="12" borderId="113" xfId="1" applyFont="1" applyFill="1" applyBorder="1"/>
    <xf numFmtId="0" fontId="29" fillId="12" borderId="101" xfId="1" applyFont="1" applyFill="1" applyBorder="1" applyAlignment="1">
      <alignment horizontal="center"/>
    </xf>
    <xf numFmtId="0" fontId="24" fillId="12" borderId="101" xfId="1" applyFont="1" applyFill="1" applyBorder="1" applyAlignment="1">
      <alignment horizontal="right"/>
    </xf>
    <xf numFmtId="4" fontId="24" fillId="12" borderId="114" xfId="1" applyNumberFormat="1" applyFont="1" applyFill="1" applyBorder="1" applyAlignment="1">
      <alignment horizontal="right"/>
    </xf>
    <xf numFmtId="3" fontId="24" fillId="12" borderId="113" xfId="1" applyNumberFormat="1" applyFont="1" applyFill="1" applyBorder="1" applyAlignment="1">
      <alignment horizontal="left"/>
    </xf>
    <xf numFmtId="0" fontId="29" fillId="12" borderId="81" xfId="1" applyFont="1" applyFill="1" applyBorder="1" applyAlignment="1">
      <alignment horizontal="center"/>
    </xf>
    <xf numFmtId="4" fontId="29" fillId="12" borderId="81" xfId="1" applyNumberFormat="1" applyFont="1" applyFill="1" applyBorder="1"/>
    <xf numFmtId="0" fontId="29" fillId="12" borderId="104" xfId="1" applyFont="1" applyFill="1" applyBorder="1" applyAlignment="1">
      <alignment horizontal="right"/>
    </xf>
    <xf numFmtId="0" fontId="29" fillId="12" borderId="103" xfId="1" applyFont="1" applyFill="1" applyBorder="1"/>
    <xf numFmtId="0" fontId="29" fillId="12" borderId="104" xfId="1" applyFont="1" applyFill="1" applyBorder="1" applyAlignment="1">
      <alignment horizontal="center"/>
    </xf>
    <xf numFmtId="0" fontId="24" fillId="12" borderId="104" xfId="1" applyFont="1" applyFill="1" applyBorder="1" applyAlignment="1">
      <alignment horizontal="right"/>
    </xf>
    <xf numFmtId="4" fontId="24" fillId="12" borderId="115" xfId="1" applyNumberFormat="1" applyFont="1" applyFill="1" applyBorder="1" applyAlignment="1">
      <alignment horizontal="right"/>
    </xf>
    <xf numFmtId="3" fontId="24" fillId="12" borderId="116" xfId="1" applyNumberFormat="1" applyFont="1" applyFill="1" applyBorder="1" applyAlignment="1">
      <alignment horizontal="left"/>
    </xf>
    <xf numFmtId="0" fontId="29" fillId="12" borderId="85" xfId="1" applyFont="1" applyFill="1" applyBorder="1" applyAlignment="1">
      <alignment horizontal="center"/>
    </xf>
    <xf numFmtId="4" fontId="29" fillId="12" borderId="85" xfId="1" applyNumberFormat="1" applyFont="1" applyFill="1" applyBorder="1"/>
    <xf numFmtId="0" fontId="29" fillId="12" borderId="105" xfId="1" applyFont="1" applyFill="1" applyBorder="1" applyAlignment="1">
      <alignment horizontal="center"/>
    </xf>
    <xf numFmtId="0" fontId="24" fillId="12" borderId="105" xfId="1" applyFont="1" applyFill="1" applyBorder="1" applyAlignment="1">
      <alignment horizontal="right"/>
    </xf>
    <xf numFmtId="4" fontId="24" fillId="12" borderId="65" xfId="1" applyNumberFormat="1" applyFont="1" applyFill="1" applyBorder="1" applyAlignment="1">
      <alignment horizontal="right"/>
    </xf>
    <xf numFmtId="3" fontId="24" fillId="12" borderId="107" xfId="1" applyNumberFormat="1" applyFont="1" applyFill="1" applyBorder="1" applyAlignment="1">
      <alignment horizontal="left"/>
    </xf>
    <xf numFmtId="0" fontId="29" fillId="12" borderId="117" xfId="1" applyFont="1" applyFill="1" applyBorder="1" applyAlignment="1">
      <alignment horizontal="right"/>
    </xf>
    <xf numFmtId="0" fontId="29" fillId="12" borderId="109" xfId="1" applyFont="1" applyFill="1" applyBorder="1"/>
    <xf numFmtId="0" fontId="29" fillId="12" borderId="96" xfId="1" applyFont="1" applyFill="1" applyBorder="1" applyAlignment="1">
      <alignment horizontal="center"/>
    </xf>
    <xf numFmtId="0" fontId="24" fillId="12" borderId="96" xfId="1" applyFont="1" applyFill="1" applyBorder="1" applyAlignment="1">
      <alignment horizontal="right"/>
    </xf>
    <xf numFmtId="4" fontId="24" fillId="12" borderId="80" xfId="1" applyNumberFormat="1" applyFont="1" applyFill="1" applyBorder="1" applyAlignment="1">
      <alignment horizontal="right"/>
    </xf>
    <xf numFmtId="3" fontId="24" fillId="12" borderId="109" xfId="1" applyNumberFormat="1" applyFont="1" applyFill="1" applyBorder="1" applyAlignment="1">
      <alignment horizontal="left"/>
    </xf>
    <xf numFmtId="4" fontId="29" fillId="12" borderId="96" xfId="1" applyNumberFormat="1" applyFont="1" applyFill="1" applyBorder="1"/>
    <xf numFmtId="0" fontId="29" fillId="12" borderId="117" xfId="1" applyFont="1" applyFill="1" applyBorder="1" applyAlignment="1">
      <alignment horizontal="center"/>
    </xf>
    <xf numFmtId="0" fontId="58" fillId="12" borderId="85" xfId="0" applyFont="1" applyFill="1" applyBorder="1" applyAlignment="1">
      <alignment horizontal="right" wrapText="1"/>
    </xf>
    <xf numFmtId="0" fontId="29" fillId="12" borderId="69" xfId="1" applyFont="1" applyFill="1" applyBorder="1"/>
    <xf numFmtId="0" fontId="24" fillId="12" borderId="85" xfId="1" applyFont="1" applyFill="1" applyBorder="1" applyAlignment="1">
      <alignment horizontal="right"/>
    </xf>
    <xf numFmtId="4" fontId="24" fillId="12" borderId="13" xfId="1" applyNumberFormat="1" applyFont="1" applyFill="1" applyAlignment="1">
      <alignment horizontal="right"/>
    </xf>
    <xf numFmtId="3" fontId="24" fillId="12" borderId="69" xfId="1" applyNumberFormat="1" applyFont="1" applyFill="1" applyBorder="1" applyAlignment="1">
      <alignment horizontal="left"/>
    </xf>
    <xf numFmtId="0" fontId="8" fillId="2" borderId="13" xfId="0" applyFont="1" applyFill="1" applyBorder="1" applyAlignment="1">
      <alignment vertical="center" wrapText="1"/>
    </xf>
    <xf numFmtId="0" fontId="29" fillId="0" borderId="63" xfId="1" applyFont="1" applyBorder="1" applyAlignment="1">
      <alignment wrapText="1"/>
    </xf>
    <xf numFmtId="0" fontId="18" fillId="0" borderId="81" xfId="1" applyFont="1" applyBorder="1" applyAlignment="1">
      <alignment horizontal="center"/>
    </xf>
    <xf numFmtId="0" fontId="18" fillId="0" borderId="117" xfId="1" applyFont="1" applyBorder="1" applyAlignment="1">
      <alignment horizontal="center"/>
    </xf>
    <xf numFmtId="4" fontId="23" fillId="0" borderId="118" xfId="1" applyNumberFormat="1" applyFont="1" applyBorder="1" applyAlignment="1">
      <alignment horizontal="right"/>
    </xf>
    <xf numFmtId="3" fontId="23" fillId="0" borderId="119" xfId="1" applyNumberFormat="1" applyFont="1" applyBorder="1" applyAlignment="1">
      <alignment horizontal="left"/>
    </xf>
    <xf numFmtId="0" fontId="18" fillId="0" borderId="81" xfId="1" applyFont="1" applyBorder="1" applyAlignment="1">
      <alignment wrapText="1"/>
    </xf>
    <xf numFmtId="4" fontId="23" fillId="0" borderId="80" xfId="1" applyNumberFormat="1" applyFont="1" applyBorder="1" applyAlignment="1">
      <alignment horizontal="right"/>
    </xf>
    <xf numFmtId="3" fontId="23" fillId="0" borderId="109" xfId="1" applyNumberFormat="1" applyFont="1" applyBorder="1" applyAlignment="1">
      <alignment horizontal="left"/>
    </xf>
    <xf numFmtId="0" fontId="23" fillId="0" borderId="96" xfId="1" applyFont="1" applyBorder="1" applyAlignment="1">
      <alignment horizontal="right"/>
    </xf>
    <xf numFmtId="0" fontId="18" fillId="0" borderId="137" xfId="1" applyFont="1" applyBorder="1" applyAlignment="1">
      <alignment wrapText="1"/>
    </xf>
    <xf numFmtId="0" fontId="4" fillId="0" borderId="13" xfId="0" applyFont="1" applyBorder="1" applyAlignment="1">
      <alignment horizontal="left"/>
    </xf>
    <xf numFmtId="0" fontId="17" fillId="0" borderId="81" xfId="1" applyFont="1" applyBorder="1" applyAlignment="1">
      <alignment horizontal="right" wrapText="1"/>
    </xf>
    <xf numFmtId="0" fontId="59" fillId="0" borderId="96" xfId="0" applyFont="1" applyBorder="1" applyAlignment="1">
      <alignment horizontal="right" wrapText="1"/>
    </xf>
    <xf numFmtId="0" fontId="29" fillId="0" borderId="81" xfId="1" applyFont="1" applyBorder="1" applyAlignment="1">
      <alignment wrapText="1"/>
    </xf>
    <xf numFmtId="0" fontId="62" fillId="0" borderId="96" xfId="2" applyBorder="1" applyAlignment="1">
      <alignment vertical="top"/>
    </xf>
    <xf numFmtId="3" fontId="157" fillId="0" borderId="56" xfId="2" applyNumberFormat="1" applyFont="1" applyBorder="1" applyAlignment="1">
      <alignment horizontal="right" vertical="top" wrapText="1"/>
    </xf>
    <xf numFmtId="0" fontId="50" fillId="0" borderId="79" xfId="2" applyFont="1" applyBorder="1" applyAlignment="1">
      <alignment vertical="top"/>
    </xf>
    <xf numFmtId="0" fontId="157" fillId="0" borderId="56" xfId="2" applyFont="1" applyBorder="1" applyAlignment="1">
      <alignment vertical="top" wrapText="1"/>
    </xf>
    <xf numFmtId="0" fontId="157" fillId="0" borderId="56" xfId="2" applyFont="1" applyBorder="1" applyAlignment="1">
      <alignment horizontal="center" vertical="top" wrapText="1"/>
    </xf>
    <xf numFmtId="0" fontId="43" fillId="0" borderId="96" xfId="2" applyFont="1" applyBorder="1" applyAlignment="1">
      <alignment vertical="top"/>
    </xf>
    <xf numFmtId="0" fontId="157" fillId="0" borderId="97" xfId="2" applyFont="1" applyBorder="1" applyAlignment="1">
      <alignment vertical="top"/>
    </xf>
    <xf numFmtId="0" fontId="157" fillId="0" borderId="55" xfId="2" applyFont="1" applyBorder="1" applyAlignment="1">
      <alignment horizontal="left" vertical="top" wrapText="1"/>
    </xf>
    <xf numFmtId="2" fontId="157" fillId="0" borderId="56" xfId="2" applyNumberFormat="1" applyFont="1" applyBorder="1" applyAlignment="1">
      <alignment horizontal="right" vertical="top" wrapText="1"/>
    </xf>
    <xf numFmtId="0" fontId="157" fillId="0" borderId="172" xfId="2" applyFont="1" applyBorder="1" applyAlignment="1">
      <alignment horizontal="left" vertical="top" wrapText="1"/>
    </xf>
    <xf numFmtId="2" fontId="157" fillId="0" borderId="56" xfId="2" applyNumberFormat="1" applyFont="1" applyBorder="1" applyAlignment="1">
      <alignment horizontal="center" vertical="top" wrapText="1"/>
    </xf>
    <xf numFmtId="0" fontId="15" fillId="2" borderId="49" xfId="0" applyFont="1" applyFill="1" applyBorder="1" applyAlignment="1">
      <alignment horizontal="left" wrapText="1"/>
    </xf>
    <xf numFmtId="0" fontId="157" fillId="0" borderId="56" xfId="0" applyFont="1" applyBorder="1" applyAlignment="1">
      <alignment horizontal="center" vertical="top" wrapText="1"/>
    </xf>
    <xf numFmtId="0" fontId="157" fillId="0" borderId="97" xfId="0" applyFont="1" applyBorder="1" applyAlignment="1">
      <alignment vertical="top"/>
    </xf>
    <xf numFmtId="0" fontId="50" fillId="0" borderId="56" xfId="0" applyFont="1" applyBorder="1" applyAlignment="1">
      <alignment vertical="top" wrapText="1"/>
    </xf>
    <xf numFmtId="0" fontId="0" fillId="0" borderId="0" xfId="0" applyAlignment="1">
      <alignment vertical="top"/>
    </xf>
    <xf numFmtId="0" fontId="4" fillId="7" borderId="6" xfId="0" applyFont="1" applyFill="1" applyBorder="1" applyAlignment="1">
      <alignment vertical="top"/>
    </xf>
    <xf numFmtId="0" fontId="50" fillId="168" borderId="56" xfId="0" applyFont="1" applyFill="1" applyBorder="1" applyAlignment="1">
      <alignment horizontal="center" vertical="top" wrapText="1"/>
    </xf>
    <xf numFmtId="0" fontId="8" fillId="0" borderId="18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0" fillId="169" borderId="0" xfId="0" applyFill="1"/>
    <xf numFmtId="0" fontId="0" fillId="170" borderId="0" xfId="0" applyFill="1"/>
    <xf numFmtId="0" fontId="8" fillId="0" borderId="0" xfId="0" quotePrefix="1" applyFont="1"/>
    <xf numFmtId="0" fontId="8" fillId="0" borderId="174" xfId="0" applyFont="1" applyBorder="1" applyAlignment="1">
      <alignment horizontal="center" vertical="center" wrapText="1"/>
    </xf>
    <xf numFmtId="0" fontId="8" fillId="0" borderId="173" xfId="0" applyFont="1" applyBorder="1" applyAlignment="1">
      <alignment horizontal="center" vertical="center" wrapText="1"/>
    </xf>
    <xf numFmtId="0" fontId="8" fillId="169" borderId="173" xfId="0" applyFont="1" applyFill="1" applyBorder="1" applyAlignment="1">
      <alignment horizontal="center" vertical="center" wrapText="1"/>
    </xf>
    <xf numFmtId="0" fontId="8" fillId="170" borderId="173" xfId="0" applyFont="1" applyFill="1" applyBorder="1" applyAlignment="1">
      <alignment horizontal="center" vertical="center" wrapText="1"/>
    </xf>
    <xf numFmtId="0" fontId="0" fillId="0" borderId="173" xfId="0" applyBorder="1"/>
    <xf numFmtId="0" fontId="0" fillId="172" borderId="0" xfId="0" applyFill="1"/>
    <xf numFmtId="0" fontId="8" fillId="172" borderId="173" xfId="0" applyFont="1" applyFill="1" applyBorder="1" applyAlignment="1">
      <alignment horizontal="center" vertical="center" wrapText="1"/>
    </xf>
    <xf numFmtId="0" fontId="8" fillId="172" borderId="174" xfId="0" applyFont="1" applyFill="1" applyBorder="1" applyAlignment="1">
      <alignment horizontal="center" vertical="center" wrapText="1"/>
    </xf>
    <xf numFmtId="0" fontId="8" fillId="172" borderId="173" xfId="0" applyFont="1" applyFill="1" applyBorder="1" applyAlignment="1">
      <alignment vertical="center" wrapText="1"/>
    </xf>
    <xf numFmtId="0" fontId="0" fillId="0" borderId="174" xfId="0" applyBorder="1"/>
    <xf numFmtId="0" fontId="0" fillId="0" borderId="13" xfId="0" applyBorder="1"/>
    <xf numFmtId="0" fontId="8" fillId="0" borderId="175" xfId="0" applyFont="1" applyBorder="1" applyAlignment="1">
      <alignment horizontal="center" vertical="center" wrapText="1"/>
    </xf>
    <xf numFmtId="0" fontId="8" fillId="172" borderId="175" xfId="0" applyFont="1" applyFill="1" applyBorder="1" applyAlignment="1">
      <alignment horizontal="center" vertical="center" wrapText="1"/>
    </xf>
    <xf numFmtId="0" fontId="8" fillId="0" borderId="177" xfId="0" applyFont="1" applyBorder="1" applyAlignment="1">
      <alignment horizontal="center" vertical="center" wrapText="1"/>
    </xf>
    <xf numFmtId="0" fontId="8" fillId="0" borderId="178" xfId="0" applyFont="1" applyBorder="1" applyAlignment="1">
      <alignment horizontal="center" vertical="center" wrapText="1"/>
    </xf>
    <xf numFmtId="0" fontId="8" fillId="172" borderId="179" xfId="0" applyFont="1" applyFill="1" applyBorder="1" applyAlignment="1">
      <alignment horizontal="center" vertical="center" wrapText="1"/>
    </xf>
    <xf numFmtId="0" fontId="8" fillId="172" borderId="177" xfId="0" applyFont="1" applyFill="1" applyBorder="1" applyAlignment="1">
      <alignment horizontal="center" vertical="center" wrapText="1"/>
    </xf>
    <xf numFmtId="0" fontId="0" fillId="0" borderId="177" xfId="0" applyBorder="1"/>
    <xf numFmtId="0" fontId="158" fillId="171" borderId="176" xfId="0" applyFont="1" applyFill="1" applyBorder="1" applyAlignment="1">
      <alignment vertical="center" wrapText="1"/>
    </xf>
    <xf numFmtId="0" fontId="158" fillId="171" borderId="180" xfId="0" applyFont="1" applyFill="1" applyBorder="1" applyAlignment="1">
      <alignment vertical="center" wrapText="1"/>
    </xf>
    <xf numFmtId="0" fontId="161" fillId="12" borderId="181" xfId="0" applyFont="1" applyFill="1" applyBorder="1" applyAlignment="1">
      <alignment vertical="center" wrapText="1"/>
    </xf>
    <xf numFmtId="0" fontId="161" fillId="12" borderId="176" xfId="0" applyFont="1" applyFill="1" applyBorder="1" applyAlignment="1">
      <alignment vertical="center" wrapText="1"/>
    </xf>
    <xf numFmtId="0" fontId="158" fillId="171" borderId="181" xfId="0" applyFont="1" applyFill="1" applyBorder="1" applyAlignment="1">
      <alignment vertical="center" wrapText="1"/>
    </xf>
    <xf numFmtId="0" fontId="8" fillId="0" borderId="179" xfId="0" applyFont="1" applyBorder="1" applyAlignment="1">
      <alignment horizontal="center" vertical="center" wrapText="1"/>
    </xf>
    <xf numFmtId="166" fontId="8" fillId="5" borderId="178" xfId="0" applyNumberFormat="1" applyFont="1" applyFill="1" applyBorder="1" applyAlignment="1" applyProtection="1">
      <alignment horizontal="left" vertical="top" wrapText="1"/>
      <protection locked="0"/>
    </xf>
    <xf numFmtId="166" fontId="8" fillId="5" borderId="175" xfId="0" applyNumberFormat="1" applyFont="1" applyFill="1" applyBorder="1" applyAlignment="1" applyProtection="1">
      <alignment horizontal="left" vertical="top" wrapText="1"/>
      <protection locked="0"/>
    </xf>
    <xf numFmtId="0" fontId="0" fillId="171" borderId="182" xfId="0" applyFill="1" applyBorder="1"/>
    <xf numFmtId="0" fontId="157" fillId="0" borderId="56" xfId="0" applyFont="1" applyBorder="1" applyAlignment="1">
      <alignment vertical="top" wrapText="1"/>
    </xf>
    <xf numFmtId="3" fontId="157" fillId="0" borderId="56" xfId="0" applyNumberFormat="1" applyFont="1" applyBorder="1" applyAlignment="1">
      <alignment horizontal="right" vertical="top" wrapText="1"/>
    </xf>
    <xf numFmtId="165" fontId="8" fillId="0" borderId="14" xfId="0" applyNumberFormat="1" applyFont="1" applyBorder="1" applyAlignment="1">
      <alignment horizontal="center" vertical="center"/>
    </xf>
    <xf numFmtId="165" fontId="8" fillId="9" borderId="5" xfId="0" applyNumberFormat="1" applyFont="1" applyFill="1" applyBorder="1" applyAlignment="1">
      <alignment horizontal="center" vertical="center"/>
    </xf>
    <xf numFmtId="0" fontId="0" fillId="168" borderId="0" xfId="0" applyFill="1"/>
    <xf numFmtId="0" fontId="9" fillId="0" borderId="0" xfId="0" applyFont="1" applyAlignment="1">
      <alignment vertical="center" wrapText="1"/>
    </xf>
    <xf numFmtId="0" fontId="79" fillId="0" borderId="0" xfId="0" applyFont="1"/>
    <xf numFmtId="0" fontId="10" fillId="2" borderId="13" xfId="0" applyFont="1" applyFill="1" applyBorder="1" applyAlignment="1">
      <alignment horizontal="left" vertical="top" wrapText="1"/>
    </xf>
    <xf numFmtId="0" fontId="10" fillId="2" borderId="13" xfId="0" applyFont="1" applyFill="1" applyBorder="1" applyAlignment="1">
      <alignment wrapText="1"/>
    </xf>
    <xf numFmtId="0" fontId="163" fillId="2" borderId="13" xfId="0" applyFont="1" applyFill="1" applyBorder="1" applyAlignment="1">
      <alignment vertical="top" wrapText="1"/>
    </xf>
    <xf numFmtId="0" fontId="8" fillId="2" borderId="97" xfId="0" applyFont="1" applyFill="1" applyBorder="1" applyAlignment="1">
      <alignment horizontal="right" vertical="center" wrapText="1"/>
    </xf>
    <xf numFmtId="9" fontId="8" fillId="5" borderId="6" xfId="1159" applyFont="1" applyFill="1" applyBorder="1" applyAlignment="1" applyProtection="1">
      <alignment horizontal="left" vertical="top" wrapText="1"/>
      <protection locked="0"/>
    </xf>
    <xf numFmtId="9" fontId="8" fillId="5" borderId="6" xfId="0" applyNumberFormat="1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>
      <alignment horizontal="center" vertical="top" wrapText="1"/>
    </xf>
    <xf numFmtId="0" fontId="6" fillId="0" borderId="2" xfId="0" applyFont="1" applyBorder="1"/>
    <xf numFmtId="0" fontId="6" fillId="0" borderId="3" xfId="0" applyFont="1" applyBorder="1"/>
    <xf numFmtId="0" fontId="7" fillId="3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8" fillId="4" borderId="4" xfId="0" applyFont="1" applyFill="1" applyBorder="1" applyAlignment="1">
      <alignment horizontal="center" vertical="center" wrapText="1"/>
    </xf>
    <xf numFmtId="0" fontId="6" fillId="0" borderId="7" xfId="0" applyFont="1" applyBorder="1"/>
    <xf numFmtId="0" fontId="6" fillId="0" borderId="5" xfId="0" applyFont="1" applyBorder="1"/>
    <xf numFmtId="0" fontId="10" fillId="0" borderId="13" xfId="0" applyFont="1" applyBorder="1" applyAlignment="1">
      <alignment horizontal="center"/>
    </xf>
    <xf numFmtId="0" fontId="6" fillId="0" borderId="13" xfId="0" applyFont="1" applyBorder="1"/>
    <xf numFmtId="0" fontId="8" fillId="5" borderId="35" xfId="0" applyFont="1" applyFill="1" applyBorder="1" applyAlignment="1">
      <alignment horizontal="center" vertical="center" wrapText="1"/>
    </xf>
    <xf numFmtId="0" fontId="4" fillId="0" borderId="13" xfId="0" applyFont="1" applyBorder="1"/>
    <xf numFmtId="0" fontId="4" fillId="0" borderId="24" xfId="0" applyFont="1" applyBorder="1"/>
    <xf numFmtId="0" fontId="4" fillId="0" borderId="19" xfId="0" applyFont="1" applyBorder="1"/>
    <xf numFmtId="0" fontId="4" fillId="0" borderId="17" xfId="0" applyFont="1" applyBorder="1"/>
    <xf numFmtId="0" fontId="4" fillId="0" borderId="20" xfId="0" applyFont="1" applyBorder="1"/>
    <xf numFmtId="0" fontId="4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 wrapText="1"/>
    </xf>
    <xf numFmtId="0" fontId="159" fillId="171" borderId="174" xfId="0" applyFont="1" applyFill="1" applyBorder="1" applyAlignment="1">
      <alignment horizontal="center"/>
    </xf>
    <xf numFmtId="0" fontId="159" fillId="171" borderId="173" xfId="0" applyFont="1" applyFill="1" applyBorder="1" applyAlignment="1">
      <alignment horizontal="center"/>
    </xf>
    <xf numFmtId="0" fontId="159" fillId="171" borderId="175" xfId="0" applyFont="1" applyFill="1" applyBorder="1" applyAlignment="1">
      <alignment horizontal="center"/>
    </xf>
    <xf numFmtId="0" fontId="160" fillId="12" borderId="174" xfId="0" applyFont="1" applyFill="1" applyBorder="1" applyAlignment="1">
      <alignment horizontal="center"/>
    </xf>
    <xf numFmtId="0" fontId="160" fillId="12" borderId="173" xfId="0" applyFont="1" applyFill="1" applyBorder="1" applyAlignment="1">
      <alignment horizontal="center"/>
    </xf>
    <xf numFmtId="0" fontId="76" fillId="77" borderId="108" xfId="2" applyFont="1" applyFill="1" applyBorder="1" applyAlignment="1">
      <alignment horizontal="center" vertical="top" wrapText="1"/>
    </xf>
    <xf numFmtId="0" fontId="76" fillId="77" borderId="13" xfId="2" applyFont="1" applyFill="1" applyAlignment="1">
      <alignment horizontal="center" vertical="top" wrapText="1"/>
    </xf>
    <xf numFmtId="0" fontId="76" fillId="77" borderId="126" xfId="2" applyFont="1" applyFill="1" applyBorder="1" applyAlignment="1">
      <alignment horizontal="center" vertical="top" wrapText="1"/>
    </xf>
    <xf numFmtId="0" fontId="36" fillId="0" borderId="0" xfId="0" applyFont="1" applyAlignment="1">
      <alignment vertical="center"/>
    </xf>
    <xf numFmtId="0" fontId="36" fillId="0" borderId="126" xfId="0" applyFont="1" applyBorder="1" applyAlignment="1">
      <alignment vertical="center"/>
    </xf>
    <xf numFmtId="2" fontId="37" fillId="0" borderId="62" xfId="1" applyNumberFormat="1" applyFont="1" applyBorder="1" applyAlignment="1">
      <alignment horizontal="left" wrapText="1"/>
    </xf>
    <xf numFmtId="0" fontId="36" fillId="0" borderId="81" xfId="1" applyFont="1" applyBorder="1" applyAlignment="1">
      <alignment horizontal="right" wrapText="1"/>
    </xf>
    <xf numFmtId="0" fontId="48" fillId="0" borderId="85" xfId="0" applyFont="1" applyBorder="1" applyAlignment="1">
      <alignment horizontal="right" wrapText="1"/>
    </xf>
    <xf numFmtId="0" fontId="48" fillId="0" borderId="96" xfId="0" applyFont="1" applyBorder="1" applyAlignment="1">
      <alignment horizontal="right" wrapText="1"/>
    </xf>
    <xf numFmtId="2" fontId="37" fillId="0" borderId="97" xfId="1" applyNumberFormat="1" applyFont="1" applyBorder="1" applyAlignment="1">
      <alignment horizontal="left" wrapText="1"/>
    </xf>
    <xf numFmtId="2" fontId="37" fillId="0" borderId="98" xfId="1" applyNumberFormat="1" applyFont="1" applyBorder="1" applyAlignment="1">
      <alignment horizontal="left" wrapText="1"/>
    </xf>
    <xf numFmtId="0" fontId="55" fillId="0" borderId="97" xfId="1" applyFont="1" applyBorder="1" applyAlignment="1">
      <alignment horizontal="center"/>
    </xf>
    <xf numFmtId="0" fontId="55" fillId="0" borderId="84" xfId="1" applyFont="1" applyBorder="1" applyAlignment="1">
      <alignment horizontal="center"/>
    </xf>
    <xf numFmtId="0" fontId="55" fillId="0" borderId="98" xfId="1" applyFont="1" applyBorder="1" applyAlignment="1">
      <alignment horizontal="center"/>
    </xf>
    <xf numFmtId="0" fontId="42" fillId="0" borderId="0" xfId="0" applyFont="1"/>
    <xf numFmtId="0" fontId="37" fillId="0" borderId="124" xfId="0" applyFont="1" applyBorder="1" applyAlignment="1">
      <alignment vertical="center" wrapText="1"/>
    </xf>
    <xf numFmtId="0" fontId="37" fillId="0" borderId="125" xfId="0" applyFont="1" applyBorder="1" applyAlignment="1">
      <alignment vertical="center" wrapText="1"/>
    </xf>
    <xf numFmtId="0" fontId="36" fillId="0" borderId="0" xfId="0" applyFont="1" applyAlignment="1">
      <alignment vertical="center" wrapText="1"/>
    </xf>
    <xf numFmtId="0" fontId="50" fillId="0" borderId="97" xfId="1" applyFont="1" applyBorder="1" applyAlignment="1">
      <alignment horizontal="center"/>
    </xf>
    <xf numFmtId="0" fontId="51" fillId="0" borderId="84" xfId="0" applyFont="1" applyBorder="1" applyAlignment="1">
      <alignment horizontal="center"/>
    </xf>
    <xf numFmtId="0" fontId="51" fillId="0" borderId="98" xfId="0" applyFont="1" applyBorder="1" applyAlignment="1">
      <alignment horizontal="center"/>
    </xf>
    <xf numFmtId="0" fontId="29" fillId="0" borderId="81" xfId="1" applyFont="1" applyBorder="1" applyAlignment="1">
      <alignment horizontal="right" wrapText="1"/>
    </xf>
    <xf numFmtId="0" fontId="58" fillId="0" borderId="85" xfId="0" applyFont="1" applyBorder="1" applyAlignment="1">
      <alignment horizontal="right" wrapText="1"/>
    </xf>
    <xf numFmtId="0" fontId="58" fillId="0" borderId="96" xfId="0" applyFont="1" applyBorder="1" applyAlignment="1">
      <alignment horizontal="right" wrapText="1"/>
    </xf>
    <xf numFmtId="0" fontId="29" fillId="0" borderId="85" xfId="1" applyFont="1" applyBorder="1" applyAlignment="1">
      <alignment horizontal="right" wrapText="1"/>
    </xf>
    <xf numFmtId="0" fontId="29" fillId="0" borderId="96" xfId="1" applyFont="1" applyBorder="1" applyAlignment="1">
      <alignment horizontal="right" wrapText="1"/>
    </xf>
    <xf numFmtId="0" fontId="29" fillId="12" borderId="81" xfId="1" applyFont="1" applyFill="1" applyBorder="1" applyAlignment="1">
      <alignment horizontal="right" wrapText="1"/>
    </xf>
    <xf numFmtId="0" fontId="58" fillId="12" borderId="85" xfId="0" applyFont="1" applyFill="1" applyBorder="1" applyAlignment="1">
      <alignment horizontal="right" wrapText="1"/>
    </xf>
    <xf numFmtId="0" fontId="58" fillId="12" borderId="96" xfId="0" applyFont="1" applyFill="1" applyBorder="1" applyAlignment="1">
      <alignment horizontal="right" wrapText="1"/>
    </xf>
    <xf numFmtId="0" fontId="48" fillId="0" borderId="0" xfId="0" applyFont="1"/>
    <xf numFmtId="0" fontId="17" fillId="0" borderId="81" xfId="1" applyFont="1" applyBorder="1" applyAlignment="1">
      <alignment horizontal="right" wrapText="1"/>
    </xf>
    <xf numFmtId="0" fontId="17" fillId="0" borderId="96" xfId="1" applyFont="1" applyBorder="1" applyAlignment="1">
      <alignment horizontal="right" wrapText="1"/>
    </xf>
    <xf numFmtId="2" fontId="23" fillId="0" borderId="4" xfId="0" applyNumberFormat="1" applyFont="1" applyBorder="1" applyAlignment="1">
      <alignment horizontal="left" wrapText="1"/>
    </xf>
    <xf numFmtId="2" fontId="23" fillId="0" borderId="38" xfId="0" applyNumberFormat="1" applyFont="1" applyBorder="1" applyAlignment="1">
      <alignment horizontal="left" wrapText="1"/>
    </xf>
    <xf numFmtId="0" fontId="6" fillId="0" borderId="40" xfId="0" applyFont="1" applyBorder="1"/>
    <xf numFmtId="0" fontId="30" fillId="0" borderId="0" xfId="0" applyFont="1"/>
    <xf numFmtId="0" fontId="22" fillId="0" borderId="0" xfId="0" applyFont="1"/>
    <xf numFmtId="0" fontId="4" fillId="0" borderId="0" xfId="0" applyFont="1"/>
    <xf numFmtId="0" fontId="4" fillId="2" borderId="51" xfId="0" applyFont="1" applyFill="1" applyBorder="1" applyAlignment="1">
      <alignment horizontal="center"/>
    </xf>
    <xf numFmtId="0" fontId="6" fillId="0" borderId="52" xfId="0" applyFont="1" applyBorder="1"/>
    <xf numFmtId="0" fontId="6" fillId="0" borderId="53" xfId="0" applyFont="1" applyBorder="1"/>
    <xf numFmtId="0" fontId="1" fillId="0" borderId="0" xfId="0" applyFont="1"/>
    <xf numFmtId="0" fontId="50" fillId="168" borderId="56" xfId="0" applyFont="1" applyFill="1" applyBorder="1" applyAlignment="1">
      <alignment vertical="top" wrapText="1"/>
    </xf>
    <xf numFmtId="0" fontId="8" fillId="2" borderId="183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8" fillId="2" borderId="184" xfId="0" applyFont="1" applyFill="1" applyBorder="1" applyAlignment="1">
      <alignment vertical="center" wrapText="1"/>
    </xf>
    <xf numFmtId="0" fontId="8" fillId="2" borderId="185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right" vertical="center" wrapText="1"/>
    </xf>
    <xf numFmtId="165" fontId="8" fillId="0" borderId="5" xfId="0" applyNumberFormat="1" applyFont="1" applyBorder="1" applyAlignment="1">
      <alignment horizontal="right" vertical="center"/>
    </xf>
    <xf numFmtId="0" fontId="8" fillId="2" borderId="8" xfId="0" applyFont="1" applyFill="1" applyBorder="1" applyAlignment="1">
      <alignment horizontal="right" vertical="center" wrapText="1"/>
    </xf>
    <xf numFmtId="0" fontId="8" fillId="2" borderId="18" xfId="0" applyFont="1" applyFill="1" applyBorder="1" applyAlignment="1">
      <alignment horizontal="right" vertical="center" wrapText="1"/>
    </xf>
    <xf numFmtId="165" fontId="8" fillId="0" borderId="186" xfId="0" applyNumberFormat="1" applyFont="1" applyBorder="1" applyAlignment="1">
      <alignment horizontal="right" vertical="center"/>
    </xf>
    <xf numFmtId="165" fontId="8" fillId="0" borderId="14" xfId="0" applyNumberFormat="1" applyFont="1" applyBorder="1" applyAlignment="1">
      <alignment horizontal="right" vertical="center"/>
    </xf>
    <xf numFmtId="0" fontId="8" fillId="0" borderId="18" xfId="0" applyFont="1" applyBorder="1" applyAlignment="1">
      <alignment horizontal="right" vertical="center" wrapText="1"/>
    </xf>
    <xf numFmtId="2" fontId="8" fillId="0" borderId="18" xfId="0" applyNumberFormat="1" applyFont="1" applyBorder="1" applyAlignment="1">
      <alignment horizontal="right" vertical="center" wrapText="1"/>
    </xf>
    <xf numFmtId="165" fontId="8" fillId="0" borderId="62" xfId="0" applyNumberFormat="1" applyFont="1" applyBorder="1" applyAlignment="1">
      <alignment horizontal="right" vertical="center"/>
    </xf>
    <xf numFmtId="165" fontId="8" fillId="0" borderId="62" xfId="0" applyNumberFormat="1" applyFont="1" applyBorder="1" applyAlignment="1">
      <alignment horizontal="right" vertical="top"/>
    </xf>
    <xf numFmtId="0" fontId="8" fillId="2" borderId="187" xfId="0" applyFont="1" applyFill="1" applyBorder="1" applyAlignment="1">
      <alignment horizontal="center" vertical="center" wrapText="1"/>
    </xf>
  </cellXfs>
  <cellStyles count="1160">
    <cellStyle name="20% - Акцент1 2" xfId="162" xr:uid="{00000000-0005-0000-0000-000018000000}"/>
    <cellStyle name="20% - Акцент2 2" xfId="163" xr:uid="{00000000-0005-0000-0000-000019000000}"/>
    <cellStyle name="20% - Акцент3 2" xfId="164" xr:uid="{00000000-0005-0000-0000-00001A000000}"/>
    <cellStyle name="20% - Акцент4 2" xfId="165" xr:uid="{00000000-0005-0000-0000-00001B000000}"/>
    <cellStyle name="20% - Акцент5" xfId="1106" xr:uid="{00000000-0005-0000-0000-00001C000000}"/>
    <cellStyle name="20% - Акцент5 2" xfId="167" xr:uid="{00000000-0005-0000-0000-00001D000000}"/>
    <cellStyle name="20% - Акцент5 3" xfId="166" xr:uid="{00000000-0005-0000-0000-00001E000000}"/>
    <cellStyle name="20% - Акцент6" xfId="1107" xr:uid="{00000000-0005-0000-0000-00001F000000}"/>
    <cellStyle name="20% - Акцент6 2" xfId="169" xr:uid="{00000000-0005-0000-0000-000020000000}"/>
    <cellStyle name="20% - Акцент6 3" xfId="168" xr:uid="{00000000-0005-0000-0000-000021000000}"/>
    <cellStyle name="20% - Accent1 2" xfId="150" xr:uid="{00000000-0005-0000-0000-000001000000}"/>
    <cellStyle name="20% - Accent1 3" xfId="151" xr:uid="{00000000-0005-0000-0000-000002000000}"/>
    <cellStyle name="20% - Accent1 4" xfId="3" xr:uid="{00000000-0005-0000-0000-000000000000}"/>
    <cellStyle name="20% - Accent2 2" xfId="152" xr:uid="{00000000-0005-0000-0000-000004000000}"/>
    <cellStyle name="20% - Accent2 3" xfId="153" xr:uid="{00000000-0005-0000-0000-000005000000}"/>
    <cellStyle name="20% - Accent2 4" xfId="4" xr:uid="{00000000-0005-0000-0000-000003000000}"/>
    <cellStyle name="20% - Accent3 2" xfId="154" xr:uid="{00000000-0005-0000-0000-000007000000}"/>
    <cellStyle name="20% - Accent3 3" xfId="155" xr:uid="{00000000-0005-0000-0000-000008000000}"/>
    <cellStyle name="20% - Accent3 4" xfId="5" xr:uid="{00000000-0005-0000-0000-000006000000}"/>
    <cellStyle name="20% - Accent4 2" xfId="156" xr:uid="{00000000-0005-0000-0000-00000A000000}"/>
    <cellStyle name="20% - Accent4 3" xfId="157" xr:uid="{00000000-0005-0000-0000-00000B000000}"/>
    <cellStyle name="20% - Accent4 4" xfId="6" xr:uid="{00000000-0005-0000-0000-000009000000}"/>
    <cellStyle name="20% - Accent5 2" xfId="158" xr:uid="{00000000-0005-0000-0000-00000D000000}"/>
    <cellStyle name="20% - Accent5 3" xfId="159" xr:uid="{00000000-0005-0000-0000-00000E000000}"/>
    <cellStyle name="20% - Accent5 4" xfId="7" xr:uid="{00000000-0005-0000-0000-00000C000000}"/>
    <cellStyle name="20% - Accent6 2" xfId="160" xr:uid="{00000000-0005-0000-0000-000010000000}"/>
    <cellStyle name="20% - Accent6 3" xfId="161" xr:uid="{00000000-0005-0000-0000-000011000000}"/>
    <cellStyle name="20% - Accent6 4" xfId="8" xr:uid="{00000000-0005-0000-0000-00000F000000}"/>
    <cellStyle name="20% - Dekorfärg1" xfId="109" xr:uid="{00000000-0005-0000-0000-000012000000}"/>
    <cellStyle name="20% - Dekorfärg2" xfId="110" xr:uid="{00000000-0005-0000-0000-000013000000}"/>
    <cellStyle name="20% - Dekorfärg3" xfId="111" xr:uid="{00000000-0005-0000-0000-000014000000}"/>
    <cellStyle name="20% - Dekorfärg4" xfId="112" xr:uid="{00000000-0005-0000-0000-000015000000}"/>
    <cellStyle name="20% - Dekorfärg5" xfId="113" xr:uid="{00000000-0005-0000-0000-000016000000}"/>
    <cellStyle name="20% - Dekorfärg6" xfId="114" xr:uid="{00000000-0005-0000-0000-000017000000}"/>
    <cellStyle name="40% - Акцент1" xfId="1108" xr:uid="{00000000-0005-0000-0000-00003A000000}"/>
    <cellStyle name="40% - Акцент1 2" xfId="183" xr:uid="{00000000-0005-0000-0000-00003B000000}"/>
    <cellStyle name="40% - Акцент1 3" xfId="182" xr:uid="{00000000-0005-0000-0000-00003C000000}"/>
    <cellStyle name="40% - Акцент2" xfId="1109" xr:uid="{00000000-0005-0000-0000-00003D000000}"/>
    <cellStyle name="40% - Акцент2 2" xfId="185" xr:uid="{00000000-0005-0000-0000-00003E000000}"/>
    <cellStyle name="40% - Акцент2 3" xfId="184" xr:uid="{00000000-0005-0000-0000-00003F000000}"/>
    <cellStyle name="40% - Акцент3 2" xfId="186" xr:uid="{00000000-0005-0000-0000-000040000000}"/>
    <cellStyle name="40% - Акцент4" xfId="1110" xr:uid="{00000000-0005-0000-0000-000041000000}"/>
    <cellStyle name="40% - Акцент4 2" xfId="188" xr:uid="{00000000-0005-0000-0000-000042000000}"/>
    <cellStyle name="40% - Акцент4 3" xfId="187" xr:uid="{00000000-0005-0000-0000-000043000000}"/>
    <cellStyle name="40% - Акцент5" xfId="1111" xr:uid="{00000000-0005-0000-0000-000044000000}"/>
    <cellStyle name="40% - Акцент5 2" xfId="190" xr:uid="{00000000-0005-0000-0000-000045000000}"/>
    <cellStyle name="40% - Акцент5 3" xfId="189" xr:uid="{00000000-0005-0000-0000-000046000000}"/>
    <cellStyle name="40% - Акцент6" xfId="1112" xr:uid="{00000000-0005-0000-0000-000047000000}"/>
    <cellStyle name="40% - Акцент6 2" xfId="192" xr:uid="{00000000-0005-0000-0000-000048000000}"/>
    <cellStyle name="40% - Акцент6 3" xfId="191" xr:uid="{00000000-0005-0000-0000-000049000000}"/>
    <cellStyle name="40% - Accent1 2" xfId="170" xr:uid="{00000000-0005-0000-0000-000023000000}"/>
    <cellStyle name="40% - Accent1 3" xfId="171" xr:uid="{00000000-0005-0000-0000-000024000000}"/>
    <cellStyle name="40% - Accent1 4" xfId="9" xr:uid="{00000000-0005-0000-0000-000022000000}"/>
    <cellStyle name="40% - Accent2 2" xfId="172" xr:uid="{00000000-0005-0000-0000-000026000000}"/>
    <cellStyle name="40% - Accent2 3" xfId="173" xr:uid="{00000000-0005-0000-0000-000027000000}"/>
    <cellStyle name="40% - Accent2 4" xfId="10" xr:uid="{00000000-0005-0000-0000-000025000000}"/>
    <cellStyle name="40% - Accent3 2" xfId="174" xr:uid="{00000000-0005-0000-0000-000029000000}"/>
    <cellStyle name="40% - Accent3 3" xfId="175" xr:uid="{00000000-0005-0000-0000-00002A000000}"/>
    <cellStyle name="40% - Accent3 4" xfId="11" xr:uid="{00000000-0005-0000-0000-000028000000}"/>
    <cellStyle name="40% - Accent4 2" xfId="176" xr:uid="{00000000-0005-0000-0000-00002C000000}"/>
    <cellStyle name="40% - Accent4 3" xfId="177" xr:uid="{00000000-0005-0000-0000-00002D000000}"/>
    <cellStyle name="40% - Accent4 4" xfId="12" xr:uid="{00000000-0005-0000-0000-00002B000000}"/>
    <cellStyle name="40% - Accent5 2" xfId="178" xr:uid="{00000000-0005-0000-0000-00002F000000}"/>
    <cellStyle name="40% - Accent5 3" xfId="179" xr:uid="{00000000-0005-0000-0000-000030000000}"/>
    <cellStyle name="40% - Accent5 4" xfId="13" xr:uid="{00000000-0005-0000-0000-00002E000000}"/>
    <cellStyle name="40% - Accent6 2" xfId="180" xr:uid="{00000000-0005-0000-0000-000032000000}"/>
    <cellStyle name="40% - Accent6 3" xfId="181" xr:uid="{00000000-0005-0000-0000-000033000000}"/>
    <cellStyle name="40% - Accent6 4" xfId="14" xr:uid="{00000000-0005-0000-0000-000031000000}"/>
    <cellStyle name="40% - Dekorfärg1" xfId="115" xr:uid="{00000000-0005-0000-0000-000034000000}"/>
    <cellStyle name="40% - Dekorfärg2" xfId="116" xr:uid="{00000000-0005-0000-0000-000035000000}"/>
    <cellStyle name="40% - Dekorfärg3" xfId="117" xr:uid="{00000000-0005-0000-0000-000036000000}"/>
    <cellStyle name="40% - Dekorfärg4" xfId="118" xr:uid="{00000000-0005-0000-0000-000037000000}"/>
    <cellStyle name="40% - Dekorfärg5" xfId="119" xr:uid="{00000000-0005-0000-0000-000038000000}"/>
    <cellStyle name="40% - Dekorfärg6" xfId="120" xr:uid="{00000000-0005-0000-0000-000039000000}"/>
    <cellStyle name="60% - Акцент1" xfId="1113" xr:uid="{00000000-0005-0000-0000-000062000000}"/>
    <cellStyle name="60% - Акцент1 2" xfId="206" xr:uid="{00000000-0005-0000-0000-000063000000}"/>
    <cellStyle name="60% - Акцент1 3" xfId="205" xr:uid="{00000000-0005-0000-0000-000064000000}"/>
    <cellStyle name="60% - Акцент2" xfId="1114" xr:uid="{00000000-0005-0000-0000-000065000000}"/>
    <cellStyle name="60% - Акцент2 2" xfId="208" xr:uid="{00000000-0005-0000-0000-000066000000}"/>
    <cellStyle name="60% - Акцент2 3" xfId="207" xr:uid="{00000000-0005-0000-0000-000067000000}"/>
    <cellStyle name="60% - Акцент3 2" xfId="209" xr:uid="{00000000-0005-0000-0000-000068000000}"/>
    <cellStyle name="60% - Акцент4 2" xfId="210" xr:uid="{00000000-0005-0000-0000-000069000000}"/>
    <cellStyle name="60% - Акцент5" xfId="1115" xr:uid="{00000000-0005-0000-0000-00006A000000}"/>
    <cellStyle name="60% - Акцент5 2" xfId="212" xr:uid="{00000000-0005-0000-0000-00006B000000}"/>
    <cellStyle name="60% - Акцент5 3" xfId="211" xr:uid="{00000000-0005-0000-0000-00006C000000}"/>
    <cellStyle name="60% - Акцент6 2" xfId="213" xr:uid="{00000000-0005-0000-0000-00006D000000}"/>
    <cellStyle name="60% - Accent1 2" xfId="193" xr:uid="{00000000-0005-0000-0000-00004B000000}"/>
    <cellStyle name="60% - Accent1 3" xfId="194" xr:uid="{00000000-0005-0000-0000-00004C000000}"/>
    <cellStyle name="60% - Accent1 4" xfId="15" xr:uid="{00000000-0005-0000-0000-00004A000000}"/>
    <cellStyle name="60% - Accent2 2" xfId="195" xr:uid="{00000000-0005-0000-0000-00004E000000}"/>
    <cellStyle name="60% - Accent2 3" xfId="196" xr:uid="{00000000-0005-0000-0000-00004F000000}"/>
    <cellStyle name="60% - Accent2 4" xfId="16" xr:uid="{00000000-0005-0000-0000-00004D000000}"/>
    <cellStyle name="60% - Accent3 2" xfId="197" xr:uid="{00000000-0005-0000-0000-000051000000}"/>
    <cellStyle name="60% - Accent3 3" xfId="198" xr:uid="{00000000-0005-0000-0000-000052000000}"/>
    <cellStyle name="60% - Accent3 4" xfId="17" xr:uid="{00000000-0005-0000-0000-000050000000}"/>
    <cellStyle name="60% - Accent4 2" xfId="199" xr:uid="{00000000-0005-0000-0000-000054000000}"/>
    <cellStyle name="60% - Accent4 3" xfId="200" xr:uid="{00000000-0005-0000-0000-000055000000}"/>
    <cellStyle name="60% - Accent4 4" xfId="18" xr:uid="{00000000-0005-0000-0000-000053000000}"/>
    <cellStyle name="60% - Accent5 2" xfId="201" xr:uid="{00000000-0005-0000-0000-000057000000}"/>
    <cellStyle name="60% - Accent5 3" xfId="202" xr:uid="{00000000-0005-0000-0000-000058000000}"/>
    <cellStyle name="60% - Accent5 4" xfId="19" xr:uid="{00000000-0005-0000-0000-000056000000}"/>
    <cellStyle name="60% - Accent6 2" xfId="203" xr:uid="{00000000-0005-0000-0000-00005A000000}"/>
    <cellStyle name="60% - Accent6 3" xfId="204" xr:uid="{00000000-0005-0000-0000-00005B000000}"/>
    <cellStyle name="60% - Accent6 4" xfId="20" xr:uid="{00000000-0005-0000-0000-000059000000}"/>
    <cellStyle name="60% - Dekorfärg1" xfId="121" xr:uid="{00000000-0005-0000-0000-00005C000000}"/>
    <cellStyle name="60% - Dekorfärg2" xfId="122" xr:uid="{00000000-0005-0000-0000-00005D000000}"/>
    <cellStyle name="60% - Dekorfärg3" xfId="123" xr:uid="{00000000-0005-0000-0000-00005E000000}"/>
    <cellStyle name="60% - Dekorfärg4" xfId="124" xr:uid="{00000000-0005-0000-0000-00005F000000}"/>
    <cellStyle name="60% - Dekorfärg5" xfId="125" xr:uid="{00000000-0005-0000-0000-000060000000}"/>
    <cellStyle name="60% - Dekorfärg6" xfId="126" xr:uid="{00000000-0005-0000-0000-000061000000}"/>
    <cellStyle name="Акцент1" xfId="1118" xr:uid="{00000000-0005-0000-0000-0000D6030000}"/>
    <cellStyle name="Акцент1 2" xfId="970" xr:uid="{00000000-0005-0000-0000-0000D7030000}"/>
    <cellStyle name="Акцент1 2 2" xfId="971" xr:uid="{00000000-0005-0000-0000-0000D8030000}"/>
    <cellStyle name="Акцент1 3" xfId="972" xr:uid="{00000000-0005-0000-0000-0000D9030000}"/>
    <cellStyle name="Акцент1 4" xfId="969" xr:uid="{00000000-0005-0000-0000-0000DA030000}"/>
    <cellStyle name="Акцент2" xfId="1119" xr:uid="{00000000-0005-0000-0000-0000DB030000}"/>
    <cellStyle name="Акцент2 2" xfId="974" xr:uid="{00000000-0005-0000-0000-0000DC030000}"/>
    <cellStyle name="Акцент2 2 2" xfId="975" xr:uid="{00000000-0005-0000-0000-0000DD030000}"/>
    <cellStyle name="Акцент2 3" xfId="976" xr:uid="{00000000-0005-0000-0000-0000DE030000}"/>
    <cellStyle name="Акцент2 4" xfId="973" xr:uid="{00000000-0005-0000-0000-0000DF030000}"/>
    <cellStyle name="Акцент3" xfId="1120" xr:uid="{00000000-0005-0000-0000-0000E0030000}"/>
    <cellStyle name="Акцент3 2" xfId="978" xr:uid="{00000000-0005-0000-0000-0000E1030000}"/>
    <cellStyle name="Акцент3 2 2" xfId="979" xr:uid="{00000000-0005-0000-0000-0000E2030000}"/>
    <cellStyle name="Акцент3 3" xfId="980" xr:uid="{00000000-0005-0000-0000-0000E3030000}"/>
    <cellStyle name="Акцент3 4" xfId="977" xr:uid="{00000000-0005-0000-0000-0000E4030000}"/>
    <cellStyle name="Акцент4" xfId="1121" xr:uid="{00000000-0005-0000-0000-0000E5030000}"/>
    <cellStyle name="Акцент4 2" xfId="982" xr:uid="{00000000-0005-0000-0000-0000E6030000}"/>
    <cellStyle name="Акцент4 2 2" xfId="983" xr:uid="{00000000-0005-0000-0000-0000E7030000}"/>
    <cellStyle name="Акцент4 3" xfId="984" xr:uid="{00000000-0005-0000-0000-0000E8030000}"/>
    <cellStyle name="Акцент4 4" xfId="981" xr:uid="{00000000-0005-0000-0000-0000E9030000}"/>
    <cellStyle name="Акцент5" xfId="1122" xr:uid="{00000000-0005-0000-0000-0000EA030000}"/>
    <cellStyle name="Акцент5 2" xfId="986" xr:uid="{00000000-0005-0000-0000-0000EB030000}"/>
    <cellStyle name="Акцент5 2 2" xfId="987" xr:uid="{00000000-0005-0000-0000-0000EC030000}"/>
    <cellStyle name="Акцент5 3" xfId="988" xr:uid="{00000000-0005-0000-0000-0000ED030000}"/>
    <cellStyle name="Акцент5 4" xfId="985" xr:uid="{00000000-0005-0000-0000-0000EE030000}"/>
    <cellStyle name="Акцент6" xfId="1123" xr:uid="{00000000-0005-0000-0000-0000EF030000}"/>
    <cellStyle name="Акцент6 2" xfId="990" xr:uid="{00000000-0005-0000-0000-0000F0030000}"/>
    <cellStyle name="Акцент6 2 2" xfId="991" xr:uid="{00000000-0005-0000-0000-0000F1030000}"/>
    <cellStyle name="Акцент6 3" xfId="992" xr:uid="{00000000-0005-0000-0000-0000F2030000}"/>
    <cellStyle name="Акцент6 4" xfId="989" xr:uid="{00000000-0005-0000-0000-0000F3030000}"/>
    <cellStyle name="Ввод " xfId="1124" xr:uid="{00000000-0005-0000-0000-0000F4030000}"/>
    <cellStyle name="Ввод  2" xfId="994" xr:uid="{00000000-0005-0000-0000-0000F5030000}"/>
    <cellStyle name="Ввод  2 2" xfId="995" xr:uid="{00000000-0005-0000-0000-0000F6030000}"/>
    <cellStyle name="Ввод  3" xfId="996" xr:uid="{00000000-0005-0000-0000-0000F7030000}"/>
    <cellStyle name="Ввод  4" xfId="993" xr:uid="{00000000-0005-0000-0000-0000F8030000}"/>
    <cellStyle name="Вывод" xfId="1125" xr:uid="{00000000-0005-0000-0000-0000F9030000}"/>
    <cellStyle name="Вывод 2" xfId="998" xr:uid="{00000000-0005-0000-0000-0000FA030000}"/>
    <cellStyle name="Вывод 2 2" xfId="999" xr:uid="{00000000-0005-0000-0000-0000FB030000}"/>
    <cellStyle name="Вывод 3" xfId="1000" xr:uid="{00000000-0005-0000-0000-0000FC030000}"/>
    <cellStyle name="Вывод 4" xfId="997" xr:uid="{00000000-0005-0000-0000-0000FD030000}"/>
    <cellStyle name="Вычисление" xfId="1126" xr:uid="{00000000-0005-0000-0000-0000FE030000}"/>
    <cellStyle name="Вычисление 2" xfId="1002" xr:uid="{00000000-0005-0000-0000-0000FF030000}"/>
    <cellStyle name="Вычисление 2 2" xfId="1003" xr:uid="{00000000-0005-0000-0000-000000040000}"/>
    <cellStyle name="Вычисление 3" xfId="1004" xr:uid="{00000000-0005-0000-0000-000001040000}"/>
    <cellStyle name="Вычисление 4" xfId="1001" xr:uid="{00000000-0005-0000-0000-000002040000}"/>
    <cellStyle name="Гиперссылка 2" xfId="92" xr:uid="{00000000-0005-0000-0000-000003040000}"/>
    <cellStyle name="Гиперссылка 2 2" xfId="1154" xr:uid="{00000000-0005-0000-0000-000004040000}"/>
    <cellStyle name="Гиперссылка 2 3" xfId="1005" xr:uid="{00000000-0005-0000-0000-000005040000}"/>
    <cellStyle name="Гиперссылка 3" xfId="1103" xr:uid="{00000000-0005-0000-0000-000006040000}"/>
    <cellStyle name="Заголовок 1" xfId="1127" xr:uid="{00000000-0005-0000-0000-000007040000}"/>
    <cellStyle name="Заголовок 1 2" xfId="1007" xr:uid="{00000000-0005-0000-0000-000008040000}"/>
    <cellStyle name="Заголовок 1 2 2" xfId="1008" xr:uid="{00000000-0005-0000-0000-000009040000}"/>
    <cellStyle name="Заголовок 1 3" xfId="1009" xr:uid="{00000000-0005-0000-0000-00000A040000}"/>
    <cellStyle name="Заголовок 1 4" xfId="1006" xr:uid="{00000000-0005-0000-0000-00000B040000}"/>
    <cellStyle name="Заголовок 2" xfId="1128" xr:uid="{00000000-0005-0000-0000-00000C040000}"/>
    <cellStyle name="Заголовок 2 2" xfId="1011" xr:uid="{00000000-0005-0000-0000-00000D040000}"/>
    <cellStyle name="Заголовок 2 2 2" xfId="1012" xr:uid="{00000000-0005-0000-0000-00000E040000}"/>
    <cellStyle name="Заголовок 2 3" xfId="1013" xr:uid="{00000000-0005-0000-0000-00000F040000}"/>
    <cellStyle name="Заголовок 2 4" xfId="1010" xr:uid="{00000000-0005-0000-0000-000010040000}"/>
    <cellStyle name="Заголовок 3" xfId="1129" xr:uid="{00000000-0005-0000-0000-000011040000}"/>
    <cellStyle name="Заголовок 3 2" xfId="1015" xr:uid="{00000000-0005-0000-0000-000012040000}"/>
    <cellStyle name="Заголовок 3 2 2" xfId="1016" xr:uid="{00000000-0005-0000-0000-000013040000}"/>
    <cellStyle name="Заголовок 3 3" xfId="1017" xr:uid="{00000000-0005-0000-0000-000014040000}"/>
    <cellStyle name="Заголовок 3 4" xfId="1014" xr:uid="{00000000-0005-0000-0000-000015040000}"/>
    <cellStyle name="Заголовок 4" xfId="1130" xr:uid="{00000000-0005-0000-0000-000016040000}"/>
    <cellStyle name="Заголовок 4 2" xfId="1019" xr:uid="{00000000-0005-0000-0000-000017040000}"/>
    <cellStyle name="Заголовок 4 2 2" xfId="1020" xr:uid="{00000000-0005-0000-0000-000018040000}"/>
    <cellStyle name="Заголовок 4 3" xfId="1021" xr:uid="{00000000-0005-0000-0000-000019040000}"/>
    <cellStyle name="Заголовок 4 4" xfId="1018" xr:uid="{00000000-0005-0000-0000-00001A040000}"/>
    <cellStyle name="Итог" xfId="1131" xr:uid="{00000000-0005-0000-0000-00001B040000}"/>
    <cellStyle name="Итог 2" xfId="1023" xr:uid="{00000000-0005-0000-0000-00001C040000}"/>
    <cellStyle name="Итог 2 2" xfId="1024" xr:uid="{00000000-0005-0000-0000-00001D040000}"/>
    <cellStyle name="Итог 3" xfId="1025" xr:uid="{00000000-0005-0000-0000-00001E040000}"/>
    <cellStyle name="Итог 4" xfId="1022" xr:uid="{00000000-0005-0000-0000-00001F040000}"/>
    <cellStyle name="Контрольная ячейка" xfId="1132" xr:uid="{00000000-0005-0000-0000-000020040000}"/>
    <cellStyle name="Контрольная ячейка 2" xfId="1027" xr:uid="{00000000-0005-0000-0000-000021040000}"/>
    <cellStyle name="Контрольная ячейка 2 2" xfId="1028" xr:uid="{00000000-0005-0000-0000-000022040000}"/>
    <cellStyle name="Контрольная ячейка 3" xfId="1029" xr:uid="{00000000-0005-0000-0000-000023040000}"/>
    <cellStyle name="Контрольная ячейка 4" xfId="1026" xr:uid="{00000000-0005-0000-0000-000024040000}"/>
    <cellStyle name="Название" xfId="1133" xr:uid="{00000000-0005-0000-0000-000025040000}"/>
    <cellStyle name="Название 2" xfId="1031" xr:uid="{00000000-0005-0000-0000-000026040000}"/>
    <cellStyle name="Название 3" xfId="1030" xr:uid="{00000000-0005-0000-0000-000027040000}"/>
    <cellStyle name="Нейтральный" xfId="1134" xr:uid="{00000000-0005-0000-0000-000028040000}"/>
    <cellStyle name="Нейтральный 2" xfId="1033" xr:uid="{00000000-0005-0000-0000-000029040000}"/>
    <cellStyle name="Нейтральный 2 2" xfId="1034" xr:uid="{00000000-0005-0000-0000-00002A040000}"/>
    <cellStyle name="Нейтральный 3" xfId="1035" xr:uid="{00000000-0005-0000-0000-00002B040000}"/>
    <cellStyle name="Нейтральный 4" xfId="1032" xr:uid="{00000000-0005-0000-0000-00002C040000}"/>
    <cellStyle name="Обычный" xfId="0" builtinId="0"/>
    <cellStyle name="Обычный 10" xfId="1036" xr:uid="{00000000-0005-0000-0000-00002E040000}"/>
    <cellStyle name="Обычный 10 2" xfId="1037" xr:uid="{00000000-0005-0000-0000-00002F040000}"/>
    <cellStyle name="Обычный 11" xfId="1102" xr:uid="{00000000-0005-0000-0000-000030040000}"/>
    <cellStyle name="Обычный 11 2" xfId="1147" xr:uid="{00000000-0005-0000-0000-000031040000}"/>
    <cellStyle name="Обычный 12" xfId="1104" xr:uid="{00000000-0005-0000-0000-000032040000}"/>
    <cellStyle name="Обычный 13" xfId="1158" xr:uid="{00000000-0005-0000-0000-000033040000}"/>
    <cellStyle name="Обычный 2" xfId="101" xr:uid="{00000000-0005-0000-0000-000034040000}"/>
    <cellStyle name="Обычный 2 2" xfId="1039" xr:uid="{00000000-0005-0000-0000-000035040000}"/>
    <cellStyle name="Обычный 2 3" xfId="1040" xr:uid="{00000000-0005-0000-0000-000036040000}"/>
    <cellStyle name="Обычный 2 4" xfId="1041" xr:uid="{00000000-0005-0000-0000-000037040000}"/>
    <cellStyle name="Обычный 2 5" xfId="1042" xr:uid="{00000000-0005-0000-0000-000038040000}"/>
    <cellStyle name="Обычный 2 6" xfId="1043" xr:uid="{00000000-0005-0000-0000-000039040000}"/>
    <cellStyle name="Обычный 2 7" xfId="1155" xr:uid="{00000000-0005-0000-0000-00003A040000}"/>
    <cellStyle name="Обычный 2 8" xfId="1038" xr:uid="{00000000-0005-0000-0000-00003B040000}"/>
    <cellStyle name="Обычный 3" xfId="108" xr:uid="{00000000-0005-0000-0000-00003C040000}"/>
    <cellStyle name="Обычный 3 2" xfId="1045" xr:uid="{00000000-0005-0000-0000-00003D040000}"/>
    <cellStyle name="Обычный 3 3" xfId="1046" xr:uid="{00000000-0005-0000-0000-00003E040000}"/>
    <cellStyle name="Обычный 3 4" xfId="1047" xr:uid="{00000000-0005-0000-0000-00003F040000}"/>
    <cellStyle name="Обычный 3 4 2" xfId="1048" xr:uid="{00000000-0005-0000-0000-000040040000}"/>
    <cellStyle name="Обычный 3 5" xfId="1157" xr:uid="{00000000-0005-0000-0000-000041040000}"/>
    <cellStyle name="Обычный 3 6" xfId="1044" xr:uid="{00000000-0005-0000-0000-000042040000}"/>
    <cellStyle name="Обычный 4" xfId="1049" xr:uid="{00000000-0005-0000-0000-000043040000}"/>
    <cellStyle name="Обычный 4 2" xfId="1050" xr:uid="{00000000-0005-0000-0000-000044040000}"/>
    <cellStyle name="Обычный 4 3" xfId="1051" xr:uid="{00000000-0005-0000-0000-000045040000}"/>
    <cellStyle name="Обычный 4 4" xfId="1052" xr:uid="{00000000-0005-0000-0000-000046040000}"/>
    <cellStyle name="Обычный 4 9" xfId="1053" xr:uid="{00000000-0005-0000-0000-000047040000}"/>
    <cellStyle name="Обычный 4 9 2" xfId="1054" xr:uid="{00000000-0005-0000-0000-000048040000}"/>
    <cellStyle name="Обычный 5" xfId="1055" xr:uid="{00000000-0005-0000-0000-000049040000}"/>
    <cellStyle name="Обычный 5 2" xfId="1056" xr:uid="{00000000-0005-0000-0000-00004A040000}"/>
    <cellStyle name="Обычный 6" xfId="1057" xr:uid="{00000000-0005-0000-0000-00004B040000}"/>
    <cellStyle name="Обычный 7" xfId="1058" xr:uid="{00000000-0005-0000-0000-00004C040000}"/>
    <cellStyle name="Обычный 7 2" xfId="1059" xr:uid="{00000000-0005-0000-0000-00004D040000}"/>
    <cellStyle name="Обычный 8" xfId="1060" xr:uid="{00000000-0005-0000-0000-00004E040000}"/>
    <cellStyle name="Обычный 8 2" xfId="1061" xr:uid="{00000000-0005-0000-0000-00004F040000}"/>
    <cellStyle name="Обычный 80" xfId="1062" xr:uid="{00000000-0005-0000-0000-000050040000}"/>
    <cellStyle name="Обычный 80 2" xfId="1063" xr:uid="{00000000-0005-0000-0000-000051040000}"/>
    <cellStyle name="Обычный 9" xfId="1064" xr:uid="{00000000-0005-0000-0000-000052040000}"/>
    <cellStyle name="Обычный 9 2" xfId="1065" xr:uid="{00000000-0005-0000-0000-000053040000}"/>
    <cellStyle name="Обычный_panel15-04-2003" xfId="1" xr:uid="{50F87E6B-AC75-4041-B4A2-8141CCEA15F5}"/>
    <cellStyle name="Плохой" xfId="1135" xr:uid="{00000000-0005-0000-0000-000054040000}"/>
    <cellStyle name="Плохой 2" xfId="1067" xr:uid="{00000000-0005-0000-0000-000055040000}"/>
    <cellStyle name="Плохой 2 2" xfId="1068" xr:uid="{00000000-0005-0000-0000-000056040000}"/>
    <cellStyle name="Плохой 3" xfId="1069" xr:uid="{00000000-0005-0000-0000-000057040000}"/>
    <cellStyle name="Плохой 4" xfId="1066" xr:uid="{00000000-0005-0000-0000-000058040000}"/>
    <cellStyle name="Пояснение" xfId="1136" xr:uid="{00000000-0005-0000-0000-000059040000}"/>
    <cellStyle name="Пояснение 2" xfId="1071" xr:uid="{00000000-0005-0000-0000-00005A040000}"/>
    <cellStyle name="Пояснение 3" xfId="1070" xr:uid="{00000000-0005-0000-0000-00005B040000}"/>
    <cellStyle name="Примечание 2" xfId="104" xr:uid="{00000000-0005-0000-0000-00005C040000}"/>
    <cellStyle name="Примечание 2 2" xfId="1073" xr:uid="{00000000-0005-0000-0000-00005D040000}"/>
    <cellStyle name="Примечание 2 3" xfId="1156" xr:uid="{00000000-0005-0000-0000-00005E040000}"/>
    <cellStyle name="Примечание 2 4" xfId="1072" xr:uid="{00000000-0005-0000-0000-00005F040000}"/>
    <cellStyle name="Примечание 3" xfId="1074" xr:uid="{00000000-0005-0000-0000-000060040000}"/>
    <cellStyle name="Примечание 3 2" xfId="1137" xr:uid="{00000000-0005-0000-0000-000061040000}"/>
    <cellStyle name="Процентный" xfId="1159" builtinId="5"/>
    <cellStyle name="Процентный 2" xfId="1075" xr:uid="{00000000-0005-0000-0000-000062040000}"/>
    <cellStyle name="Процентный 2 2" xfId="1076" xr:uid="{00000000-0005-0000-0000-000063040000}"/>
    <cellStyle name="Процентный 3" xfId="1077" xr:uid="{00000000-0005-0000-0000-000064040000}"/>
    <cellStyle name="Процентный 4" xfId="1078" xr:uid="{00000000-0005-0000-0000-000065040000}"/>
    <cellStyle name="Процентный 4 2" xfId="1138" xr:uid="{00000000-0005-0000-0000-000066040000}"/>
    <cellStyle name="Связанная ячейка" xfId="1139" xr:uid="{00000000-0005-0000-0000-000067040000}"/>
    <cellStyle name="Связанная ячейка 2" xfId="1080" xr:uid="{00000000-0005-0000-0000-000068040000}"/>
    <cellStyle name="Связанная ячейка 2 2" xfId="1081" xr:uid="{00000000-0005-0000-0000-000069040000}"/>
    <cellStyle name="Связанная ячейка 3" xfId="1082" xr:uid="{00000000-0005-0000-0000-00006A040000}"/>
    <cellStyle name="Связанная ячейка 4" xfId="1079" xr:uid="{00000000-0005-0000-0000-00006B040000}"/>
    <cellStyle name="Стиль 1" xfId="1083" xr:uid="{00000000-0005-0000-0000-00006C040000}"/>
    <cellStyle name="Стиль 1 2" xfId="1084" xr:uid="{00000000-0005-0000-0000-00006D040000}"/>
    <cellStyle name="Текст предупреждения" xfId="1140" xr:uid="{00000000-0005-0000-0000-00006E040000}"/>
    <cellStyle name="Текст предупреждения 2" xfId="1086" xr:uid="{00000000-0005-0000-0000-00006F040000}"/>
    <cellStyle name="Текст предупреждения 2 2" xfId="1087" xr:uid="{00000000-0005-0000-0000-000070040000}"/>
    <cellStyle name="Текст предупреждения 3" xfId="1088" xr:uid="{00000000-0005-0000-0000-000071040000}"/>
    <cellStyle name="Текст предупреждения 4" xfId="1085" xr:uid="{00000000-0005-0000-0000-000072040000}"/>
    <cellStyle name="Финансовый 2" xfId="1090" xr:uid="{00000000-0005-0000-0000-000073040000}"/>
    <cellStyle name="Финансовый 2 2" xfId="1091" xr:uid="{00000000-0005-0000-0000-000074040000}"/>
    <cellStyle name="Финансовый 24" xfId="1092" xr:uid="{00000000-0005-0000-0000-000075040000}"/>
    <cellStyle name="Финансовый 24 2" xfId="1093" xr:uid="{00000000-0005-0000-0000-000076040000}"/>
    <cellStyle name="Финансовый 24 2 2" xfId="1142" xr:uid="{00000000-0005-0000-0000-000077040000}"/>
    <cellStyle name="Финансовый 24 3" xfId="1094" xr:uid="{00000000-0005-0000-0000-000078040000}"/>
    <cellStyle name="Финансовый 24 4" xfId="1141" xr:uid="{00000000-0005-0000-0000-000079040000}"/>
    <cellStyle name="Финансовый 3" xfId="1095" xr:uid="{00000000-0005-0000-0000-00007A040000}"/>
    <cellStyle name="Финансовый 3 2" xfId="1096" xr:uid="{00000000-0005-0000-0000-00007B040000}"/>
    <cellStyle name="Финансовый 3 3" xfId="1143" xr:uid="{00000000-0005-0000-0000-00007C040000}"/>
    <cellStyle name="Финансовый 4" xfId="1097" xr:uid="{00000000-0005-0000-0000-00007D040000}"/>
    <cellStyle name="Финансовый 4 2" xfId="1144" xr:uid="{00000000-0005-0000-0000-00007E040000}"/>
    <cellStyle name="Финансовый 5" xfId="1089" xr:uid="{00000000-0005-0000-0000-00007F040000}"/>
    <cellStyle name="Хороший" xfId="1145" xr:uid="{00000000-0005-0000-0000-000080040000}"/>
    <cellStyle name="Хороший 2" xfId="1099" xr:uid="{00000000-0005-0000-0000-000081040000}"/>
    <cellStyle name="Хороший 2 2" xfId="1100" xr:uid="{00000000-0005-0000-0000-000082040000}"/>
    <cellStyle name="Хороший 3" xfId="1101" xr:uid="{00000000-0005-0000-0000-000083040000}"/>
    <cellStyle name="Хороший 4" xfId="1098" xr:uid="{00000000-0005-0000-0000-000084040000}"/>
    <cellStyle name="Accent1 - 20%" xfId="21" xr:uid="{00000000-0005-0000-0000-00006F000000}"/>
    <cellStyle name="Accent1 - 20% 2" xfId="215" xr:uid="{00000000-0005-0000-0000-000070000000}"/>
    <cellStyle name="Accent1 - 20% 3" xfId="216" xr:uid="{00000000-0005-0000-0000-000071000000}"/>
    <cellStyle name="Accent1 - 20% 3 2" xfId="217" xr:uid="{00000000-0005-0000-0000-000072000000}"/>
    <cellStyle name="Accent1 - 20% 4" xfId="214" xr:uid="{00000000-0005-0000-0000-000073000000}"/>
    <cellStyle name="Accent1 - 40%" xfId="22" xr:uid="{00000000-0005-0000-0000-000074000000}"/>
    <cellStyle name="Accent1 - 40% 2" xfId="219" xr:uid="{00000000-0005-0000-0000-000075000000}"/>
    <cellStyle name="Accent1 - 40% 3" xfId="220" xr:uid="{00000000-0005-0000-0000-000076000000}"/>
    <cellStyle name="Accent1 - 40% 3 2" xfId="221" xr:uid="{00000000-0005-0000-0000-000077000000}"/>
    <cellStyle name="Accent1 - 40% 4" xfId="218" xr:uid="{00000000-0005-0000-0000-000078000000}"/>
    <cellStyle name="Accent1 - 60%" xfId="23" xr:uid="{00000000-0005-0000-0000-000079000000}"/>
    <cellStyle name="Accent1 - 60% 2" xfId="223" xr:uid="{00000000-0005-0000-0000-00007A000000}"/>
    <cellStyle name="Accent1 - 60% 3" xfId="224" xr:uid="{00000000-0005-0000-0000-00007B000000}"/>
    <cellStyle name="Accent1 - 60% 3 2" xfId="225" xr:uid="{00000000-0005-0000-0000-00007C000000}"/>
    <cellStyle name="Accent1 - 60% 4" xfId="222" xr:uid="{00000000-0005-0000-0000-00007D000000}"/>
    <cellStyle name="Accent1 10" xfId="226" xr:uid="{00000000-0005-0000-0000-00007E000000}"/>
    <cellStyle name="Accent1 10 2" xfId="227" xr:uid="{00000000-0005-0000-0000-00007F000000}"/>
    <cellStyle name="Accent1 11" xfId="228" xr:uid="{00000000-0005-0000-0000-000080000000}"/>
    <cellStyle name="Accent1 11 2" xfId="229" xr:uid="{00000000-0005-0000-0000-000081000000}"/>
    <cellStyle name="Accent1 12" xfId="230" xr:uid="{00000000-0005-0000-0000-000082000000}"/>
    <cellStyle name="Accent1 12 2" xfId="231" xr:uid="{00000000-0005-0000-0000-000083000000}"/>
    <cellStyle name="Accent1 12 3" xfId="232" xr:uid="{00000000-0005-0000-0000-000084000000}"/>
    <cellStyle name="Accent1 13" xfId="233" xr:uid="{00000000-0005-0000-0000-000085000000}"/>
    <cellStyle name="Accent1 14" xfId="234" xr:uid="{00000000-0005-0000-0000-000086000000}"/>
    <cellStyle name="Accent1 15" xfId="235" xr:uid="{00000000-0005-0000-0000-000087000000}"/>
    <cellStyle name="Accent1 16" xfId="236" xr:uid="{00000000-0005-0000-0000-000088000000}"/>
    <cellStyle name="Accent1 17" xfId="1148" xr:uid="{00000000-0005-0000-0000-000089000000}"/>
    <cellStyle name="Accent1 18" xfId="83" xr:uid="{00000000-0005-0000-0000-00006E000000}"/>
    <cellStyle name="Accent1 2" xfId="237" xr:uid="{00000000-0005-0000-0000-00008A000000}"/>
    <cellStyle name="Accent1 2 2" xfId="238" xr:uid="{00000000-0005-0000-0000-00008B000000}"/>
    <cellStyle name="Accent1 3" xfId="239" xr:uid="{00000000-0005-0000-0000-00008C000000}"/>
    <cellStyle name="Accent1 3 2" xfId="240" xr:uid="{00000000-0005-0000-0000-00008D000000}"/>
    <cellStyle name="Accent1 4" xfId="241" xr:uid="{00000000-0005-0000-0000-00008E000000}"/>
    <cellStyle name="Accent1 4 2" xfId="242" xr:uid="{00000000-0005-0000-0000-00008F000000}"/>
    <cellStyle name="Accent1 5" xfId="243" xr:uid="{00000000-0005-0000-0000-000090000000}"/>
    <cellStyle name="Accent1 5 2" xfId="244" xr:uid="{00000000-0005-0000-0000-000091000000}"/>
    <cellStyle name="Accent1 6" xfId="245" xr:uid="{00000000-0005-0000-0000-000092000000}"/>
    <cellStyle name="Accent1 6 2" xfId="246" xr:uid="{00000000-0005-0000-0000-000093000000}"/>
    <cellStyle name="Accent1 7" xfId="247" xr:uid="{00000000-0005-0000-0000-000094000000}"/>
    <cellStyle name="Accent1 7 2" xfId="248" xr:uid="{00000000-0005-0000-0000-000095000000}"/>
    <cellStyle name="Accent1 8" xfId="249" xr:uid="{00000000-0005-0000-0000-000096000000}"/>
    <cellStyle name="Accent1 8 2" xfId="250" xr:uid="{00000000-0005-0000-0000-000097000000}"/>
    <cellStyle name="Accent1 9" xfId="251" xr:uid="{00000000-0005-0000-0000-000098000000}"/>
    <cellStyle name="Accent1 9 2" xfId="252" xr:uid="{00000000-0005-0000-0000-000099000000}"/>
    <cellStyle name="Accent2 - 20%" xfId="24" xr:uid="{00000000-0005-0000-0000-00009B000000}"/>
    <cellStyle name="Accent2 - 20% 2" xfId="254" xr:uid="{00000000-0005-0000-0000-00009C000000}"/>
    <cellStyle name="Accent2 - 20% 3" xfId="255" xr:uid="{00000000-0005-0000-0000-00009D000000}"/>
    <cellStyle name="Accent2 - 20% 3 2" xfId="256" xr:uid="{00000000-0005-0000-0000-00009E000000}"/>
    <cellStyle name="Accent2 - 20% 4" xfId="253" xr:uid="{00000000-0005-0000-0000-00009F000000}"/>
    <cellStyle name="Accent2 - 40%" xfId="25" xr:uid="{00000000-0005-0000-0000-0000A0000000}"/>
    <cellStyle name="Accent2 - 40% 2" xfId="258" xr:uid="{00000000-0005-0000-0000-0000A1000000}"/>
    <cellStyle name="Accent2 - 40% 3" xfId="259" xr:uid="{00000000-0005-0000-0000-0000A2000000}"/>
    <cellStyle name="Accent2 - 40% 3 2" xfId="260" xr:uid="{00000000-0005-0000-0000-0000A3000000}"/>
    <cellStyle name="Accent2 - 40% 4" xfId="257" xr:uid="{00000000-0005-0000-0000-0000A4000000}"/>
    <cellStyle name="Accent2 - 60%" xfId="26" xr:uid="{00000000-0005-0000-0000-0000A5000000}"/>
    <cellStyle name="Accent2 - 60% 2" xfId="262" xr:uid="{00000000-0005-0000-0000-0000A6000000}"/>
    <cellStyle name="Accent2 - 60% 3" xfId="263" xr:uid="{00000000-0005-0000-0000-0000A7000000}"/>
    <cellStyle name="Accent2 - 60% 3 2" xfId="264" xr:uid="{00000000-0005-0000-0000-0000A8000000}"/>
    <cellStyle name="Accent2 - 60% 4" xfId="261" xr:uid="{00000000-0005-0000-0000-0000A9000000}"/>
    <cellStyle name="Accent2 10" xfId="265" xr:uid="{00000000-0005-0000-0000-0000AA000000}"/>
    <cellStyle name="Accent2 10 2" xfId="266" xr:uid="{00000000-0005-0000-0000-0000AB000000}"/>
    <cellStyle name="Accent2 11" xfId="267" xr:uid="{00000000-0005-0000-0000-0000AC000000}"/>
    <cellStyle name="Accent2 11 2" xfId="268" xr:uid="{00000000-0005-0000-0000-0000AD000000}"/>
    <cellStyle name="Accent2 12" xfId="269" xr:uid="{00000000-0005-0000-0000-0000AE000000}"/>
    <cellStyle name="Accent2 12 2" xfId="270" xr:uid="{00000000-0005-0000-0000-0000AF000000}"/>
    <cellStyle name="Accent2 12 3" xfId="271" xr:uid="{00000000-0005-0000-0000-0000B0000000}"/>
    <cellStyle name="Accent2 13" xfId="272" xr:uid="{00000000-0005-0000-0000-0000B1000000}"/>
    <cellStyle name="Accent2 14" xfId="273" xr:uid="{00000000-0005-0000-0000-0000B2000000}"/>
    <cellStyle name="Accent2 15" xfId="274" xr:uid="{00000000-0005-0000-0000-0000B3000000}"/>
    <cellStyle name="Accent2 16" xfId="275" xr:uid="{00000000-0005-0000-0000-0000B4000000}"/>
    <cellStyle name="Accent2 17" xfId="1149" xr:uid="{00000000-0005-0000-0000-0000B5000000}"/>
    <cellStyle name="Accent2 18" xfId="84" xr:uid="{00000000-0005-0000-0000-00009A000000}"/>
    <cellStyle name="Accent2 2" xfId="276" xr:uid="{00000000-0005-0000-0000-0000B6000000}"/>
    <cellStyle name="Accent2 2 2" xfId="277" xr:uid="{00000000-0005-0000-0000-0000B7000000}"/>
    <cellStyle name="Accent2 3" xfId="278" xr:uid="{00000000-0005-0000-0000-0000B8000000}"/>
    <cellStyle name="Accent2 3 2" xfId="279" xr:uid="{00000000-0005-0000-0000-0000B9000000}"/>
    <cellStyle name="Accent2 4" xfId="280" xr:uid="{00000000-0005-0000-0000-0000BA000000}"/>
    <cellStyle name="Accent2 4 2" xfId="281" xr:uid="{00000000-0005-0000-0000-0000BB000000}"/>
    <cellStyle name="Accent2 5" xfId="282" xr:uid="{00000000-0005-0000-0000-0000BC000000}"/>
    <cellStyle name="Accent2 5 2" xfId="283" xr:uid="{00000000-0005-0000-0000-0000BD000000}"/>
    <cellStyle name="Accent2 6" xfId="284" xr:uid="{00000000-0005-0000-0000-0000BE000000}"/>
    <cellStyle name="Accent2 6 2" xfId="285" xr:uid="{00000000-0005-0000-0000-0000BF000000}"/>
    <cellStyle name="Accent2 7" xfId="286" xr:uid="{00000000-0005-0000-0000-0000C0000000}"/>
    <cellStyle name="Accent2 7 2" xfId="287" xr:uid="{00000000-0005-0000-0000-0000C1000000}"/>
    <cellStyle name="Accent2 8" xfId="288" xr:uid="{00000000-0005-0000-0000-0000C2000000}"/>
    <cellStyle name="Accent2 8 2" xfId="289" xr:uid="{00000000-0005-0000-0000-0000C3000000}"/>
    <cellStyle name="Accent2 9" xfId="290" xr:uid="{00000000-0005-0000-0000-0000C4000000}"/>
    <cellStyle name="Accent2 9 2" xfId="291" xr:uid="{00000000-0005-0000-0000-0000C5000000}"/>
    <cellStyle name="Accent3 - 20%" xfId="27" xr:uid="{00000000-0005-0000-0000-0000C7000000}"/>
    <cellStyle name="Accent3 - 20% 2" xfId="293" xr:uid="{00000000-0005-0000-0000-0000C8000000}"/>
    <cellStyle name="Accent3 - 20% 3" xfId="294" xr:uid="{00000000-0005-0000-0000-0000C9000000}"/>
    <cellStyle name="Accent3 - 20% 3 2" xfId="295" xr:uid="{00000000-0005-0000-0000-0000CA000000}"/>
    <cellStyle name="Accent3 - 20% 4" xfId="292" xr:uid="{00000000-0005-0000-0000-0000CB000000}"/>
    <cellStyle name="Accent3 - 40%" xfId="28" xr:uid="{00000000-0005-0000-0000-0000CC000000}"/>
    <cellStyle name="Accent3 - 40% 2" xfId="297" xr:uid="{00000000-0005-0000-0000-0000CD000000}"/>
    <cellStyle name="Accent3 - 40% 3" xfId="298" xr:uid="{00000000-0005-0000-0000-0000CE000000}"/>
    <cellStyle name="Accent3 - 40% 3 2" xfId="299" xr:uid="{00000000-0005-0000-0000-0000CF000000}"/>
    <cellStyle name="Accent3 - 40% 4" xfId="296" xr:uid="{00000000-0005-0000-0000-0000D0000000}"/>
    <cellStyle name="Accent3 - 60%" xfId="29" xr:uid="{00000000-0005-0000-0000-0000D1000000}"/>
    <cellStyle name="Accent3 - 60% 2" xfId="301" xr:uid="{00000000-0005-0000-0000-0000D2000000}"/>
    <cellStyle name="Accent3 - 60% 3" xfId="302" xr:uid="{00000000-0005-0000-0000-0000D3000000}"/>
    <cellStyle name="Accent3 - 60% 3 2" xfId="303" xr:uid="{00000000-0005-0000-0000-0000D4000000}"/>
    <cellStyle name="Accent3 - 60% 4" xfId="300" xr:uid="{00000000-0005-0000-0000-0000D5000000}"/>
    <cellStyle name="Accent3 10" xfId="304" xr:uid="{00000000-0005-0000-0000-0000D6000000}"/>
    <cellStyle name="Accent3 10 2" xfId="305" xr:uid="{00000000-0005-0000-0000-0000D7000000}"/>
    <cellStyle name="Accent3 11" xfId="306" xr:uid="{00000000-0005-0000-0000-0000D8000000}"/>
    <cellStyle name="Accent3 11 2" xfId="307" xr:uid="{00000000-0005-0000-0000-0000D9000000}"/>
    <cellStyle name="Accent3 12" xfId="308" xr:uid="{00000000-0005-0000-0000-0000DA000000}"/>
    <cellStyle name="Accent3 12 2" xfId="309" xr:uid="{00000000-0005-0000-0000-0000DB000000}"/>
    <cellStyle name="Accent3 12 3" xfId="310" xr:uid="{00000000-0005-0000-0000-0000DC000000}"/>
    <cellStyle name="Accent3 13" xfId="311" xr:uid="{00000000-0005-0000-0000-0000DD000000}"/>
    <cellStyle name="Accent3 13 2" xfId="312" xr:uid="{00000000-0005-0000-0000-0000DE000000}"/>
    <cellStyle name="Accent3 14" xfId="313" xr:uid="{00000000-0005-0000-0000-0000DF000000}"/>
    <cellStyle name="Accent3 14 2" xfId="314" xr:uid="{00000000-0005-0000-0000-0000E0000000}"/>
    <cellStyle name="Accent3 15" xfId="315" xr:uid="{00000000-0005-0000-0000-0000E1000000}"/>
    <cellStyle name="Accent3 16" xfId="316" xr:uid="{00000000-0005-0000-0000-0000E2000000}"/>
    <cellStyle name="Accent3 17" xfId="317" xr:uid="{00000000-0005-0000-0000-0000E3000000}"/>
    <cellStyle name="Accent3 18" xfId="318" xr:uid="{00000000-0005-0000-0000-0000E4000000}"/>
    <cellStyle name="Accent3 19" xfId="1150" xr:uid="{00000000-0005-0000-0000-0000E5000000}"/>
    <cellStyle name="Accent3 2" xfId="319" xr:uid="{00000000-0005-0000-0000-0000E6000000}"/>
    <cellStyle name="Accent3 2 2" xfId="320" xr:uid="{00000000-0005-0000-0000-0000E7000000}"/>
    <cellStyle name="Accent3 20" xfId="85" xr:uid="{00000000-0005-0000-0000-0000C6000000}"/>
    <cellStyle name="Accent3 3" xfId="321" xr:uid="{00000000-0005-0000-0000-0000E8000000}"/>
    <cellStyle name="Accent3 3 2" xfId="322" xr:uid="{00000000-0005-0000-0000-0000E9000000}"/>
    <cellStyle name="Accent3 4" xfId="323" xr:uid="{00000000-0005-0000-0000-0000EA000000}"/>
    <cellStyle name="Accent3 4 2" xfId="324" xr:uid="{00000000-0005-0000-0000-0000EB000000}"/>
    <cellStyle name="Accent3 5" xfId="325" xr:uid="{00000000-0005-0000-0000-0000EC000000}"/>
    <cellStyle name="Accent3 5 2" xfId="326" xr:uid="{00000000-0005-0000-0000-0000ED000000}"/>
    <cellStyle name="Accent3 6" xfId="327" xr:uid="{00000000-0005-0000-0000-0000EE000000}"/>
    <cellStyle name="Accent3 6 2" xfId="328" xr:uid="{00000000-0005-0000-0000-0000EF000000}"/>
    <cellStyle name="Accent3 7" xfId="329" xr:uid="{00000000-0005-0000-0000-0000F0000000}"/>
    <cellStyle name="Accent3 7 2" xfId="330" xr:uid="{00000000-0005-0000-0000-0000F1000000}"/>
    <cellStyle name="Accent3 8" xfId="331" xr:uid="{00000000-0005-0000-0000-0000F2000000}"/>
    <cellStyle name="Accent3 8 2" xfId="332" xr:uid="{00000000-0005-0000-0000-0000F3000000}"/>
    <cellStyle name="Accent3 9" xfId="333" xr:uid="{00000000-0005-0000-0000-0000F4000000}"/>
    <cellStyle name="Accent3 9 2" xfId="334" xr:uid="{00000000-0005-0000-0000-0000F5000000}"/>
    <cellStyle name="Accent4 - 20%" xfId="30" xr:uid="{00000000-0005-0000-0000-0000F7000000}"/>
    <cellStyle name="Accent4 - 20% 2" xfId="336" xr:uid="{00000000-0005-0000-0000-0000F8000000}"/>
    <cellStyle name="Accent4 - 20% 3" xfId="337" xr:uid="{00000000-0005-0000-0000-0000F9000000}"/>
    <cellStyle name="Accent4 - 20% 3 2" xfId="338" xr:uid="{00000000-0005-0000-0000-0000FA000000}"/>
    <cellStyle name="Accent4 - 20% 4" xfId="335" xr:uid="{00000000-0005-0000-0000-0000FB000000}"/>
    <cellStyle name="Accent4 - 40%" xfId="31" xr:uid="{00000000-0005-0000-0000-0000FC000000}"/>
    <cellStyle name="Accent4 - 40% 2" xfId="340" xr:uid="{00000000-0005-0000-0000-0000FD000000}"/>
    <cellStyle name="Accent4 - 40% 3" xfId="341" xr:uid="{00000000-0005-0000-0000-0000FE000000}"/>
    <cellStyle name="Accent4 - 40% 3 2" xfId="342" xr:uid="{00000000-0005-0000-0000-0000FF000000}"/>
    <cellStyle name="Accent4 - 40% 4" xfId="339" xr:uid="{00000000-0005-0000-0000-000000010000}"/>
    <cellStyle name="Accent4 - 60%" xfId="32" xr:uid="{00000000-0005-0000-0000-000001010000}"/>
    <cellStyle name="Accent4 - 60% 2" xfId="344" xr:uid="{00000000-0005-0000-0000-000002010000}"/>
    <cellStyle name="Accent4 - 60% 3" xfId="345" xr:uid="{00000000-0005-0000-0000-000003010000}"/>
    <cellStyle name="Accent4 - 60% 3 2" xfId="346" xr:uid="{00000000-0005-0000-0000-000004010000}"/>
    <cellStyle name="Accent4 - 60% 4" xfId="343" xr:uid="{00000000-0005-0000-0000-000005010000}"/>
    <cellStyle name="Accent4 10" xfId="347" xr:uid="{00000000-0005-0000-0000-000006010000}"/>
    <cellStyle name="Accent4 10 2" xfId="348" xr:uid="{00000000-0005-0000-0000-000007010000}"/>
    <cellStyle name="Accent4 11" xfId="349" xr:uid="{00000000-0005-0000-0000-000008010000}"/>
    <cellStyle name="Accent4 11 2" xfId="350" xr:uid="{00000000-0005-0000-0000-000009010000}"/>
    <cellStyle name="Accent4 12" xfId="351" xr:uid="{00000000-0005-0000-0000-00000A010000}"/>
    <cellStyle name="Accent4 12 2" xfId="352" xr:uid="{00000000-0005-0000-0000-00000B010000}"/>
    <cellStyle name="Accent4 12 3" xfId="353" xr:uid="{00000000-0005-0000-0000-00000C010000}"/>
    <cellStyle name="Accent4 13" xfId="354" xr:uid="{00000000-0005-0000-0000-00000D010000}"/>
    <cellStyle name="Accent4 13 2" xfId="355" xr:uid="{00000000-0005-0000-0000-00000E010000}"/>
    <cellStyle name="Accent4 14" xfId="356" xr:uid="{00000000-0005-0000-0000-00000F010000}"/>
    <cellStyle name="Accent4 14 2" xfId="357" xr:uid="{00000000-0005-0000-0000-000010010000}"/>
    <cellStyle name="Accent4 15" xfId="358" xr:uid="{00000000-0005-0000-0000-000011010000}"/>
    <cellStyle name="Accent4 16" xfId="359" xr:uid="{00000000-0005-0000-0000-000012010000}"/>
    <cellStyle name="Accent4 17" xfId="360" xr:uid="{00000000-0005-0000-0000-000013010000}"/>
    <cellStyle name="Accent4 18" xfId="361" xr:uid="{00000000-0005-0000-0000-000014010000}"/>
    <cellStyle name="Accent4 19" xfId="1151" xr:uid="{00000000-0005-0000-0000-000015010000}"/>
    <cellStyle name="Accent4 2" xfId="362" xr:uid="{00000000-0005-0000-0000-000016010000}"/>
    <cellStyle name="Accent4 2 2" xfId="363" xr:uid="{00000000-0005-0000-0000-000017010000}"/>
    <cellStyle name="Accent4 20" xfId="86" xr:uid="{00000000-0005-0000-0000-0000F6000000}"/>
    <cellStyle name="Accent4 3" xfId="364" xr:uid="{00000000-0005-0000-0000-000018010000}"/>
    <cellStyle name="Accent4 3 2" xfId="365" xr:uid="{00000000-0005-0000-0000-000019010000}"/>
    <cellStyle name="Accent4 4" xfId="366" xr:uid="{00000000-0005-0000-0000-00001A010000}"/>
    <cellStyle name="Accent4 4 2" xfId="367" xr:uid="{00000000-0005-0000-0000-00001B010000}"/>
    <cellStyle name="Accent4 5" xfId="368" xr:uid="{00000000-0005-0000-0000-00001C010000}"/>
    <cellStyle name="Accent4 5 2" xfId="369" xr:uid="{00000000-0005-0000-0000-00001D010000}"/>
    <cellStyle name="Accent4 6" xfId="370" xr:uid="{00000000-0005-0000-0000-00001E010000}"/>
    <cellStyle name="Accent4 6 2" xfId="371" xr:uid="{00000000-0005-0000-0000-00001F010000}"/>
    <cellStyle name="Accent4 7" xfId="372" xr:uid="{00000000-0005-0000-0000-000020010000}"/>
    <cellStyle name="Accent4 7 2" xfId="373" xr:uid="{00000000-0005-0000-0000-000021010000}"/>
    <cellStyle name="Accent4 8" xfId="374" xr:uid="{00000000-0005-0000-0000-000022010000}"/>
    <cellStyle name="Accent4 8 2" xfId="375" xr:uid="{00000000-0005-0000-0000-000023010000}"/>
    <cellStyle name="Accent4 9" xfId="376" xr:uid="{00000000-0005-0000-0000-000024010000}"/>
    <cellStyle name="Accent4 9 2" xfId="377" xr:uid="{00000000-0005-0000-0000-000025010000}"/>
    <cellStyle name="Accent5 - 20%" xfId="33" xr:uid="{00000000-0005-0000-0000-000027010000}"/>
    <cellStyle name="Accent5 - 20% 2" xfId="379" xr:uid="{00000000-0005-0000-0000-000028010000}"/>
    <cellStyle name="Accent5 - 20% 3" xfId="380" xr:uid="{00000000-0005-0000-0000-000029010000}"/>
    <cellStyle name="Accent5 - 20% 3 2" xfId="381" xr:uid="{00000000-0005-0000-0000-00002A010000}"/>
    <cellStyle name="Accent5 - 20% 4" xfId="378" xr:uid="{00000000-0005-0000-0000-00002B010000}"/>
    <cellStyle name="Accent5 - 40%" xfId="34" xr:uid="{00000000-0005-0000-0000-00002C010000}"/>
    <cellStyle name="Accent5 - 40% 2" xfId="382" xr:uid="{00000000-0005-0000-0000-00002D010000}"/>
    <cellStyle name="Accent5 - 60%" xfId="35" xr:uid="{00000000-0005-0000-0000-00002E010000}"/>
    <cellStyle name="Accent5 - 60% 2" xfId="384" xr:uid="{00000000-0005-0000-0000-00002F010000}"/>
    <cellStyle name="Accent5 - 60% 3" xfId="385" xr:uid="{00000000-0005-0000-0000-000030010000}"/>
    <cellStyle name="Accent5 - 60% 3 2" xfId="386" xr:uid="{00000000-0005-0000-0000-000031010000}"/>
    <cellStyle name="Accent5 - 60% 4" xfId="383" xr:uid="{00000000-0005-0000-0000-000032010000}"/>
    <cellStyle name="Accent5 10" xfId="387" xr:uid="{00000000-0005-0000-0000-000033010000}"/>
    <cellStyle name="Accent5 10 2" xfId="388" xr:uid="{00000000-0005-0000-0000-000034010000}"/>
    <cellStyle name="Accent5 11" xfId="389" xr:uid="{00000000-0005-0000-0000-000035010000}"/>
    <cellStyle name="Accent5 11 2" xfId="390" xr:uid="{00000000-0005-0000-0000-000036010000}"/>
    <cellStyle name="Accent5 12" xfId="391" xr:uid="{00000000-0005-0000-0000-000037010000}"/>
    <cellStyle name="Accent5 12 2" xfId="392" xr:uid="{00000000-0005-0000-0000-000038010000}"/>
    <cellStyle name="Accent5 12 3" xfId="393" xr:uid="{00000000-0005-0000-0000-000039010000}"/>
    <cellStyle name="Accent5 13" xfId="394" xr:uid="{00000000-0005-0000-0000-00003A010000}"/>
    <cellStyle name="Accent5 13 2" xfId="395" xr:uid="{00000000-0005-0000-0000-00003B010000}"/>
    <cellStyle name="Accent5 14" xfId="396" xr:uid="{00000000-0005-0000-0000-00003C010000}"/>
    <cellStyle name="Accent5 14 2" xfId="397" xr:uid="{00000000-0005-0000-0000-00003D010000}"/>
    <cellStyle name="Accent5 15" xfId="398" xr:uid="{00000000-0005-0000-0000-00003E010000}"/>
    <cellStyle name="Accent5 16" xfId="399" xr:uid="{00000000-0005-0000-0000-00003F010000}"/>
    <cellStyle name="Accent5 17" xfId="400" xr:uid="{00000000-0005-0000-0000-000040010000}"/>
    <cellStyle name="Accent5 18" xfId="401" xr:uid="{00000000-0005-0000-0000-000041010000}"/>
    <cellStyle name="Accent5 19" xfId="1152" xr:uid="{00000000-0005-0000-0000-000042010000}"/>
    <cellStyle name="Accent5 2" xfId="402" xr:uid="{00000000-0005-0000-0000-000043010000}"/>
    <cellStyle name="Accent5 2 2" xfId="403" xr:uid="{00000000-0005-0000-0000-000044010000}"/>
    <cellStyle name="Accent5 20" xfId="87" xr:uid="{00000000-0005-0000-0000-000026010000}"/>
    <cellStyle name="Accent5 3" xfId="404" xr:uid="{00000000-0005-0000-0000-000045010000}"/>
    <cellStyle name="Accent5 3 2" xfId="405" xr:uid="{00000000-0005-0000-0000-000046010000}"/>
    <cellStyle name="Accent5 4" xfId="406" xr:uid="{00000000-0005-0000-0000-000047010000}"/>
    <cellStyle name="Accent5 4 2" xfId="407" xr:uid="{00000000-0005-0000-0000-000048010000}"/>
    <cellStyle name="Accent5 5" xfId="408" xr:uid="{00000000-0005-0000-0000-000049010000}"/>
    <cellStyle name="Accent5 5 2" xfId="409" xr:uid="{00000000-0005-0000-0000-00004A010000}"/>
    <cellStyle name="Accent5 6" xfId="410" xr:uid="{00000000-0005-0000-0000-00004B010000}"/>
    <cellStyle name="Accent5 6 2" xfId="411" xr:uid="{00000000-0005-0000-0000-00004C010000}"/>
    <cellStyle name="Accent5 7" xfId="412" xr:uid="{00000000-0005-0000-0000-00004D010000}"/>
    <cellStyle name="Accent5 7 2" xfId="413" xr:uid="{00000000-0005-0000-0000-00004E010000}"/>
    <cellStyle name="Accent5 8" xfId="414" xr:uid="{00000000-0005-0000-0000-00004F010000}"/>
    <cellStyle name="Accent5 8 2" xfId="415" xr:uid="{00000000-0005-0000-0000-000050010000}"/>
    <cellStyle name="Accent5 9" xfId="416" xr:uid="{00000000-0005-0000-0000-000051010000}"/>
    <cellStyle name="Accent5 9 2" xfId="417" xr:uid="{00000000-0005-0000-0000-000052010000}"/>
    <cellStyle name="Accent6 - 20%" xfId="36" xr:uid="{00000000-0005-0000-0000-000054010000}"/>
    <cellStyle name="Accent6 - 20% 2" xfId="418" xr:uid="{00000000-0005-0000-0000-000055010000}"/>
    <cellStyle name="Accent6 - 40%" xfId="37" xr:uid="{00000000-0005-0000-0000-000056010000}"/>
    <cellStyle name="Accent6 - 40% 2" xfId="420" xr:uid="{00000000-0005-0000-0000-000057010000}"/>
    <cellStyle name="Accent6 - 40% 3" xfId="421" xr:uid="{00000000-0005-0000-0000-000058010000}"/>
    <cellStyle name="Accent6 - 40% 3 2" xfId="422" xr:uid="{00000000-0005-0000-0000-000059010000}"/>
    <cellStyle name="Accent6 - 40% 4" xfId="419" xr:uid="{00000000-0005-0000-0000-00005A010000}"/>
    <cellStyle name="Accent6 - 60%" xfId="38" xr:uid="{00000000-0005-0000-0000-00005B010000}"/>
    <cellStyle name="Accent6 - 60% 2" xfId="424" xr:uid="{00000000-0005-0000-0000-00005C010000}"/>
    <cellStyle name="Accent6 - 60% 3" xfId="425" xr:uid="{00000000-0005-0000-0000-00005D010000}"/>
    <cellStyle name="Accent6 - 60% 3 2" xfId="426" xr:uid="{00000000-0005-0000-0000-00005E010000}"/>
    <cellStyle name="Accent6 - 60% 4" xfId="423" xr:uid="{00000000-0005-0000-0000-00005F010000}"/>
    <cellStyle name="Accent6 10" xfId="427" xr:uid="{00000000-0005-0000-0000-000060010000}"/>
    <cellStyle name="Accent6 10 2" xfId="428" xr:uid="{00000000-0005-0000-0000-000061010000}"/>
    <cellStyle name="Accent6 11" xfId="429" xr:uid="{00000000-0005-0000-0000-000062010000}"/>
    <cellStyle name="Accent6 11 2" xfId="430" xr:uid="{00000000-0005-0000-0000-000063010000}"/>
    <cellStyle name="Accent6 12" xfId="431" xr:uid="{00000000-0005-0000-0000-000064010000}"/>
    <cellStyle name="Accent6 12 2" xfId="432" xr:uid="{00000000-0005-0000-0000-000065010000}"/>
    <cellStyle name="Accent6 12 3" xfId="433" xr:uid="{00000000-0005-0000-0000-000066010000}"/>
    <cellStyle name="Accent6 13" xfId="434" xr:uid="{00000000-0005-0000-0000-000067010000}"/>
    <cellStyle name="Accent6 13 2" xfId="435" xr:uid="{00000000-0005-0000-0000-000068010000}"/>
    <cellStyle name="Accent6 14" xfId="436" xr:uid="{00000000-0005-0000-0000-000069010000}"/>
    <cellStyle name="Accent6 14 2" xfId="437" xr:uid="{00000000-0005-0000-0000-00006A010000}"/>
    <cellStyle name="Accent6 15" xfId="438" xr:uid="{00000000-0005-0000-0000-00006B010000}"/>
    <cellStyle name="Accent6 16" xfId="439" xr:uid="{00000000-0005-0000-0000-00006C010000}"/>
    <cellStyle name="Accent6 17" xfId="440" xr:uid="{00000000-0005-0000-0000-00006D010000}"/>
    <cellStyle name="Accent6 18" xfId="441" xr:uid="{00000000-0005-0000-0000-00006E010000}"/>
    <cellStyle name="Accent6 19" xfId="1153" xr:uid="{00000000-0005-0000-0000-00006F010000}"/>
    <cellStyle name="Accent6 2" xfId="442" xr:uid="{00000000-0005-0000-0000-000070010000}"/>
    <cellStyle name="Accent6 2 2" xfId="443" xr:uid="{00000000-0005-0000-0000-000071010000}"/>
    <cellStyle name="Accent6 20" xfId="88" xr:uid="{00000000-0005-0000-0000-000053010000}"/>
    <cellStyle name="Accent6 3" xfId="444" xr:uid="{00000000-0005-0000-0000-000072010000}"/>
    <cellStyle name="Accent6 3 2" xfId="445" xr:uid="{00000000-0005-0000-0000-000073010000}"/>
    <cellStyle name="Accent6 4" xfId="446" xr:uid="{00000000-0005-0000-0000-000074010000}"/>
    <cellStyle name="Accent6 4 2" xfId="447" xr:uid="{00000000-0005-0000-0000-000075010000}"/>
    <cellStyle name="Accent6 5" xfId="448" xr:uid="{00000000-0005-0000-0000-000076010000}"/>
    <cellStyle name="Accent6 5 2" xfId="449" xr:uid="{00000000-0005-0000-0000-000077010000}"/>
    <cellStyle name="Accent6 6" xfId="450" xr:uid="{00000000-0005-0000-0000-000078010000}"/>
    <cellStyle name="Accent6 6 2" xfId="451" xr:uid="{00000000-0005-0000-0000-000079010000}"/>
    <cellStyle name="Accent6 7" xfId="452" xr:uid="{00000000-0005-0000-0000-00007A010000}"/>
    <cellStyle name="Accent6 7 2" xfId="453" xr:uid="{00000000-0005-0000-0000-00007B010000}"/>
    <cellStyle name="Accent6 8" xfId="454" xr:uid="{00000000-0005-0000-0000-00007C010000}"/>
    <cellStyle name="Accent6 8 2" xfId="455" xr:uid="{00000000-0005-0000-0000-00007D010000}"/>
    <cellStyle name="Accent6 9" xfId="456" xr:uid="{00000000-0005-0000-0000-00007E010000}"/>
    <cellStyle name="Accent6 9 2" xfId="457" xr:uid="{00000000-0005-0000-0000-00007F010000}"/>
    <cellStyle name="Anteckning" xfId="127" xr:uid="{00000000-0005-0000-0000-000080010000}"/>
    <cellStyle name="Bad 2" xfId="458" xr:uid="{00000000-0005-0000-0000-000082010000}"/>
    <cellStyle name="Bad 2 2" xfId="459" xr:uid="{00000000-0005-0000-0000-000083010000}"/>
    <cellStyle name="Bad 3" xfId="460" xr:uid="{00000000-0005-0000-0000-000084010000}"/>
    <cellStyle name="Bad 3 2" xfId="461" xr:uid="{00000000-0005-0000-0000-000085010000}"/>
    <cellStyle name="Bad 4" xfId="462" xr:uid="{00000000-0005-0000-0000-000086010000}"/>
    <cellStyle name="Bad 4 2" xfId="463" xr:uid="{00000000-0005-0000-0000-000087010000}"/>
    <cellStyle name="Bad 5" xfId="464" xr:uid="{00000000-0005-0000-0000-000088010000}"/>
    <cellStyle name="Bad 6" xfId="465" xr:uid="{00000000-0005-0000-0000-000089010000}"/>
    <cellStyle name="Bad 7" xfId="102" xr:uid="{00000000-0005-0000-0000-000081010000}"/>
    <cellStyle name="Beräkning" xfId="128" xr:uid="{00000000-0005-0000-0000-00008A010000}"/>
    <cellStyle name="Bra" xfId="129" xr:uid="{00000000-0005-0000-0000-00008B010000}"/>
    <cellStyle name="Calculation 2" xfId="466" xr:uid="{00000000-0005-0000-0000-00008D010000}"/>
    <cellStyle name="Calculation 2 2" xfId="467" xr:uid="{00000000-0005-0000-0000-00008E010000}"/>
    <cellStyle name="Calculation 3" xfId="468" xr:uid="{00000000-0005-0000-0000-00008F010000}"/>
    <cellStyle name="Calculation 3 2" xfId="469" xr:uid="{00000000-0005-0000-0000-000090010000}"/>
    <cellStyle name="Calculation 4" xfId="470" xr:uid="{00000000-0005-0000-0000-000091010000}"/>
    <cellStyle name="Calculation 4 2" xfId="471" xr:uid="{00000000-0005-0000-0000-000092010000}"/>
    <cellStyle name="Calculation 5" xfId="472" xr:uid="{00000000-0005-0000-0000-000093010000}"/>
    <cellStyle name="Calculation 6" xfId="473" xr:uid="{00000000-0005-0000-0000-000094010000}"/>
    <cellStyle name="Calculation 7" xfId="91" xr:uid="{00000000-0005-0000-0000-00008C010000}"/>
    <cellStyle name="Check Cell 2" xfId="474" xr:uid="{00000000-0005-0000-0000-000096010000}"/>
    <cellStyle name="Check Cell 2 2" xfId="475" xr:uid="{00000000-0005-0000-0000-000097010000}"/>
    <cellStyle name="Check Cell 3" xfId="476" xr:uid="{00000000-0005-0000-0000-000098010000}"/>
    <cellStyle name="Check Cell 3 2" xfId="477" xr:uid="{00000000-0005-0000-0000-000099010000}"/>
    <cellStyle name="Check Cell 4" xfId="478" xr:uid="{00000000-0005-0000-0000-00009A010000}"/>
    <cellStyle name="Check Cell 4 2" xfId="479" xr:uid="{00000000-0005-0000-0000-00009B010000}"/>
    <cellStyle name="Check Cell 5" xfId="480" xr:uid="{00000000-0005-0000-0000-00009C010000}"/>
    <cellStyle name="Check Cell 6" xfId="481" xr:uid="{00000000-0005-0000-0000-00009D010000}"/>
    <cellStyle name="Check Cell 7" xfId="98" xr:uid="{00000000-0005-0000-0000-000095010000}"/>
    <cellStyle name="Comma 2" xfId="482" xr:uid="{00000000-0005-0000-0000-00009E010000}"/>
    <cellStyle name="Comma 2 2" xfId="483" xr:uid="{00000000-0005-0000-0000-00009F010000}"/>
    <cellStyle name="Comma 2 2 2" xfId="484" xr:uid="{00000000-0005-0000-0000-0000A0010000}"/>
    <cellStyle name="Comma 2 2 3" xfId="1116" xr:uid="{00000000-0005-0000-0000-0000A1010000}"/>
    <cellStyle name="Comma 3" xfId="1105" xr:uid="{00000000-0005-0000-0000-0000A2010000}"/>
    <cellStyle name="Comma 4" xfId="1146" xr:uid="{00000000-0005-0000-0000-0000A3010000}"/>
    <cellStyle name="Dålig" xfId="130" xr:uid="{00000000-0005-0000-0000-0000A4010000}"/>
    <cellStyle name="Emphasis 1" xfId="39" xr:uid="{00000000-0005-0000-0000-0000A5010000}"/>
    <cellStyle name="Emphasis 1 2" xfId="486" xr:uid="{00000000-0005-0000-0000-0000A6010000}"/>
    <cellStyle name="Emphasis 1 3" xfId="487" xr:uid="{00000000-0005-0000-0000-0000A7010000}"/>
    <cellStyle name="Emphasis 1 3 2" xfId="488" xr:uid="{00000000-0005-0000-0000-0000A8010000}"/>
    <cellStyle name="Emphasis 1 4" xfId="485" xr:uid="{00000000-0005-0000-0000-0000A9010000}"/>
    <cellStyle name="Emphasis 2" xfId="40" xr:uid="{00000000-0005-0000-0000-0000AA010000}"/>
    <cellStyle name="Emphasis 2 2" xfId="490" xr:uid="{00000000-0005-0000-0000-0000AB010000}"/>
    <cellStyle name="Emphasis 2 3" xfId="491" xr:uid="{00000000-0005-0000-0000-0000AC010000}"/>
    <cellStyle name="Emphasis 2 3 2" xfId="492" xr:uid="{00000000-0005-0000-0000-0000AD010000}"/>
    <cellStyle name="Emphasis 2 4" xfId="489" xr:uid="{00000000-0005-0000-0000-0000AE010000}"/>
    <cellStyle name="Emphasis 3" xfId="41" xr:uid="{00000000-0005-0000-0000-0000AF010000}"/>
    <cellStyle name="Emphasis 3 2" xfId="493" xr:uid="{00000000-0005-0000-0000-0000B0010000}"/>
    <cellStyle name="Explanatory Text 2" xfId="494" xr:uid="{00000000-0005-0000-0000-0000B2010000}"/>
    <cellStyle name="Explanatory Text 3" xfId="495" xr:uid="{00000000-0005-0000-0000-0000B3010000}"/>
    <cellStyle name="Explanatory Text 4" xfId="103" xr:uid="{00000000-0005-0000-0000-0000B1010000}"/>
    <cellStyle name="Färg1" xfId="131" xr:uid="{00000000-0005-0000-0000-0000B4010000}"/>
    <cellStyle name="Färg2" xfId="132" xr:uid="{00000000-0005-0000-0000-0000B5010000}"/>
    <cellStyle name="Färg3" xfId="133" xr:uid="{00000000-0005-0000-0000-0000B6010000}"/>
    <cellStyle name="Färg4" xfId="134" xr:uid="{00000000-0005-0000-0000-0000B7010000}"/>
    <cellStyle name="Färg5" xfId="135" xr:uid="{00000000-0005-0000-0000-0000B8010000}"/>
    <cellStyle name="Färg6" xfId="136" xr:uid="{00000000-0005-0000-0000-0000B9010000}"/>
    <cellStyle name="Förklarande text" xfId="137" xr:uid="{00000000-0005-0000-0000-0000BA010000}"/>
    <cellStyle name="Good 2" xfId="496" xr:uid="{00000000-0005-0000-0000-0000BC010000}"/>
    <cellStyle name="Good 2 2" xfId="497" xr:uid="{00000000-0005-0000-0000-0000BD010000}"/>
    <cellStyle name="Good 3" xfId="498" xr:uid="{00000000-0005-0000-0000-0000BE010000}"/>
    <cellStyle name="Good 3 2" xfId="499" xr:uid="{00000000-0005-0000-0000-0000BF010000}"/>
    <cellStyle name="Good 4" xfId="500" xr:uid="{00000000-0005-0000-0000-0000C0010000}"/>
    <cellStyle name="Good 4 2" xfId="501" xr:uid="{00000000-0005-0000-0000-0000C1010000}"/>
    <cellStyle name="Good 5" xfId="502" xr:uid="{00000000-0005-0000-0000-0000C2010000}"/>
    <cellStyle name="Good 6" xfId="503" xr:uid="{00000000-0005-0000-0000-0000C3010000}"/>
    <cellStyle name="Good 7" xfId="107" xr:uid="{00000000-0005-0000-0000-0000BB010000}"/>
    <cellStyle name="Heading 1 2" xfId="504" xr:uid="{00000000-0005-0000-0000-0000C5010000}"/>
    <cellStyle name="Heading 1 2 2" xfId="505" xr:uid="{00000000-0005-0000-0000-0000C6010000}"/>
    <cellStyle name="Heading 1 3" xfId="506" xr:uid="{00000000-0005-0000-0000-0000C7010000}"/>
    <cellStyle name="Heading 1 4" xfId="507" xr:uid="{00000000-0005-0000-0000-0000C8010000}"/>
    <cellStyle name="Heading 1 5" xfId="508" xr:uid="{00000000-0005-0000-0000-0000C9010000}"/>
    <cellStyle name="Heading 1 6" xfId="509" xr:uid="{00000000-0005-0000-0000-0000CA010000}"/>
    <cellStyle name="Heading 1 7" xfId="93" xr:uid="{00000000-0005-0000-0000-0000C4010000}"/>
    <cellStyle name="Heading 2 2" xfId="510" xr:uid="{00000000-0005-0000-0000-0000CC010000}"/>
    <cellStyle name="Heading 2 2 2" xfId="511" xr:uid="{00000000-0005-0000-0000-0000CD010000}"/>
    <cellStyle name="Heading 2 3" xfId="512" xr:uid="{00000000-0005-0000-0000-0000CE010000}"/>
    <cellStyle name="Heading 2 3 2" xfId="513" xr:uid="{00000000-0005-0000-0000-0000CF010000}"/>
    <cellStyle name="Heading 2 4" xfId="514" xr:uid="{00000000-0005-0000-0000-0000D0010000}"/>
    <cellStyle name="Heading 2 4 2" xfId="515" xr:uid="{00000000-0005-0000-0000-0000D1010000}"/>
    <cellStyle name="Heading 2 5" xfId="516" xr:uid="{00000000-0005-0000-0000-0000D2010000}"/>
    <cellStyle name="Heading 2 6" xfId="517" xr:uid="{00000000-0005-0000-0000-0000D3010000}"/>
    <cellStyle name="Heading 2 7" xfId="94" xr:uid="{00000000-0005-0000-0000-0000CB010000}"/>
    <cellStyle name="Heading 3 2" xfId="518" xr:uid="{00000000-0005-0000-0000-0000D5010000}"/>
    <cellStyle name="Heading 3 2 2" xfId="519" xr:uid="{00000000-0005-0000-0000-0000D6010000}"/>
    <cellStyle name="Heading 3 3" xfId="520" xr:uid="{00000000-0005-0000-0000-0000D7010000}"/>
    <cellStyle name="Heading 3 3 2" xfId="521" xr:uid="{00000000-0005-0000-0000-0000D8010000}"/>
    <cellStyle name="Heading 3 4" xfId="522" xr:uid="{00000000-0005-0000-0000-0000D9010000}"/>
    <cellStyle name="Heading 3 4 2" xfId="523" xr:uid="{00000000-0005-0000-0000-0000DA010000}"/>
    <cellStyle name="Heading 3 5" xfId="524" xr:uid="{00000000-0005-0000-0000-0000DB010000}"/>
    <cellStyle name="Heading 3 6" xfId="525" xr:uid="{00000000-0005-0000-0000-0000DC010000}"/>
    <cellStyle name="Heading 3 7" xfId="95" xr:uid="{00000000-0005-0000-0000-0000D4010000}"/>
    <cellStyle name="Heading 4 2" xfId="526" xr:uid="{00000000-0005-0000-0000-0000DE010000}"/>
    <cellStyle name="Heading 4 2 2" xfId="527" xr:uid="{00000000-0005-0000-0000-0000DF010000}"/>
    <cellStyle name="Heading 4 3" xfId="528" xr:uid="{00000000-0005-0000-0000-0000E0010000}"/>
    <cellStyle name="Heading 4 4" xfId="529" xr:uid="{00000000-0005-0000-0000-0000E1010000}"/>
    <cellStyle name="Heading 4 5" xfId="530" xr:uid="{00000000-0005-0000-0000-0000E2010000}"/>
    <cellStyle name="Heading 4 6" xfId="531" xr:uid="{00000000-0005-0000-0000-0000E3010000}"/>
    <cellStyle name="Heading 4 7" xfId="96" xr:uid="{00000000-0005-0000-0000-0000DD010000}"/>
    <cellStyle name="Indata" xfId="138" xr:uid="{00000000-0005-0000-0000-0000E4010000}"/>
    <cellStyle name="Input 2" xfId="532" xr:uid="{00000000-0005-0000-0000-0000E6010000}"/>
    <cellStyle name="Input 2 2" xfId="533" xr:uid="{00000000-0005-0000-0000-0000E7010000}"/>
    <cellStyle name="Input 3" xfId="534" xr:uid="{00000000-0005-0000-0000-0000E8010000}"/>
    <cellStyle name="Input 3 2" xfId="535" xr:uid="{00000000-0005-0000-0000-0000E9010000}"/>
    <cellStyle name="Input 4" xfId="536" xr:uid="{00000000-0005-0000-0000-0000EA010000}"/>
    <cellStyle name="Input 4 2" xfId="537" xr:uid="{00000000-0005-0000-0000-0000EB010000}"/>
    <cellStyle name="Input 5" xfId="538" xr:uid="{00000000-0005-0000-0000-0000EC010000}"/>
    <cellStyle name="Input 6" xfId="539" xr:uid="{00000000-0005-0000-0000-0000ED010000}"/>
    <cellStyle name="Input 7" xfId="89" xr:uid="{00000000-0005-0000-0000-0000E5010000}"/>
    <cellStyle name="Kontrollcell" xfId="139" xr:uid="{00000000-0005-0000-0000-0000EE010000}"/>
    <cellStyle name="Länkad cell" xfId="140" xr:uid="{00000000-0005-0000-0000-0000EF010000}"/>
    <cellStyle name="Linked Cell 2" xfId="540" xr:uid="{00000000-0005-0000-0000-0000F1010000}"/>
    <cellStyle name="Linked Cell 2 2" xfId="541" xr:uid="{00000000-0005-0000-0000-0000F2010000}"/>
    <cellStyle name="Linked Cell 3" xfId="542" xr:uid="{00000000-0005-0000-0000-0000F3010000}"/>
    <cellStyle name="Linked Cell 3 2" xfId="543" xr:uid="{00000000-0005-0000-0000-0000F4010000}"/>
    <cellStyle name="Linked Cell 4" xfId="544" xr:uid="{00000000-0005-0000-0000-0000F5010000}"/>
    <cellStyle name="Linked Cell 4 2" xfId="545" xr:uid="{00000000-0005-0000-0000-0000F6010000}"/>
    <cellStyle name="Linked Cell 5" xfId="546" xr:uid="{00000000-0005-0000-0000-0000F7010000}"/>
    <cellStyle name="Linked Cell 6" xfId="547" xr:uid="{00000000-0005-0000-0000-0000F8010000}"/>
    <cellStyle name="Linked Cell 7" xfId="105" xr:uid="{00000000-0005-0000-0000-0000F0010000}"/>
    <cellStyle name="Neutral 2" xfId="548" xr:uid="{00000000-0005-0000-0000-0000FA010000}"/>
    <cellStyle name="Neutral 2 2" xfId="549" xr:uid="{00000000-0005-0000-0000-0000FB010000}"/>
    <cellStyle name="Neutral 3" xfId="550" xr:uid="{00000000-0005-0000-0000-0000FC010000}"/>
    <cellStyle name="Neutral 3 2" xfId="551" xr:uid="{00000000-0005-0000-0000-0000FD010000}"/>
    <cellStyle name="Neutral 4" xfId="552" xr:uid="{00000000-0005-0000-0000-0000FE010000}"/>
    <cellStyle name="Neutral 4 2" xfId="553" xr:uid="{00000000-0005-0000-0000-0000FF010000}"/>
    <cellStyle name="Neutral 5" xfId="554" xr:uid="{00000000-0005-0000-0000-000000020000}"/>
    <cellStyle name="Neutral 6" xfId="555" xr:uid="{00000000-0005-0000-0000-000001020000}"/>
    <cellStyle name="Neutral 7" xfId="100" xr:uid="{00000000-0005-0000-0000-0000F9010000}"/>
    <cellStyle name="Normal 10" xfId="2" xr:uid="{00000000-0005-0000-0000-000032020000}"/>
    <cellStyle name="Normal 12" xfId="556" xr:uid="{00000000-0005-0000-0000-000002020000}"/>
    <cellStyle name="Normal 2" xfId="557" xr:uid="{00000000-0005-0000-0000-000003020000}"/>
    <cellStyle name="Normal 2 2" xfId="558" xr:uid="{00000000-0005-0000-0000-000004020000}"/>
    <cellStyle name="Normal 2 3" xfId="559" xr:uid="{00000000-0005-0000-0000-000005020000}"/>
    <cellStyle name="Normal 2 4" xfId="560" xr:uid="{00000000-0005-0000-0000-000006020000}"/>
    <cellStyle name="Normal 2 4 2" xfId="561" xr:uid="{00000000-0005-0000-0000-000007020000}"/>
    <cellStyle name="Normal 3" xfId="562" xr:uid="{00000000-0005-0000-0000-000008020000}"/>
    <cellStyle name="Normal 3 2" xfId="563" xr:uid="{00000000-0005-0000-0000-000009020000}"/>
    <cellStyle name="Normal 3 3" xfId="564" xr:uid="{00000000-0005-0000-0000-00000A020000}"/>
    <cellStyle name="Normal 4" xfId="565" xr:uid="{00000000-0005-0000-0000-00000B020000}"/>
    <cellStyle name="Normal 4 2" xfId="566" xr:uid="{00000000-0005-0000-0000-00000C020000}"/>
    <cellStyle name="Normal 4 3" xfId="567" xr:uid="{00000000-0005-0000-0000-00000D020000}"/>
    <cellStyle name="Normal 4 3 2" xfId="568" xr:uid="{00000000-0005-0000-0000-00000E020000}"/>
    <cellStyle name="Normal 5" xfId="569" xr:uid="{00000000-0005-0000-0000-00000F020000}"/>
    <cellStyle name="Normal 5 2" xfId="570" xr:uid="{00000000-0005-0000-0000-000010020000}"/>
    <cellStyle name="Normal 5 3" xfId="571" xr:uid="{00000000-0005-0000-0000-000011020000}"/>
    <cellStyle name="Normal 5 4" xfId="572" xr:uid="{00000000-0005-0000-0000-000012020000}"/>
    <cellStyle name="Normal 6" xfId="573" xr:uid="{00000000-0005-0000-0000-000013020000}"/>
    <cellStyle name="Normal 6 2" xfId="574" xr:uid="{00000000-0005-0000-0000-000014020000}"/>
    <cellStyle name="Normal 6 3" xfId="575" xr:uid="{00000000-0005-0000-0000-000015020000}"/>
    <cellStyle name="Normal 7" xfId="576" xr:uid="{00000000-0005-0000-0000-000016020000}"/>
    <cellStyle name="Normal 8" xfId="577" xr:uid="{00000000-0005-0000-0000-000017020000}"/>
    <cellStyle name="Normal 9" xfId="149" xr:uid="{00000000-0005-0000-0000-000018020000}"/>
    <cellStyle name="Normalny_Porównanie miesięczne regionu stock balance" xfId="578" xr:uid="{00000000-0005-0000-0000-000019020000}"/>
    <cellStyle name="Note 2" xfId="579" xr:uid="{00000000-0005-0000-0000-00001B020000}"/>
    <cellStyle name="Note 2 2" xfId="580" xr:uid="{00000000-0005-0000-0000-00001C020000}"/>
    <cellStyle name="Note 3" xfId="581" xr:uid="{00000000-0005-0000-0000-00001D020000}"/>
    <cellStyle name="Note 3 2" xfId="582" xr:uid="{00000000-0005-0000-0000-00001E020000}"/>
    <cellStyle name="Note 3 2 2" xfId="1117" xr:uid="{00000000-0005-0000-0000-00001F020000}"/>
    <cellStyle name="Note 4" xfId="583" xr:uid="{00000000-0005-0000-0000-000020020000}"/>
    <cellStyle name="Note 4 2" xfId="584" xr:uid="{00000000-0005-0000-0000-000021020000}"/>
    <cellStyle name="Note 5" xfId="585" xr:uid="{00000000-0005-0000-0000-000022020000}"/>
    <cellStyle name="Note 6" xfId="586" xr:uid="{00000000-0005-0000-0000-000023020000}"/>
    <cellStyle name="Note 7" xfId="42" xr:uid="{00000000-0005-0000-0000-00001A020000}"/>
    <cellStyle name="Output 2" xfId="587" xr:uid="{00000000-0005-0000-0000-000025020000}"/>
    <cellStyle name="Output 2 2" xfId="588" xr:uid="{00000000-0005-0000-0000-000026020000}"/>
    <cellStyle name="Output 3" xfId="589" xr:uid="{00000000-0005-0000-0000-000027020000}"/>
    <cellStyle name="Output 3 2" xfId="590" xr:uid="{00000000-0005-0000-0000-000028020000}"/>
    <cellStyle name="Output 4" xfId="591" xr:uid="{00000000-0005-0000-0000-000029020000}"/>
    <cellStyle name="Output 4 2" xfId="592" xr:uid="{00000000-0005-0000-0000-00002A020000}"/>
    <cellStyle name="Output 5" xfId="593" xr:uid="{00000000-0005-0000-0000-00002B020000}"/>
    <cellStyle name="Output 6" xfId="594" xr:uid="{00000000-0005-0000-0000-00002C020000}"/>
    <cellStyle name="Output 7" xfId="90" xr:uid="{00000000-0005-0000-0000-000024020000}"/>
    <cellStyle name="Rubrik" xfId="141" xr:uid="{00000000-0005-0000-0000-00002D020000}"/>
    <cellStyle name="Rubrik 1" xfId="142" xr:uid="{00000000-0005-0000-0000-00002E020000}"/>
    <cellStyle name="Rubrik 2" xfId="143" xr:uid="{00000000-0005-0000-0000-00002F020000}"/>
    <cellStyle name="Rubrik 3" xfId="144" xr:uid="{00000000-0005-0000-0000-000030020000}"/>
    <cellStyle name="Rubrik 4" xfId="145" xr:uid="{00000000-0005-0000-0000-000031020000}"/>
    <cellStyle name="SAPBEXaggData" xfId="43" xr:uid="{00000000-0005-0000-0000-000032020000}"/>
    <cellStyle name="SAPBEXaggData 2" xfId="596" xr:uid="{00000000-0005-0000-0000-000033020000}"/>
    <cellStyle name="SAPBEXaggData 2 2" xfId="597" xr:uid="{00000000-0005-0000-0000-000034020000}"/>
    <cellStyle name="SAPBEXaggData 3" xfId="598" xr:uid="{00000000-0005-0000-0000-000035020000}"/>
    <cellStyle name="SAPBEXaggData 3 2" xfId="599" xr:uid="{00000000-0005-0000-0000-000036020000}"/>
    <cellStyle name="SAPBEXaggData 4" xfId="600" xr:uid="{00000000-0005-0000-0000-000037020000}"/>
    <cellStyle name="SAPBEXaggData 5" xfId="601" xr:uid="{00000000-0005-0000-0000-000038020000}"/>
    <cellStyle name="SAPBEXaggData 6" xfId="595" xr:uid="{00000000-0005-0000-0000-000039020000}"/>
    <cellStyle name="SAPBEXaggDataEmph" xfId="44" xr:uid="{00000000-0005-0000-0000-00003A020000}"/>
    <cellStyle name="SAPBEXaggDataEmph 2" xfId="603" xr:uid="{00000000-0005-0000-0000-00003B020000}"/>
    <cellStyle name="SAPBEXaggDataEmph 2 2" xfId="604" xr:uid="{00000000-0005-0000-0000-00003C020000}"/>
    <cellStyle name="SAPBEXaggDataEmph 3" xfId="605" xr:uid="{00000000-0005-0000-0000-00003D020000}"/>
    <cellStyle name="SAPBEXaggDataEmph 3 2" xfId="606" xr:uid="{00000000-0005-0000-0000-00003E020000}"/>
    <cellStyle name="SAPBEXaggDataEmph 4" xfId="607" xr:uid="{00000000-0005-0000-0000-00003F020000}"/>
    <cellStyle name="SAPBEXaggDataEmph 5" xfId="608" xr:uid="{00000000-0005-0000-0000-000040020000}"/>
    <cellStyle name="SAPBEXaggDataEmph 5 2" xfId="609" xr:uid="{00000000-0005-0000-0000-000041020000}"/>
    <cellStyle name="SAPBEXaggDataEmph 6" xfId="602" xr:uid="{00000000-0005-0000-0000-000042020000}"/>
    <cellStyle name="SAPBEXaggItem" xfId="45" xr:uid="{00000000-0005-0000-0000-000043020000}"/>
    <cellStyle name="SAPBEXaggItem 2" xfId="611" xr:uid="{00000000-0005-0000-0000-000044020000}"/>
    <cellStyle name="SAPBEXaggItem 2 2" xfId="612" xr:uid="{00000000-0005-0000-0000-000045020000}"/>
    <cellStyle name="SAPBEXaggItem 3" xfId="613" xr:uid="{00000000-0005-0000-0000-000046020000}"/>
    <cellStyle name="SAPBEXaggItem 3 2" xfId="614" xr:uid="{00000000-0005-0000-0000-000047020000}"/>
    <cellStyle name="SAPBEXaggItem 4" xfId="615" xr:uid="{00000000-0005-0000-0000-000048020000}"/>
    <cellStyle name="SAPBEXaggItem 5" xfId="616" xr:uid="{00000000-0005-0000-0000-000049020000}"/>
    <cellStyle name="SAPBEXaggItem 5 2" xfId="617" xr:uid="{00000000-0005-0000-0000-00004A020000}"/>
    <cellStyle name="SAPBEXaggItem 6" xfId="610" xr:uid="{00000000-0005-0000-0000-00004B020000}"/>
    <cellStyle name="SAPBEXaggItemX" xfId="46" xr:uid="{00000000-0005-0000-0000-00004C020000}"/>
    <cellStyle name="SAPBEXaggItemX 2" xfId="619" xr:uid="{00000000-0005-0000-0000-00004D020000}"/>
    <cellStyle name="SAPBEXaggItemX 2 2" xfId="620" xr:uid="{00000000-0005-0000-0000-00004E020000}"/>
    <cellStyle name="SAPBEXaggItemX 3" xfId="621" xr:uid="{00000000-0005-0000-0000-00004F020000}"/>
    <cellStyle name="SAPBEXaggItemX 3 2" xfId="622" xr:uid="{00000000-0005-0000-0000-000050020000}"/>
    <cellStyle name="SAPBEXaggItemX 4" xfId="623" xr:uid="{00000000-0005-0000-0000-000051020000}"/>
    <cellStyle name="SAPBEXaggItemX 5" xfId="624" xr:uid="{00000000-0005-0000-0000-000052020000}"/>
    <cellStyle name="SAPBEXaggItemX 5 2" xfId="625" xr:uid="{00000000-0005-0000-0000-000053020000}"/>
    <cellStyle name="SAPBEXaggItemX 6" xfId="618" xr:uid="{00000000-0005-0000-0000-000054020000}"/>
    <cellStyle name="SAPBEXchaText" xfId="47" xr:uid="{00000000-0005-0000-0000-000055020000}"/>
    <cellStyle name="SAPBEXchaText 2" xfId="627" xr:uid="{00000000-0005-0000-0000-000056020000}"/>
    <cellStyle name="SAPBEXchaText 2 2" xfId="628" xr:uid="{00000000-0005-0000-0000-000057020000}"/>
    <cellStyle name="SAPBEXchaText 3" xfId="629" xr:uid="{00000000-0005-0000-0000-000058020000}"/>
    <cellStyle name="SAPBEXchaText 3 2" xfId="630" xr:uid="{00000000-0005-0000-0000-000059020000}"/>
    <cellStyle name="SAPBEXchaText 4" xfId="631" xr:uid="{00000000-0005-0000-0000-00005A020000}"/>
    <cellStyle name="SAPBEXchaText 5" xfId="632" xr:uid="{00000000-0005-0000-0000-00005B020000}"/>
    <cellStyle name="SAPBEXchaText 5 2" xfId="633" xr:uid="{00000000-0005-0000-0000-00005C020000}"/>
    <cellStyle name="SAPBEXchaText 6" xfId="626" xr:uid="{00000000-0005-0000-0000-00005D020000}"/>
    <cellStyle name="SAPBEXexcBad7" xfId="48" xr:uid="{00000000-0005-0000-0000-00005E020000}"/>
    <cellStyle name="SAPBEXexcBad7 2" xfId="635" xr:uid="{00000000-0005-0000-0000-00005F020000}"/>
    <cellStyle name="SAPBEXexcBad7 2 2" xfId="636" xr:uid="{00000000-0005-0000-0000-000060020000}"/>
    <cellStyle name="SAPBEXexcBad7 3" xfId="637" xr:uid="{00000000-0005-0000-0000-000061020000}"/>
    <cellStyle name="SAPBEXexcBad7 3 2" xfId="638" xr:uid="{00000000-0005-0000-0000-000062020000}"/>
    <cellStyle name="SAPBEXexcBad7 4" xfId="639" xr:uid="{00000000-0005-0000-0000-000063020000}"/>
    <cellStyle name="SAPBEXexcBad7 5" xfId="640" xr:uid="{00000000-0005-0000-0000-000064020000}"/>
    <cellStyle name="SAPBEXexcBad7 6" xfId="634" xr:uid="{00000000-0005-0000-0000-000065020000}"/>
    <cellStyle name="SAPBEXexcBad8" xfId="49" xr:uid="{00000000-0005-0000-0000-000066020000}"/>
    <cellStyle name="SAPBEXexcBad8 2" xfId="642" xr:uid="{00000000-0005-0000-0000-000067020000}"/>
    <cellStyle name="SAPBEXexcBad8 2 2" xfId="643" xr:uid="{00000000-0005-0000-0000-000068020000}"/>
    <cellStyle name="SAPBEXexcBad8 3" xfId="644" xr:uid="{00000000-0005-0000-0000-000069020000}"/>
    <cellStyle name="SAPBEXexcBad8 3 2" xfId="645" xr:uid="{00000000-0005-0000-0000-00006A020000}"/>
    <cellStyle name="SAPBEXexcBad8 4" xfId="646" xr:uid="{00000000-0005-0000-0000-00006B020000}"/>
    <cellStyle name="SAPBEXexcBad8 5" xfId="647" xr:uid="{00000000-0005-0000-0000-00006C020000}"/>
    <cellStyle name="SAPBEXexcBad8 6" xfId="641" xr:uid="{00000000-0005-0000-0000-00006D020000}"/>
    <cellStyle name="SAPBEXexcBad9" xfId="50" xr:uid="{00000000-0005-0000-0000-00006E020000}"/>
    <cellStyle name="SAPBEXexcBad9 2" xfId="649" xr:uid="{00000000-0005-0000-0000-00006F020000}"/>
    <cellStyle name="SAPBEXexcBad9 2 2" xfId="650" xr:uid="{00000000-0005-0000-0000-000070020000}"/>
    <cellStyle name="SAPBEXexcBad9 3" xfId="651" xr:uid="{00000000-0005-0000-0000-000071020000}"/>
    <cellStyle name="SAPBEXexcBad9 3 2" xfId="652" xr:uid="{00000000-0005-0000-0000-000072020000}"/>
    <cellStyle name="SAPBEXexcBad9 4" xfId="653" xr:uid="{00000000-0005-0000-0000-000073020000}"/>
    <cellStyle name="SAPBEXexcBad9 5" xfId="654" xr:uid="{00000000-0005-0000-0000-000074020000}"/>
    <cellStyle name="SAPBEXexcBad9 6" xfId="648" xr:uid="{00000000-0005-0000-0000-000075020000}"/>
    <cellStyle name="SAPBEXexcCritical4" xfId="51" xr:uid="{00000000-0005-0000-0000-000076020000}"/>
    <cellStyle name="SAPBEXexcCritical4 2" xfId="656" xr:uid="{00000000-0005-0000-0000-000077020000}"/>
    <cellStyle name="SAPBEXexcCritical4 2 2" xfId="657" xr:uid="{00000000-0005-0000-0000-000078020000}"/>
    <cellStyle name="SAPBEXexcCritical4 3" xfId="658" xr:uid="{00000000-0005-0000-0000-000079020000}"/>
    <cellStyle name="SAPBEXexcCritical4 3 2" xfId="659" xr:uid="{00000000-0005-0000-0000-00007A020000}"/>
    <cellStyle name="SAPBEXexcCritical4 4" xfId="660" xr:uid="{00000000-0005-0000-0000-00007B020000}"/>
    <cellStyle name="SAPBEXexcCritical4 5" xfId="661" xr:uid="{00000000-0005-0000-0000-00007C020000}"/>
    <cellStyle name="SAPBEXexcCritical4 6" xfId="655" xr:uid="{00000000-0005-0000-0000-00007D020000}"/>
    <cellStyle name="SAPBEXexcCritical5" xfId="52" xr:uid="{00000000-0005-0000-0000-00007E020000}"/>
    <cellStyle name="SAPBEXexcCritical5 2" xfId="663" xr:uid="{00000000-0005-0000-0000-00007F020000}"/>
    <cellStyle name="SAPBEXexcCritical5 2 2" xfId="664" xr:uid="{00000000-0005-0000-0000-000080020000}"/>
    <cellStyle name="SAPBEXexcCritical5 3" xfId="665" xr:uid="{00000000-0005-0000-0000-000081020000}"/>
    <cellStyle name="SAPBEXexcCritical5 3 2" xfId="666" xr:uid="{00000000-0005-0000-0000-000082020000}"/>
    <cellStyle name="SAPBEXexcCritical5 4" xfId="667" xr:uid="{00000000-0005-0000-0000-000083020000}"/>
    <cellStyle name="SAPBEXexcCritical5 5" xfId="668" xr:uid="{00000000-0005-0000-0000-000084020000}"/>
    <cellStyle name="SAPBEXexcCritical5 6" xfId="662" xr:uid="{00000000-0005-0000-0000-000085020000}"/>
    <cellStyle name="SAPBEXexcCritical6" xfId="53" xr:uid="{00000000-0005-0000-0000-000086020000}"/>
    <cellStyle name="SAPBEXexcCritical6 2" xfId="670" xr:uid="{00000000-0005-0000-0000-000087020000}"/>
    <cellStyle name="SAPBEXexcCritical6 2 2" xfId="671" xr:uid="{00000000-0005-0000-0000-000088020000}"/>
    <cellStyle name="SAPBEXexcCritical6 3" xfId="672" xr:uid="{00000000-0005-0000-0000-000089020000}"/>
    <cellStyle name="SAPBEXexcCritical6 3 2" xfId="673" xr:uid="{00000000-0005-0000-0000-00008A020000}"/>
    <cellStyle name="SAPBEXexcCritical6 4" xfId="674" xr:uid="{00000000-0005-0000-0000-00008B020000}"/>
    <cellStyle name="SAPBEXexcCritical6 5" xfId="675" xr:uid="{00000000-0005-0000-0000-00008C020000}"/>
    <cellStyle name="SAPBEXexcCritical6 6" xfId="669" xr:uid="{00000000-0005-0000-0000-00008D020000}"/>
    <cellStyle name="SAPBEXexcGood1" xfId="54" xr:uid="{00000000-0005-0000-0000-00008E020000}"/>
    <cellStyle name="SAPBEXexcGood1 2" xfId="677" xr:uid="{00000000-0005-0000-0000-00008F020000}"/>
    <cellStyle name="SAPBEXexcGood1 2 2" xfId="678" xr:uid="{00000000-0005-0000-0000-000090020000}"/>
    <cellStyle name="SAPBEXexcGood1 3" xfId="679" xr:uid="{00000000-0005-0000-0000-000091020000}"/>
    <cellStyle name="SAPBEXexcGood1 3 2" xfId="680" xr:uid="{00000000-0005-0000-0000-000092020000}"/>
    <cellStyle name="SAPBEXexcGood1 4" xfId="681" xr:uid="{00000000-0005-0000-0000-000093020000}"/>
    <cellStyle name="SAPBEXexcGood1 5" xfId="682" xr:uid="{00000000-0005-0000-0000-000094020000}"/>
    <cellStyle name="SAPBEXexcGood1 6" xfId="676" xr:uid="{00000000-0005-0000-0000-000095020000}"/>
    <cellStyle name="SAPBEXexcGood2" xfId="55" xr:uid="{00000000-0005-0000-0000-000096020000}"/>
    <cellStyle name="SAPBEXexcGood2 2" xfId="684" xr:uid="{00000000-0005-0000-0000-000097020000}"/>
    <cellStyle name="SAPBEXexcGood2 2 2" xfId="685" xr:uid="{00000000-0005-0000-0000-000098020000}"/>
    <cellStyle name="SAPBEXexcGood2 3" xfId="686" xr:uid="{00000000-0005-0000-0000-000099020000}"/>
    <cellStyle name="SAPBEXexcGood2 3 2" xfId="687" xr:uid="{00000000-0005-0000-0000-00009A020000}"/>
    <cellStyle name="SAPBEXexcGood2 4" xfId="688" xr:uid="{00000000-0005-0000-0000-00009B020000}"/>
    <cellStyle name="SAPBEXexcGood2 5" xfId="689" xr:uid="{00000000-0005-0000-0000-00009C020000}"/>
    <cellStyle name="SAPBEXexcGood2 6" xfId="683" xr:uid="{00000000-0005-0000-0000-00009D020000}"/>
    <cellStyle name="SAPBEXexcGood3" xfId="56" xr:uid="{00000000-0005-0000-0000-00009E020000}"/>
    <cellStyle name="SAPBEXexcGood3 2" xfId="691" xr:uid="{00000000-0005-0000-0000-00009F020000}"/>
    <cellStyle name="SAPBEXexcGood3 2 2" xfId="692" xr:uid="{00000000-0005-0000-0000-0000A0020000}"/>
    <cellStyle name="SAPBEXexcGood3 3" xfId="693" xr:uid="{00000000-0005-0000-0000-0000A1020000}"/>
    <cellStyle name="SAPBEXexcGood3 3 2" xfId="694" xr:uid="{00000000-0005-0000-0000-0000A2020000}"/>
    <cellStyle name="SAPBEXexcGood3 4" xfId="695" xr:uid="{00000000-0005-0000-0000-0000A3020000}"/>
    <cellStyle name="SAPBEXexcGood3 5" xfId="696" xr:uid="{00000000-0005-0000-0000-0000A4020000}"/>
    <cellStyle name="SAPBEXexcGood3 6" xfId="690" xr:uid="{00000000-0005-0000-0000-0000A5020000}"/>
    <cellStyle name="SAPBEXfilterDrill" xfId="57" xr:uid="{00000000-0005-0000-0000-0000A6020000}"/>
    <cellStyle name="SAPBEXfilterDrill 2" xfId="698" xr:uid="{00000000-0005-0000-0000-0000A7020000}"/>
    <cellStyle name="SAPBEXfilterDrill 2 2" xfId="699" xr:uid="{00000000-0005-0000-0000-0000A8020000}"/>
    <cellStyle name="SAPBEXfilterDrill 3" xfId="700" xr:uid="{00000000-0005-0000-0000-0000A9020000}"/>
    <cellStyle name="SAPBEXfilterDrill 3 2" xfId="701" xr:uid="{00000000-0005-0000-0000-0000AA020000}"/>
    <cellStyle name="SAPBEXfilterDrill 4" xfId="702" xr:uid="{00000000-0005-0000-0000-0000AB020000}"/>
    <cellStyle name="SAPBEXfilterDrill 5" xfId="703" xr:uid="{00000000-0005-0000-0000-0000AC020000}"/>
    <cellStyle name="SAPBEXfilterDrill 6" xfId="697" xr:uid="{00000000-0005-0000-0000-0000AD020000}"/>
    <cellStyle name="SAPBEXfilterItem" xfId="58" xr:uid="{00000000-0005-0000-0000-0000AE020000}"/>
    <cellStyle name="SAPBEXfilterItem 2" xfId="705" xr:uid="{00000000-0005-0000-0000-0000AF020000}"/>
    <cellStyle name="SAPBEXfilterItem 2 2" xfId="706" xr:uid="{00000000-0005-0000-0000-0000B0020000}"/>
    <cellStyle name="SAPBEXfilterItem 3" xfId="707" xr:uid="{00000000-0005-0000-0000-0000B1020000}"/>
    <cellStyle name="SAPBEXfilterItem 3 2" xfId="708" xr:uid="{00000000-0005-0000-0000-0000B2020000}"/>
    <cellStyle name="SAPBEXfilterItem 4" xfId="709" xr:uid="{00000000-0005-0000-0000-0000B3020000}"/>
    <cellStyle name="SAPBEXfilterItem 5" xfId="710" xr:uid="{00000000-0005-0000-0000-0000B4020000}"/>
    <cellStyle name="SAPBEXfilterItem 6" xfId="704" xr:uid="{00000000-0005-0000-0000-0000B5020000}"/>
    <cellStyle name="SAPBEXfilterText" xfId="59" xr:uid="{00000000-0005-0000-0000-0000B6020000}"/>
    <cellStyle name="SAPBEXfilterText 2" xfId="712" xr:uid="{00000000-0005-0000-0000-0000B7020000}"/>
    <cellStyle name="SAPBEXfilterText 2 2" xfId="713" xr:uid="{00000000-0005-0000-0000-0000B8020000}"/>
    <cellStyle name="SAPBEXfilterText 3" xfId="714" xr:uid="{00000000-0005-0000-0000-0000B9020000}"/>
    <cellStyle name="SAPBEXfilterText 4" xfId="715" xr:uid="{00000000-0005-0000-0000-0000BA020000}"/>
    <cellStyle name="SAPBEXfilterText 4 2" xfId="716" xr:uid="{00000000-0005-0000-0000-0000BB020000}"/>
    <cellStyle name="SAPBEXfilterText 5" xfId="711" xr:uid="{00000000-0005-0000-0000-0000BC020000}"/>
    <cellStyle name="SAPBEXformats" xfId="60" xr:uid="{00000000-0005-0000-0000-0000BD020000}"/>
    <cellStyle name="SAPBEXformats 2" xfId="718" xr:uid="{00000000-0005-0000-0000-0000BE020000}"/>
    <cellStyle name="SAPBEXformats 2 2" xfId="719" xr:uid="{00000000-0005-0000-0000-0000BF020000}"/>
    <cellStyle name="SAPBEXformats 3" xfId="720" xr:uid="{00000000-0005-0000-0000-0000C0020000}"/>
    <cellStyle name="SAPBEXformats 3 2" xfId="721" xr:uid="{00000000-0005-0000-0000-0000C1020000}"/>
    <cellStyle name="SAPBEXformats 4" xfId="722" xr:uid="{00000000-0005-0000-0000-0000C2020000}"/>
    <cellStyle name="SAPBEXformats 5" xfId="723" xr:uid="{00000000-0005-0000-0000-0000C3020000}"/>
    <cellStyle name="SAPBEXformats 6" xfId="717" xr:uid="{00000000-0005-0000-0000-0000C4020000}"/>
    <cellStyle name="SAPBEXheaderItem" xfId="61" xr:uid="{00000000-0005-0000-0000-0000C5020000}"/>
    <cellStyle name="SAPBEXheaderItem 2" xfId="725" xr:uid="{00000000-0005-0000-0000-0000C6020000}"/>
    <cellStyle name="SAPBEXheaderItem 2 2" xfId="726" xr:uid="{00000000-0005-0000-0000-0000C7020000}"/>
    <cellStyle name="SAPBEXheaderItem 3" xfId="727" xr:uid="{00000000-0005-0000-0000-0000C8020000}"/>
    <cellStyle name="SAPBEXheaderItem 3 2" xfId="728" xr:uid="{00000000-0005-0000-0000-0000C9020000}"/>
    <cellStyle name="SAPBEXheaderItem 4" xfId="729" xr:uid="{00000000-0005-0000-0000-0000CA020000}"/>
    <cellStyle name="SAPBEXheaderItem 5" xfId="730" xr:uid="{00000000-0005-0000-0000-0000CB020000}"/>
    <cellStyle name="SAPBEXheaderItem 6" xfId="724" xr:uid="{00000000-0005-0000-0000-0000CC020000}"/>
    <cellStyle name="SAPBEXheaderText" xfId="62" xr:uid="{00000000-0005-0000-0000-0000CD020000}"/>
    <cellStyle name="SAPBEXheaderText 2" xfId="732" xr:uid="{00000000-0005-0000-0000-0000CE020000}"/>
    <cellStyle name="SAPBEXheaderText 2 2" xfId="733" xr:uid="{00000000-0005-0000-0000-0000CF020000}"/>
    <cellStyle name="SAPBEXheaderText 3" xfId="734" xr:uid="{00000000-0005-0000-0000-0000D0020000}"/>
    <cellStyle name="SAPBEXheaderText 3 2" xfId="735" xr:uid="{00000000-0005-0000-0000-0000D1020000}"/>
    <cellStyle name="SAPBEXheaderText 4" xfId="736" xr:uid="{00000000-0005-0000-0000-0000D2020000}"/>
    <cellStyle name="SAPBEXheaderText 5" xfId="737" xr:uid="{00000000-0005-0000-0000-0000D3020000}"/>
    <cellStyle name="SAPBEXheaderText 5 2" xfId="738" xr:uid="{00000000-0005-0000-0000-0000D4020000}"/>
    <cellStyle name="SAPBEXheaderText 6" xfId="731" xr:uid="{00000000-0005-0000-0000-0000D5020000}"/>
    <cellStyle name="SAPBEXHLevel0" xfId="63" xr:uid="{00000000-0005-0000-0000-0000D6020000}"/>
    <cellStyle name="SAPBEXHLevel0 2" xfId="740" xr:uid="{00000000-0005-0000-0000-0000D7020000}"/>
    <cellStyle name="SAPBEXHLevel0 2 2" xfId="741" xr:uid="{00000000-0005-0000-0000-0000D8020000}"/>
    <cellStyle name="SAPBEXHLevel0 3" xfId="742" xr:uid="{00000000-0005-0000-0000-0000D9020000}"/>
    <cellStyle name="SAPBEXHLevel0 3 2" xfId="743" xr:uid="{00000000-0005-0000-0000-0000DA020000}"/>
    <cellStyle name="SAPBEXHLevel0 4" xfId="744" xr:uid="{00000000-0005-0000-0000-0000DB020000}"/>
    <cellStyle name="SAPBEXHLevel0 4 2" xfId="745" xr:uid="{00000000-0005-0000-0000-0000DC020000}"/>
    <cellStyle name="SAPBEXHLevel0 5" xfId="746" xr:uid="{00000000-0005-0000-0000-0000DD020000}"/>
    <cellStyle name="SAPBEXHLevel0 5 2" xfId="747" xr:uid="{00000000-0005-0000-0000-0000DE020000}"/>
    <cellStyle name="SAPBEXHLevel0 5 2 2" xfId="748" xr:uid="{00000000-0005-0000-0000-0000DF020000}"/>
    <cellStyle name="SAPBEXHLevel0 6" xfId="749" xr:uid="{00000000-0005-0000-0000-0000E0020000}"/>
    <cellStyle name="SAPBEXHLevel0 6 2" xfId="750" xr:uid="{00000000-0005-0000-0000-0000E1020000}"/>
    <cellStyle name="SAPBEXHLevel0 7" xfId="751" xr:uid="{00000000-0005-0000-0000-0000E2020000}"/>
    <cellStyle name="SAPBEXHLevel0 7 2" xfId="752" xr:uid="{00000000-0005-0000-0000-0000E3020000}"/>
    <cellStyle name="SAPBEXHLevel0 8" xfId="739" xr:uid="{00000000-0005-0000-0000-0000E4020000}"/>
    <cellStyle name="SAPBEXHLevel0X" xfId="64" xr:uid="{00000000-0005-0000-0000-0000E5020000}"/>
    <cellStyle name="SAPBEXHLevel0X 2" xfId="754" xr:uid="{00000000-0005-0000-0000-0000E6020000}"/>
    <cellStyle name="SAPBEXHLevel0X 2 2" xfId="755" xr:uid="{00000000-0005-0000-0000-0000E7020000}"/>
    <cellStyle name="SAPBEXHLevel0X 3" xfId="756" xr:uid="{00000000-0005-0000-0000-0000E8020000}"/>
    <cellStyle name="SAPBEXHLevel0X 3 2" xfId="757" xr:uid="{00000000-0005-0000-0000-0000E9020000}"/>
    <cellStyle name="SAPBEXHLevel0X 4" xfId="758" xr:uid="{00000000-0005-0000-0000-0000EA020000}"/>
    <cellStyle name="SAPBEXHLevel0X 4 2" xfId="759" xr:uid="{00000000-0005-0000-0000-0000EB020000}"/>
    <cellStyle name="SAPBEXHLevel0X 5" xfId="760" xr:uid="{00000000-0005-0000-0000-0000EC020000}"/>
    <cellStyle name="SAPBEXHLevel0X 5 2" xfId="761" xr:uid="{00000000-0005-0000-0000-0000ED020000}"/>
    <cellStyle name="SAPBEXHLevel0X 6" xfId="762" xr:uid="{00000000-0005-0000-0000-0000EE020000}"/>
    <cellStyle name="SAPBEXHLevel0X 6 2" xfId="763" xr:uid="{00000000-0005-0000-0000-0000EF020000}"/>
    <cellStyle name="SAPBEXHLevel0X 6 2 2" xfId="764" xr:uid="{00000000-0005-0000-0000-0000F0020000}"/>
    <cellStyle name="SAPBEXHLevel0X 7" xfId="765" xr:uid="{00000000-0005-0000-0000-0000F1020000}"/>
    <cellStyle name="SAPBEXHLevel0X 7 2" xfId="766" xr:uid="{00000000-0005-0000-0000-0000F2020000}"/>
    <cellStyle name="SAPBEXHLevel0X 8" xfId="767" xr:uid="{00000000-0005-0000-0000-0000F3020000}"/>
    <cellStyle name="SAPBEXHLevel0X 8 2" xfId="768" xr:uid="{00000000-0005-0000-0000-0000F4020000}"/>
    <cellStyle name="SAPBEXHLevel0X 9" xfId="753" xr:uid="{00000000-0005-0000-0000-0000F5020000}"/>
    <cellStyle name="SAPBEXHLevel1" xfId="65" xr:uid="{00000000-0005-0000-0000-0000F6020000}"/>
    <cellStyle name="SAPBEXHLevel1 2" xfId="770" xr:uid="{00000000-0005-0000-0000-0000F7020000}"/>
    <cellStyle name="SAPBEXHLevel1 2 2" xfId="771" xr:uid="{00000000-0005-0000-0000-0000F8020000}"/>
    <cellStyle name="SAPBEXHLevel1 3" xfId="772" xr:uid="{00000000-0005-0000-0000-0000F9020000}"/>
    <cellStyle name="SAPBEXHLevel1 3 2" xfId="773" xr:uid="{00000000-0005-0000-0000-0000FA020000}"/>
    <cellStyle name="SAPBEXHLevel1 4" xfId="774" xr:uid="{00000000-0005-0000-0000-0000FB020000}"/>
    <cellStyle name="SAPBEXHLevel1 4 2" xfId="775" xr:uid="{00000000-0005-0000-0000-0000FC020000}"/>
    <cellStyle name="SAPBEXHLevel1 5" xfId="776" xr:uid="{00000000-0005-0000-0000-0000FD020000}"/>
    <cellStyle name="SAPBEXHLevel1 5 2" xfId="777" xr:uid="{00000000-0005-0000-0000-0000FE020000}"/>
    <cellStyle name="SAPBEXHLevel1 5 2 2" xfId="778" xr:uid="{00000000-0005-0000-0000-0000FF020000}"/>
    <cellStyle name="SAPBEXHLevel1 6" xfId="779" xr:uid="{00000000-0005-0000-0000-000000030000}"/>
    <cellStyle name="SAPBEXHLevel1 6 2" xfId="780" xr:uid="{00000000-0005-0000-0000-000001030000}"/>
    <cellStyle name="SAPBEXHLevel1 7" xfId="781" xr:uid="{00000000-0005-0000-0000-000002030000}"/>
    <cellStyle name="SAPBEXHLevel1 7 2" xfId="782" xr:uid="{00000000-0005-0000-0000-000003030000}"/>
    <cellStyle name="SAPBEXHLevel1 8" xfId="769" xr:uid="{00000000-0005-0000-0000-000004030000}"/>
    <cellStyle name="SAPBEXHLevel1X" xfId="66" xr:uid="{00000000-0005-0000-0000-000005030000}"/>
    <cellStyle name="SAPBEXHLevel1X 2" xfId="784" xr:uid="{00000000-0005-0000-0000-000006030000}"/>
    <cellStyle name="SAPBEXHLevel1X 2 2" xfId="785" xr:uid="{00000000-0005-0000-0000-000007030000}"/>
    <cellStyle name="SAPBEXHLevel1X 3" xfId="786" xr:uid="{00000000-0005-0000-0000-000008030000}"/>
    <cellStyle name="SAPBEXHLevel1X 3 2" xfId="787" xr:uid="{00000000-0005-0000-0000-000009030000}"/>
    <cellStyle name="SAPBEXHLevel1X 4" xfId="788" xr:uid="{00000000-0005-0000-0000-00000A030000}"/>
    <cellStyle name="SAPBEXHLevel1X 4 2" xfId="789" xr:uid="{00000000-0005-0000-0000-00000B030000}"/>
    <cellStyle name="SAPBEXHLevel1X 5" xfId="790" xr:uid="{00000000-0005-0000-0000-00000C030000}"/>
    <cellStyle name="SAPBEXHLevel1X 5 2" xfId="791" xr:uid="{00000000-0005-0000-0000-00000D030000}"/>
    <cellStyle name="SAPBEXHLevel1X 6" xfId="792" xr:uid="{00000000-0005-0000-0000-00000E030000}"/>
    <cellStyle name="SAPBEXHLevel1X 6 2" xfId="793" xr:uid="{00000000-0005-0000-0000-00000F030000}"/>
    <cellStyle name="SAPBEXHLevel1X 6 2 2" xfId="794" xr:uid="{00000000-0005-0000-0000-000010030000}"/>
    <cellStyle name="SAPBEXHLevel1X 7" xfId="795" xr:uid="{00000000-0005-0000-0000-000011030000}"/>
    <cellStyle name="SAPBEXHLevel1X 7 2" xfId="796" xr:uid="{00000000-0005-0000-0000-000012030000}"/>
    <cellStyle name="SAPBEXHLevel1X 8" xfId="797" xr:uid="{00000000-0005-0000-0000-000013030000}"/>
    <cellStyle name="SAPBEXHLevel1X 8 2" xfId="798" xr:uid="{00000000-0005-0000-0000-000014030000}"/>
    <cellStyle name="SAPBEXHLevel1X 9" xfId="783" xr:uid="{00000000-0005-0000-0000-000015030000}"/>
    <cellStyle name="SAPBEXHLevel2" xfId="67" xr:uid="{00000000-0005-0000-0000-000016030000}"/>
    <cellStyle name="SAPBEXHLevel2 2" xfId="800" xr:uid="{00000000-0005-0000-0000-000017030000}"/>
    <cellStyle name="SAPBEXHLevel2 2 2" xfId="801" xr:uid="{00000000-0005-0000-0000-000018030000}"/>
    <cellStyle name="SAPBEXHLevel2 3" xfId="802" xr:uid="{00000000-0005-0000-0000-000019030000}"/>
    <cellStyle name="SAPBEXHLevel2 3 2" xfId="803" xr:uid="{00000000-0005-0000-0000-00001A030000}"/>
    <cellStyle name="SAPBEXHLevel2 4" xfId="804" xr:uid="{00000000-0005-0000-0000-00001B030000}"/>
    <cellStyle name="SAPBEXHLevel2 4 2" xfId="805" xr:uid="{00000000-0005-0000-0000-00001C030000}"/>
    <cellStyle name="SAPBEXHLevel2 5" xfId="806" xr:uid="{00000000-0005-0000-0000-00001D030000}"/>
    <cellStyle name="SAPBEXHLevel2 5 2" xfId="807" xr:uid="{00000000-0005-0000-0000-00001E030000}"/>
    <cellStyle name="SAPBEXHLevel2 5 2 2" xfId="808" xr:uid="{00000000-0005-0000-0000-00001F030000}"/>
    <cellStyle name="SAPBEXHLevel2 6" xfId="809" xr:uid="{00000000-0005-0000-0000-000020030000}"/>
    <cellStyle name="SAPBEXHLevel2 6 2" xfId="810" xr:uid="{00000000-0005-0000-0000-000021030000}"/>
    <cellStyle name="SAPBEXHLevel2 7" xfId="811" xr:uid="{00000000-0005-0000-0000-000022030000}"/>
    <cellStyle name="SAPBEXHLevel2 7 2" xfId="812" xr:uid="{00000000-0005-0000-0000-000023030000}"/>
    <cellStyle name="SAPBEXHLevel2 8" xfId="799" xr:uid="{00000000-0005-0000-0000-000024030000}"/>
    <cellStyle name="SAPBEXHLevel2X" xfId="68" xr:uid="{00000000-0005-0000-0000-000025030000}"/>
    <cellStyle name="SAPBEXHLevel2X 2" xfId="814" xr:uid="{00000000-0005-0000-0000-000026030000}"/>
    <cellStyle name="SAPBEXHLevel2X 2 2" xfId="815" xr:uid="{00000000-0005-0000-0000-000027030000}"/>
    <cellStyle name="SAPBEXHLevel2X 3" xfId="816" xr:uid="{00000000-0005-0000-0000-000028030000}"/>
    <cellStyle name="SAPBEXHLevel2X 3 2" xfId="817" xr:uid="{00000000-0005-0000-0000-000029030000}"/>
    <cellStyle name="SAPBEXHLevel2X 4" xfId="818" xr:uid="{00000000-0005-0000-0000-00002A030000}"/>
    <cellStyle name="SAPBEXHLevel2X 4 2" xfId="819" xr:uid="{00000000-0005-0000-0000-00002B030000}"/>
    <cellStyle name="SAPBEXHLevel2X 5" xfId="820" xr:uid="{00000000-0005-0000-0000-00002C030000}"/>
    <cellStyle name="SAPBEXHLevel2X 5 2" xfId="821" xr:uid="{00000000-0005-0000-0000-00002D030000}"/>
    <cellStyle name="SAPBEXHLevel2X 6" xfId="822" xr:uid="{00000000-0005-0000-0000-00002E030000}"/>
    <cellStyle name="SAPBEXHLevel2X 6 2" xfId="823" xr:uid="{00000000-0005-0000-0000-00002F030000}"/>
    <cellStyle name="SAPBEXHLevel2X 6 2 2" xfId="824" xr:uid="{00000000-0005-0000-0000-000030030000}"/>
    <cellStyle name="SAPBEXHLevel2X 7" xfId="825" xr:uid="{00000000-0005-0000-0000-000031030000}"/>
    <cellStyle name="SAPBEXHLevel2X 7 2" xfId="826" xr:uid="{00000000-0005-0000-0000-000032030000}"/>
    <cellStyle name="SAPBEXHLevel2X 8" xfId="827" xr:uid="{00000000-0005-0000-0000-000033030000}"/>
    <cellStyle name="SAPBEXHLevel2X 8 2" xfId="828" xr:uid="{00000000-0005-0000-0000-000034030000}"/>
    <cellStyle name="SAPBEXHLevel2X 9" xfId="813" xr:uid="{00000000-0005-0000-0000-000035030000}"/>
    <cellStyle name="SAPBEXHLevel3" xfId="69" xr:uid="{00000000-0005-0000-0000-000036030000}"/>
    <cellStyle name="SAPBEXHLevel3 2" xfId="830" xr:uid="{00000000-0005-0000-0000-000037030000}"/>
    <cellStyle name="SAPBEXHLevel3 2 2" xfId="831" xr:uid="{00000000-0005-0000-0000-000038030000}"/>
    <cellStyle name="SAPBEXHLevel3 3" xfId="832" xr:uid="{00000000-0005-0000-0000-000039030000}"/>
    <cellStyle name="SAPBEXHLevel3 3 2" xfId="833" xr:uid="{00000000-0005-0000-0000-00003A030000}"/>
    <cellStyle name="SAPBEXHLevel3 4" xfId="834" xr:uid="{00000000-0005-0000-0000-00003B030000}"/>
    <cellStyle name="SAPBEXHLevel3 4 2" xfId="835" xr:uid="{00000000-0005-0000-0000-00003C030000}"/>
    <cellStyle name="SAPBEXHLevel3 5" xfId="836" xr:uid="{00000000-0005-0000-0000-00003D030000}"/>
    <cellStyle name="SAPBEXHLevel3 5 2" xfId="837" xr:uid="{00000000-0005-0000-0000-00003E030000}"/>
    <cellStyle name="SAPBEXHLevel3 5 2 2" xfId="838" xr:uid="{00000000-0005-0000-0000-00003F030000}"/>
    <cellStyle name="SAPBEXHLevel3 6" xfId="839" xr:uid="{00000000-0005-0000-0000-000040030000}"/>
    <cellStyle name="SAPBEXHLevel3 6 2" xfId="840" xr:uid="{00000000-0005-0000-0000-000041030000}"/>
    <cellStyle name="SAPBEXHLevel3 7" xfId="841" xr:uid="{00000000-0005-0000-0000-000042030000}"/>
    <cellStyle name="SAPBEXHLevel3 7 2" xfId="842" xr:uid="{00000000-0005-0000-0000-000043030000}"/>
    <cellStyle name="SAPBEXHLevel3 8" xfId="829" xr:uid="{00000000-0005-0000-0000-000044030000}"/>
    <cellStyle name="SAPBEXHLevel3X" xfId="70" xr:uid="{00000000-0005-0000-0000-000045030000}"/>
    <cellStyle name="SAPBEXHLevel3X 2" xfId="844" xr:uid="{00000000-0005-0000-0000-000046030000}"/>
    <cellStyle name="SAPBEXHLevel3X 2 2" xfId="845" xr:uid="{00000000-0005-0000-0000-000047030000}"/>
    <cellStyle name="SAPBEXHLevel3X 3" xfId="846" xr:uid="{00000000-0005-0000-0000-000048030000}"/>
    <cellStyle name="SAPBEXHLevel3X 3 2" xfId="847" xr:uid="{00000000-0005-0000-0000-000049030000}"/>
    <cellStyle name="SAPBEXHLevel3X 4" xfId="848" xr:uid="{00000000-0005-0000-0000-00004A030000}"/>
    <cellStyle name="SAPBEXHLevel3X 4 2" xfId="849" xr:uid="{00000000-0005-0000-0000-00004B030000}"/>
    <cellStyle name="SAPBEXHLevel3X 5" xfId="850" xr:uid="{00000000-0005-0000-0000-00004C030000}"/>
    <cellStyle name="SAPBEXHLevel3X 5 2" xfId="851" xr:uid="{00000000-0005-0000-0000-00004D030000}"/>
    <cellStyle name="SAPBEXHLevel3X 6" xfId="852" xr:uid="{00000000-0005-0000-0000-00004E030000}"/>
    <cellStyle name="SAPBEXHLevel3X 6 2" xfId="853" xr:uid="{00000000-0005-0000-0000-00004F030000}"/>
    <cellStyle name="SAPBEXHLevel3X 6 2 2" xfId="854" xr:uid="{00000000-0005-0000-0000-000050030000}"/>
    <cellStyle name="SAPBEXHLevel3X 7" xfId="855" xr:uid="{00000000-0005-0000-0000-000051030000}"/>
    <cellStyle name="SAPBEXHLevel3X 7 2" xfId="856" xr:uid="{00000000-0005-0000-0000-000052030000}"/>
    <cellStyle name="SAPBEXHLevel3X 8" xfId="857" xr:uid="{00000000-0005-0000-0000-000053030000}"/>
    <cellStyle name="SAPBEXHLevel3X 8 2" xfId="858" xr:uid="{00000000-0005-0000-0000-000054030000}"/>
    <cellStyle name="SAPBEXHLevel3X 9" xfId="843" xr:uid="{00000000-0005-0000-0000-000055030000}"/>
    <cellStyle name="SAPBEXinputData" xfId="71" xr:uid="{00000000-0005-0000-0000-000056030000}"/>
    <cellStyle name="SAPBEXinputData 10" xfId="859" xr:uid="{00000000-0005-0000-0000-000057030000}"/>
    <cellStyle name="SAPBEXinputData 2" xfId="860" xr:uid="{00000000-0005-0000-0000-000058030000}"/>
    <cellStyle name="SAPBEXinputData 2 2" xfId="861" xr:uid="{00000000-0005-0000-0000-000059030000}"/>
    <cellStyle name="SAPBEXinputData 3" xfId="862" xr:uid="{00000000-0005-0000-0000-00005A030000}"/>
    <cellStyle name="SAPBEXinputData 3 2" xfId="863" xr:uid="{00000000-0005-0000-0000-00005B030000}"/>
    <cellStyle name="SAPBEXinputData 4" xfId="864" xr:uid="{00000000-0005-0000-0000-00005C030000}"/>
    <cellStyle name="SAPBEXinputData 4 2" xfId="865" xr:uid="{00000000-0005-0000-0000-00005D030000}"/>
    <cellStyle name="SAPBEXinputData 5" xfId="866" xr:uid="{00000000-0005-0000-0000-00005E030000}"/>
    <cellStyle name="SAPBEXinputData 6" xfId="867" xr:uid="{00000000-0005-0000-0000-00005F030000}"/>
    <cellStyle name="SAPBEXinputData 7" xfId="868" xr:uid="{00000000-0005-0000-0000-000060030000}"/>
    <cellStyle name="SAPBEXinputData 8" xfId="869" xr:uid="{00000000-0005-0000-0000-000061030000}"/>
    <cellStyle name="SAPBEXinputData 8 2" xfId="870" xr:uid="{00000000-0005-0000-0000-000062030000}"/>
    <cellStyle name="SAPBEXinputData 9" xfId="871" xr:uid="{00000000-0005-0000-0000-000063030000}"/>
    <cellStyle name="SAPBEXItemHeader" xfId="872" xr:uid="{00000000-0005-0000-0000-000064030000}"/>
    <cellStyle name="SAPBEXItemHeader 2" xfId="873" xr:uid="{00000000-0005-0000-0000-000065030000}"/>
    <cellStyle name="SAPBEXresData" xfId="72" xr:uid="{00000000-0005-0000-0000-000066030000}"/>
    <cellStyle name="SAPBEXresData 2" xfId="875" xr:uid="{00000000-0005-0000-0000-000067030000}"/>
    <cellStyle name="SAPBEXresData 2 2" xfId="876" xr:uid="{00000000-0005-0000-0000-000068030000}"/>
    <cellStyle name="SAPBEXresData 3" xfId="877" xr:uid="{00000000-0005-0000-0000-000069030000}"/>
    <cellStyle name="SAPBEXresData 3 2" xfId="878" xr:uid="{00000000-0005-0000-0000-00006A030000}"/>
    <cellStyle name="SAPBEXresData 4" xfId="879" xr:uid="{00000000-0005-0000-0000-00006B030000}"/>
    <cellStyle name="SAPBEXresData 5" xfId="880" xr:uid="{00000000-0005-0000-0000-00006C030000}"/>
    <cellStyle name="SAPBEXresData 5 2" xfId="881" xr:uid="{00000000-0005-0000-0000-00006D030000}"/>
    <cellStyle name="SAPBEXresData 6" xfId="874" xr:uid="{00000000-0005-0000-0000-00006E030000}"/>
    <cellStyle name="SAPBEXresDataEmph" xfId="73" xr:uid="{00000000-0005-0000-0000-00006F030000}"/>
    <cellStyle name="SAPBEXresDataEmph 2" xfId="883" xr:uid="{00000000-0005-0000-0000-000070030000}"/>
    <cellStyle name="SAPBEXresDataEmph 2 2" xfId="884" xr:uid="{00000000-0005-0000-0000-000071030000}"/>
    <cellStyle name="SAPBEXresDataEmph 3" xfId="885" xr:uid="{00000000-0005-0000-0000-000072030000}"/>
    <cellStyle name="SAPBEXresDataEmph 3 2" xfId="886" xr:uid="{00000000-0005-0000-0000-000073030000}"/>
    <cellStyle name="SAPBEXresDataEmph 4" xfId="887" xr:uid="{00000000-0005-0000-0000-000074030000}"/>
    <cellStyle name="SAPBEXresDataEmph 5" xfId="888" xr:uid="{00000000-0005-0000-0000-000075030000}"/>
    <cellStyle name="SAPBEXresDataEmph 5 2" xfId="889" xr:uid="{00000000-0005-0000-0000-000076030000}"/>
    <cellStyle name="SAPBEXresDataEmph 6" xfId="882" xr:uid="{00000000-0005-0000-0000-000077030000}"/>
    <cellStyle name="SAPBEXresItem" xfId="74" xr:uid="{00000000-0005-0000-0000-000078030000}"/>
    <cellStyle name="SAPBEXresItem 2" xfId="891" xr:uid="{00000000-0005-0000-0000-000079030000}"/>
    <cellStyle name="SAPBEXresItem 2 2" xfId="892" xr:uid="{00000000-0005-0000-0000-00007A030000}"/>
    <cellStyle name="SAPBEXresItem 3" xfId="893" xr:uid="{00000000-0005-0000-0000-00007B030000}"/>
    <cellStyle name="SAPBEXresItem 3 2" xfId="894" xr:uid="{00000000-0005-0000-0000-00007C030000}"/>
    <cellStyle name="SAPBEXresItem 4" xfId="895" xr:uid="{00000000-0005-0000-0000-00007D030000}"/>
    <cellStyle name="SAPBEXresItem 5" xfId="896" xr:uid="{00000000-0005-0000-0000-00007E030000}"/>
    <cellStyle name="SAPBEXresItem 5 2" xfId="897" xr:uid="{00000000-0005-0000-0000-00007F030000}"/>
    <cellStyle name="SAPBEXresItem 6" xfId="890" xr:uid="{00000000-0005-0000-0000-000080030000}"/>
    <cellStyle name="SAPBEXresItemX" xfId="75" xr:uid="{00000000-0005-0000-0000-000081030000}"/>
    <cellStyle name="SAPBEXresItemX 2" xfId="899" xr:uid="{00000000-0005-0000-0000-000082030000}"/>
    <cellStyle name="SAPBEXresItemX 2 2" xfId="900" xr:uid="{00000000-0005-0000-0000-000083030000}"/>
    <cellStyle name="SAPBEXresItemX 3" xfId="901" xr:uid="{00000000-0005-0000-0000-000084030000}"/>
    <cellStyle name="SAPBEXresItemX 3 2" xfId="902" xr:uid="{00000000-0005-0000-0000-000085030000}"/>
    <cellStyle name="SAPBEXresItemX 4" xfId="903" xr:uid="{00000000-0005-0000-0000-000086030000}"/>
    <cellStyle name="SAPBEXresItemX 5" xfId="904" xr:uid="{00000000-0005-0000-0000-000087030000}"/>
    <cellStyle name="SAPBEXresItemX 5 2" xfId="905" xr:uid="{00000000-0005-0000-0000-000088030000}"/>
    <cellStyle name="SAPBEXresItemX 6" xfId="898" xr:uid="{00000000-0005-0000-0000-000089030000}"/>
    <cellStyle name="SAPBEXstdData" xfId="76" xr:uid="{00000000-0005-0000-0000-00008A030000}"/>
    <cellStyle name="SAPBEXstdData 2" xfId="907" xr:uid="{00000000-0005-0000-0000-00008B030000}"/>
    <cellStyle name="SAPBEXstdData 2 2" xfId="908" xr:uid="{00000000-0005-0000-0000-00008C030000}"/>
    <cellStyle name="SAPBEXstdData 3" xfId="909" xr:uid="{00000000-0005-0000-0000-00008D030000}"/>
    <cellStyle name="SAPBEXstdData 3 2" xfId="910" xr:uid="{00000000-0005-0000-0000-00008E030000}"/>
    <cellStyle name="SAPBEXstdData 4" xfId="911" xr:uid="{00000000-0005-0000-0000-00008F030000}"/>
    <cellStyle name="SAPBEXstdData 5" xfId="912" xr:uid="{00000000-0005-0000-0000-000090030000}"/>
    <cellStyle name="SAPBEXstdData 6" xfId="906" xr:uid="{00000000-0005-0000-0000-000091030000}"/>
    <cellStyle name="SAPBEXstdData_data" xfId="913" xr:uid="{00000000-0005-0000-0000-000092030000}"/>
    <cellStyle name="SAPBEXstdDataEmph" xfId="77" xr:uid="{00000000-0005-0000-0000-000093030000}"/>
    <cellStyle name="SAPBEXstdDataEmph 2" xfId="915" xr:uid="{00000000-0005-0000-0000-000094030000}"/>
    <cellStyle name="SAPBEXstdDataEmph 2 2" xfId="916" xr:uid="{00000000-0005-0000-0000-000095030000}"/>
    <cellStyle name="SAPBEXstdDataEmph 3" xfId="917" xr:uid="{00000000-0005-0000-0000-000096030000}"/>
    <cellStyle name="SAPBEXstdDataEmph 3 2" xfId="918" xr:uid="{00000000-0005-0000-0000-000097030000}"/>
    <cellStyle name="SAPBEXstdDataEmph 4" xfId="919" xr:uid="{00000000-0005-0000-0000-000098030000}"/>
    <cellStyle name="SAPBEXstdDataEmph 5" xfId="920" xr:uid="{00000000-0005-0000-0000-000099030000}"/>
    <cellStyle name="SAPBEXstdDataEmph 6" xfId="914" xr:uid="{00000000-0005-0000-0000-00009A030000}"/>
    <cellStyle name="SAPBEXstdItem" xfId="78" xr:uid="{00000000-0005-0000-0000-00009B030000}"/>
    <cellStyle name="SAPBEXstdItem 2" xfId="922" xr:uid="{00000000-0005-0000-0000-00009C030000}"/>
    <cellStyle name="SAPBEXstdItem 2 2" xfId="923" xr:uid="{00000000-0005-0000-0000-00009D030000}"/>
    <cellStyle name="SAPBEXstdItem 3" xfId="924" xr:uid="{00000000-0005-0000-0000-00009E030000}"/>
    <cellStyle name="SAPBEXstdItem 3 2" xfId="925" xr:uid="{00000000-0005-0000-0000-00009F030000}"/>
    <cellStyle name="SAPBEXstdItem 4" xfId="926" xr:uid="{00000000-0005-0000-0000-0000A0030000}"/>
    <cellStyle name="SAPBEXstdItem 5" xfId="927" xr:uid="{00000000-0005-0000-0000-0000A1030000}"/>
    <cellStyle name="SAPBEXstdItem 6" xfId="921" xr:uid="{00000000-0005-0000-0000-0000A2030000}"/>
    <cellStyle name="SAPBEXstdItem_data" xfId="928" xr:uid="{00000000-0005-0000-0000-0000A3030000}"/>
    <cellStyle name="SAPBEXstdItemX" xfId="79" xr:uid="{00000000-0005-0000-0000-0000A4030000}"/>
    <cellStyle name="SAPBEXstdItemX 2" xfId="930" xr:uid="{00000000-0005-0000-0000-0000A5030000}"/>
    <cellStyle name="SAPBEXstdItemX 2 2" xfId="931" xr:uid="{00000000-0005-0000-0000-0000A6030000}"/>
    <cellStyle name="SAPBEXstdItemX 3" xfId="932" xr:uid="{00000000-0005-0000-0000-0000A7030000}"/>
    <cellStyle name="SAPBEXstdItemX 3 2" xfId="933" xr:uid="{00000000-0005-0000-0000-0000A8030000}"/>
    <cellStyle name="SAPBEXstdItemX 4" xfId="934" xr:uid="{00000000-0005-0000-0000-0000A9030000}"/>
    <cellStyle name="SAPBEXstdItemX 5" xfId="935" xr:uid="{00000000-0005-0000-0000-0000AA030000}"/>
    <cellStyle name="SAPBEXstdItemX 5 2" xfId="936" xr:uid="{00000000-0005-0000-0000-0000AB030000}"/>
    <cellStyle name="SAPBEXstdItemX 6" xfId="929" xr:uid="{00000000-0005-0000-0000-0000AC030000}"/>
    <cellStyle name="SAPBEXtitle" xfId="80" xr:uid="{00000000-0005-0000-0000-0000AD030000}"/>
    <cellStyle name="SAPBEXtitle 2" xfId="938" xr:uid="{00000000-0005-0000-0000-0000AE030000}"/>
    <cellStyle name="SAPBEXtitle 2 2" xfId="939" xr:uid="{00000000-0005-0000-0000-0000AF030000}"/>
    <cellStyle name="SAPBEXtitle 3" xfId="940" xr:uid="{00000000-0005-0000-0000-0000B0030000}"/>
    <cellStyle name="SAPBEXtitle 3 2" xfId="941" xr:uid="{00000000-0005-0000-0000-0000B1030000}"/>
    <cellStyle name="SAPBEXtitle 4" xfId="942" xr:uid="{00000000-0005-0000-0000-0000B2030000}"/>
    <cellStyle name="SAPBEXtitle 5" xfId="937" xr:uid="{00000000-0005-0000-0000-0000B3030000}"/>
    <cellStyle name="SAPBEXunassignedItem" xfId="943" xr:uid="{00000000-0005-0000-0000-0000B4030000}"/>
    <cellStyle name="SAPBEXunassignedItem 2" xfId="944" xr:uid="{00000000-0005-0000-0000-0000B5030000}"/>
    <cellStyle name="SAPBEXundefined" xfId="81" xr:uid="{00000000-0005-0000-0000-0000B6030000}"/>
    <cellStyle name="SAPBEXundefined 2" xfId="946" xr:uid="{00000000-0005-0000-0000-0000B7030000}"/>
    <cellStyle name="SAPBEXundefined 2 2" xfId="947" xr:uid="{00000000-0005-0000-0000-0000B8030000}"/>
    <cellStyle name="SAPBEXundefined 3" xfId="948" xr:uid="{00000000-0005-0000-0000-0000B9030000}"/>
    <cellStyle name="SAPBEXundefined 3 2" xfId="949" xr:uid="{00000000-0005-0000-0000-0000BA030000}"/>
    <cellStyle name="SAPBEXundefined 4" xfId="950" xr:uid="{00000000-0005-0000-0000-0000BB030000}"/>
    <cellStyle name="SAPBEXundefined 5" xfId="951" xr:uid="{00000000-0005-0000-0000-0000BC030000}"/>
    <cellStyle name="SAPBEXundefined 6" xfId="945" xr:uid="{00000000-0005-0000-0000-0000BD030000}"/>
    <cellStyle name="Sheet Title" xfId="82" xr:uid="{00000000-0005-0000-0000-0000BE030000}"/>
    <cellStyle name="Sheet Title 2" xfId="952" xr:uid="{00000000-0005-0000-0000-0000BF030000}"/>
    <cellStyle name="Summa" xfId="146" xr:uid="{00000000-0005-0000-0000-0000C0030000}"/>
    <cellStyle name="Title 2" xfId="953" xr:uid="{00000000-0005-0000-0000-0000C2030000}"/>
    <cellStyle name="Title 3" xfId="954" xr:uid="{00000000-0005-0000-0000-0000C3030000}"/>
    <cellStyle name="Title 4" xfId="99" xr:uid="{00000000-0005-0000-0000-0000C1030000}"/>
    <cellStyle name="Total 2" xfId="955" xr:uid="{00000000-0005-0000-0000-0000C5030000}"/>
    <cellStyle name="Total 2 2" xfId="956" xr:uid="{00000000-0005-0000-0000-0000C6030000}"/>
    <cellStyle name="Total 3" xfId="957" xr:uid="{00000000-0005-0000-0000-0000C7030000}"/>
    <cellStyle name="Total 4" xfId="958" xr:uid="{00000000-0005-0000-0000-0000C8030000}"/>
    <cellStyle name="Total 5" xfId="959" xr:uid="{00000000-0005-0000-0000-0000C9030000}"/>
    <cellStyle name="Total 6" xfId="960" xr:uid="{00000000-0005-0000-0000-0000CA030000}"/>
    <cellStyle name="Total 7" xfId="97" xr:uid="{00000000-0005-0000-0000-0000C4030000}"/>
    <cellStyle name="Utdata" xfId="147" xr:uid="{00000000-0005-0000-0000-0000CB030000}"/>
    <cellStyle name="Varningstext" xfId="148" xr:uid="{00000000-0005-0000-0000-0000CC030000}"/>
    <cellStyle name="Warning Text 2" xfId="961" xr:uid="{00000000-0005-0000-0000-0000CE030000}"/>
    <cellStyle name="Warning Text 2 2" xfId="962" xr:uid="{00000000-0005-0000-0000-0000CF030000}"/>
    <cellStyle name="Warning Text 3" xfId="963" xr:uid="{00000000-0005-0000-0000-0000D0030000}"/>
    <cellStyle name="Warning Text 3 2" xfId="964" xr:uid="{00000000-0005-0000-0000-0000D1030000}"/>
    <cellStyle name="Warning Text 4" xfId="965" xr:uid="{00000000-0005-0000-0000-0000D2030000}"/>
    <cellStyle name="Warning Text 4 2" xfId="966" xr:uid="{00000000-0005-0000-0000-0000D3030000}"/>
    <cellStyle name="Warning Text 5" xfId="967" xr:uid="{00000000-0005-0000-0000-0000D4030000}"/>
    <cellStyle name="Warning Text 6" xfId="968" xr:uid="{00000000-0005-0000-0000-0000D5030000}"/>
    <cellStyle name="Warning Text 7" xfId="106" xr:uid="{00000000-0005-0000-0000-0000CD030000}"/>
  </cellStyles>
  <dxfs count="200">
    <dxf>
      <font>
        <color rgb="FFFF0000"/>
      </font>
      <fill>
        <patternFill patternType="solid">
          <fgColor rgb="FFFF0000"/>
          <bgColor rgb="FFFF0000"/>
        </patternFill>
      </fill>
    </dxf>
    <dxf>
      <font>
        <color rgb="FFFF0000"/>
      </font>
      <fill>
        <patternFill patternType="solid">
          <fgColor rgb="FFFF0000"/>
          <bgColor rgb="FFFF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auto="1"/>
      </font>
      <fill>
        <patternFill>
          <bgColor theme="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auto="1"/>
      </font>
      <fill>
        <patternFill>
          <bgColor theme="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auto="1"/>
      </font>
      <fill>
        <patternFill>
          <bgColor theme="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auto="1"/>
      </font>
      <fill>
        <patternFill>
          <bgColor theme="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auto="1"/>
      </font>
      <fill>
        <patternFill>
          <bgColor theme="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auto="1"/>
      </font>
      <fill>
        <patternFill>
          <bgColor theme="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auto="1"/>
      </font>
      <fill>
        <patternFill>
          <bgColor theme="0"/>
        </patternFill>
      </fill>
    </dxf>
    <dxf>
      <font>
        <color rgb="FFC00000"/>
      </font>
      <fill>
        <patternFill>
          <bgColor rgb="FFC00000"/>
        </patternFill>
      </fill>
    </dxf>
    <dxf>
      <fill>
        <patternFill patternType="solid">
          <fgColor theme="0"/>
          <bgColor theme="0"/>
        </patternFill>
      </fill>
    </dxf>
    <dxf>
      <font>
        <color rgb="FFFF0000"/>
      </font>
      <fill>
        <patternFill patternType="solid">
          <fgColor rgb="FFFF0000"/>
          <bgColor rgb="FFFF0000"/>
        </patternFill>
      </fill>
    </dxf>
    <dxf>
      <font>
        <color rgb="FFFF000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auto="1"/>
      </font>
      <fill>
        <patternFill>
          <bgColor theme="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none"/>
      </font>
      <fill>
        <patternFill patternType="solid">
          <fgColor rgb="FFD8D8D8"/>
          <bgColor rgb="FFD8D8D8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u/>
      </font>
    </dxf>
    <dxf>
      <font>
        <u val="none"/>
      </font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u/>
        <color theme="1"/>
      </font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</dxfs>
  <tableStyles count="4">
    <tableStyle name="данные для формирования списка-style" pivot="0" count="4" xr9:uid="{00000000-0011-0000-FFFF-FFFF00000000}">
      <tableStyleElement type="headerRow" dxfId="199"/>
      <tableStyleElement type="totalRow" dxfId="198"/>
      <tableStyleElement type="firstRowStripe" dxfId="197"/>
      <tableStyleElement type="secondRowStripe" dxfId="196"/>
    </tableStyle>
    <tableStyle name="свалка всего нужного-style" pivot="0" count="4" xr9:uid="{00000000-0011-0000-FFFF-FFFF01000000}">
      <tableStyleElement type="headerRow" dxfId="195"/>
      <tableStyleElement type="totalRow" dxfId="194"/>
      <tableStyleElement type="firstRowStripe" dxfId="193"/>
      <tableStyleElement type="secondRowStripe" dxfId="192"/>
    </tableStyle>
    <tableStyle name="Slicer Style 1" pivot="0" table="0" count="1" xr9:uid="{00000000-0011-0000-FFFF-FFFF00000000}">
      <tableStyleElement type="headerRow" dxfId="191"/>
    </tableStyle>
    <tableStyle name="Slicer Style 2" pivot="0" table="0" count="2" xr9:uid="{00000000-0011-0000-FFFF-FFFF01000000}">
      <tableStyleElement type="wholeTable" dxfId="190"/>
      <tableStyleElement type="headerRow" dxfId="18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checked="Checked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checked="Checked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checked="Checked" lockText="1" noThreeD="1"/>
</file>

<file path=xl/ctrlProps/ctrlProp63.xml><?xml version="1.0" encoding="utf-8"?>
<formControlPr xmlns="http://schemas.microsoft.com/office/spreadsheetml/2009/9/main" objectType="CheckBox" checked="Checked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checked="Checked" lockText="1" noThreeD="1"/>
</file>

<file path=xl/ctrlProps/ctrlProp66.xml><?xml version="1.0" encoding="utf-8"?>
<formControlPr xmlns="http://schemas.microsoft.com/office/spreadsheetml/2009/9/main" objectType="CheckBox" checked="Checked" lockText="1" noThreeD="1"/>
</file>

<file path=xl/ctrlProps/ctrlProp67.xml><?xml version="1.0" encoding="utf-8"?>
<formControlPr xmlns="http://schemas.microsoft.com/office/spreadsheetml/2009/9/main" objectType="CheckBox" checked="Checked" lockText="1" noThreeD="1"/>
</file>

<file path=xl/ctrlProps/ctrlProp68.xml><?xml version="1.0" encoding="utf-8"?>
<formControlPr xmlns="http://schemas.microsoft.com/office/spreadsheetml/2009/9/main" objectType="CheckBox" checked="Checked" lockText="1" noThreeD="1"/>
</file>

<file path=xl/ctrlProps/ctrlProp69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70.xml><?xml version="1.0" encoding="utf-8"?>
<formControlPr xmlns="http://schemas.microsoft.com/office/spreadsheetml/2009/9/main" objectType="CheckBox" checked="Checked" lockText="1" noThreeD="1"/>
</file>

<file path=xl/ctrlProps/ctrlProp71.xml><?xml version="1.0" encoding="utf-8"?>
<formControlPr xmlns="http://schemas.microsoft.com/office/spreadsheetml/2009/9/main" objectType="CheckBox" checked="Checked" lockText="1" noThreeD="1"/>
</file>

<file path=xl/ctrlProps/ctrlProp72.xml><?xml version="1.0" encoding="utf-8"?>
<formControlPr xmlns="http://schemas.microsoft.com/office/spreadsheetml/2009/9/main" objectType="CheckBox" checked="Checked" lockText="1" noThreeD="1"/>
</file>

<file path=xl/ctrlProps/ctrlProp73.xml><?xml version="1.0" encoding="utf-8"?>
<formControlPr xmlns="http://schemas.microsoft.com/office/spreadsheetml/2009/9/main" objectType="CheckBox" checked="Checked" lockText="1" noThreeD="1"/>
</file>

<file path=xl/ctrlProps/ctrlProp74.xml><?xml version="1.0" encoding="utf-8"?>
<formControlPr xmlns="http://schemas.microsoft.com/office/spreadsheetml/2009/9/main" objectType="CheckBox" checked="Checked" lockText="1" noThreeD="1"/>
</file>

<file path=xl/ctrlProps/ctrlProp75.xml><?xml version="1.0" encoding="utf-8"?>
<formControlPr xmlns="http://schemas.microsoft.com/office/spreadsheetml/2009/9/main" objectType="CheckBox" checked="Checked" lockText="1" noThreeD="1"/>
</file>

<file path=xl/ctrlProps/ctrlProp76.xml><?xml version="1.0" encoding="utf-8"?>
<formControlPr xmlns="http://schemas.microsoft.com/office/spreadsheetml/2009/9/main" objectType="CheckBox" checked="Checked" lockText="1" noThreeD="1"/>
</file>

<file path=xl/ctrlProps/ctrlProp77.xml><?xml version="1.0" encoding="utf-8"?>
<formControlPr xmlns="http://schemas.microsoft.com/office/spreadsheetml/2009/9/main" objectType="CheckBox" checked="Checked" lockText="1" noThreeD="1"/>
</file>

<file path=xl/ctrlProps/ctrlProp78.xml><?xml version="1.0" encoding="utf-8"?>
<formControlPr xmlns="http://schemas.microsoft.com/office/spreadsheetml/2009/9/main" objectType="CheckBox" checked="Checked" lockText="1" noThreeD="1"/>
</file>

<file path=xl/ctrlProps/ctrlProp79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80.xml><?xml version="1.0" encoding="utf-8"?>
<formControlPr xmlns="http://schemas.microsoft.com/office/spreadsheetml/2009/9/main" objectType="CheckBox" checked="Checked" lockText="1" noThreeD="1"/>
</file>

<file path=xl/ctrlProps/ctrlProp81.xml><?xml version="1.0" encoding="utf-8"?>
<formControlPr xmlns="http://schemas.microsoft.com/office/spreadsheetml/2009/9/main" objectType="CheckBox" checked="Checked" lockText="1" noThreeD="1"/>
</file>

<file path=xl/ctrlProps/ctrlProp82.xml><?xml version="1.0" encoding="utf-8"?>
<formControlPr xmlns="http://schemas.microsoft.com/office/spreadsheetml/2009/9/main" objectType="CheckBox" checked="Checked" lockText="1" noThreeD="1"/>
</file>

<file path=xl/ctrlProps/ctrlProp83.xml><?xml version="1.0" encoding="utf-8"?>
<formControlPr xmlns="http://schemas.microsoft.com/office/spreadsheetml/2009/9/main" objectType="CheckBox" checked="Checked" lockText="1" noThreeD="1"/>
</file>

<file path=xl/ctrlProps/ctrlProp84.xml><?xml version="1.0" encoding="utf-8"?>
<formControlPr xmlns="http://schemas.microsoft.com/office/spreadsheetml/2009/9/main" objectType="CheckBox" checked="Checked" lockText="1" noThreeD="1"/>
</file>

<file path=xl/ctrlProps/ctrlProp85.xml><?xml version="1.0" encoding="utf-8"?>
<formControlPr xmlns="http://schemas.microsoft.com/office/spreadsheetml/2009/9/main" objectType="CheckBox" checked="Checked" lockText="1" noThreeD="1"/>
</file>

<file path=xl/ctrlProps/ctrlProp86.xml><?xml version="1.0" encoding="utf-8"?>
<formControlPr xmlns="http://schemas.microsoft.com/office/spreadsheetml/2009/9/main" objectType="CheckBox" checked="Checked" lockText="1" noThreeD="1"/>
</file>

<file path=xl/ctrlProps/ctrlProp87.xml><?xml version="1.0" encoding="utf-8"?>
<formControlPr xmlns="http://schemas.microsoft.com/office/spreadsheetml/2009/9/main" objectType="CheckBox" checked="Checked" lockText="1" noThreeD="1"/>
</file>

<file path=xl/ctrlProps/ctrlProp88.xml><?xml version="1.0" encoding="utf-8"?>
<formControlPr xmlns="http://schemas.microsoft.com/office/spreadsheetml/2009/9/main" objectType="CheckBox" checked="Checked" lockText="1" noThreeD="1"/>
</file>

<file path=xl/ctrlProps/ctrlProp89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ctrlProps/ctrlProp90.xml><?xml version="1.0" encoding="utf-8"?>
<formControlPr xmlns="http://schemas.microsoft.com/office/spreadsheetml/2009/9/main" objectType="CheckBox" checked="Checked" lockText="1" noThreeD="1"/>
</file>

<file path=xl/ctrlProps/ctrlProp91.xml><?xml version="1.0" encoding="utf-8"?>
<formControlPr xmlns="http://schemas.microsoft.com/office/spreadsheetml/2009/9/main" objectType="CheckBox" checked="Checked" lockText="1" noThreeD="1"/>
</file>

<file path=xl/ctrlProps/ctrlProp92.xml><?xml version="1.0" encoding="utf-8"?>
<formControlPr xmlns="http://schemas.microsoft.com/office/spreadsheetml/2009/9/main" objectType="CheckBox" checked="Checked" lockText="1" noThreeD="1"/>
</file>

<file path=xl/ctrlProps/ctrlProp93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200025</xdr:colOff>
      <xdr:row>0</xdr:row>
      <xdr:rowOff>152400</xdr:rowOff>
    </xdr:from>
    <xdr:ext cx="3038475" cy="819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3</xdr:row>
          <xdr:rowOff>165100</xdr:rowOff>
        </xdr:from>
        <xdr:to>
          <xdr:col>4</xdr:col>
          <xdr:colOff>381000</xdr:colOff>
          <xdr:row>5</xdr:row>
          <xdr:rowOff>12700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2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</xdr:row>
          <xdr:rowOff>165100</xdr:rowOff>
        </xdr:from>
        <xdr:to>
          <xdr:col>6</xdr:col>
          <xdr:colOff>393700</xdr:colOff>
          <xdr:row>6</xdr:row>
          <xdr:rowOff>12700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2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5</xdr:row>
          <xdr:rowOff>165100</xdr:rowOff>
        </xdr:from>
        <xdr:to>
          <xdr:col>4</xdr:col>
          <xdr:colOff>393700</xdr:colOff>
          <xdr:row>7</xdr:row>
          <xdr:rowOff>12700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2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5</xdr:row>
          <xdr:rowOff>165100</xdr:rowOff>
        </xdr:from>
        <xdr:to>
          <xdr:col>5</xdr:col>
          <xdr:colOff>393700</xdr:colOff>
          <xdr:row>7</xdr:row>
          <xdr:rowOff>12700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2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3</xdr:row>
          <xdr:rowOff>165100</xdr:rowOff>
        </xdr:from>
        <xdr:to>
          <xdr:col>10</xdr:col>
          <xdr:colOff>482600</xdr:colOff>
          <xdr:row>5</xdr:row>
          <xdr:rowOff>12700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2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5</xdr:row>
          <xdr:rowOff>165100</xdr:rowOff>
        </xdr:from>
        <xdr:to>
          <xdr:col>7</xdr:col>
          <xdr:colOff>393700</xdr:colOff>
          <xdr:row>7</xdr:row>
          <xdr:rowOff>12700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2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6</xdr:row>
          <xdr:rowOff>165100</xdr:rowOff>
        </xdr:from>
        <xdr:to>
          <xdr:col>4</xdr:col>
          <xdr:colOff>393700</xdr:colOff>
          <xdr:row>8</xdr:row>
          <xdr:rowOff>12700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2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6</xdr:row>
          <xdr:rowOff>165100</xdr:rowOff>
        </xdr:from>
        <xdr:to>
          <xdr:col>5</xdr:col>
          <xdr:colOff>393700</xdr:colOff>
          <xdr:row>8</xdr:row>
          <xdr:rowOff>12700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2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6</xdr:row>
          <xdr:rowOff>165100</xdr:rowOff>
        </xdr:from>
        <xdr:to>
          <xdr:col>6</xdr:col>
          <xdr:colOff>393700</xdr:colOff>
          <xdr:row>8</xdr:row>
          <xdr:rowOff>12700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00000000-0008-0000-0200-00002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6</xdr:row>
          <xdr:rowOff>165100</xdr:rowOff>
        </xdr:from>
        <xdr:to>
          <xdr:col>7</xdr:col>
          <xdr:colOff>393700</xdr:colOff>
          <xdr:row>8</xdr:row>
          <xdr:rowOff>12700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2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7</xdr:row>
          <xdr:rowOff>165100</xdr:rowOff>
        </xdr:from>
        <xdr:to>
          <xdr:col>4</xdr:col>
          <xdr:colOff>393700</xdr:colOff>
          <xdr:row>9</xdr:row>
          <xdr:rowOff>12700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2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7</xdr:row>
          <xdr:rowOff>165100</xdr:rowOff>
        </xdr:from>
        <xdr:to>
          <xdr:col>5</xdr:col>
          <xdr:colOff>393700</xdr:colOff>
          <xdr:row>9</xdr:row>
          <xdr:rowOff>12700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2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7</xdr:row>
          <xdr:rowOff>165100</xdr:rowOff>
        </xdr:from>
        <xdr:to>
          <xdr:col>6</xdr:col>
          <xdr:colOff>393700</xdr:colOff>
          <xdr:row>9</xdr:row>
          <xdr:rowOff>12700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  <a:ext uri="{FF2B5EF4-FFF2-40B4-BE49-F238E27FC236}">
                  <a16:creationId xmlns:a16="http://schemas.microsoft.com/office/drawing/2014/main" id="{00000000-0008-0000-0200-00002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7</xdr:row>
          <xdr:rowOff>165100</xdr:rowOff>
        </xdr:from>
        <xdr:to>
          <xdr:col>7</xdr:col>
          <xdr:colOff>393700</xdr:colOff>
          <xdr:row>9</xdr:row>
          <xdr:rowOff>12700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  <a:ext uri="{FF2B5EF4-FFF2-40B4-BE49-F238E27FC236}">
                  <a16:creationId xmlns:a16="http://schemas.microsoft.com/office/drawing/2014/main" id="{00000000-0008-0000-0200-00002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8</xdr:row>
          <xdr:rowOff>165100</xdr:rowOff>
        </xdr:from>
        <xdr:to>
          <xdr:col>7</xdr:col>
          <xdr:colOff>393700</xdr:colOff>
          <xdr:row>10</xdr:row>
          <xdr:rowOff>12700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  <a:ext uri="{FF2B5EF4-FFF2-40B4-BE49-F238E27FC236}">
                  <a16:creationId xmlns:a16="http://schemas.microsoft.com/office/drawing/2014/main" id="{00000000-0008-0000-0200-00002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5</xdr:row>
          <xdr:rowOff>165100</xdr:rowOff>
        </xdr:from>
        <xdr:to>
          <xdr:col>3</xdr:col>
          <xdr:colOff>393700</xdr:colOff>
          <xdr:row>7</xdr:row>
          <xdr:rowOff>12700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2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6</xdr:row>
          <xdr:rowOff>165100</xdr:rowOff>
        </xdr:from>
        <xdr:to>
          <xdr:col>3</xdr:col>
          <xdr:colOff>393700</xdr:colOff>
          <xdr:row>8</xdr:row>
          <xdr:rowOff>12700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00000000-0008-0000-0200-00002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8</xdr:row>
          <xdr:rowOff>165100</xdr:rowOff>
        </xdr:from>
        <xdr:to>
          <xdr:col>4</xdr:col>
          <xdr:colOff>393700</xdr:colOff>
          <xdr:row>10</xdr:row>
          <xdr:rowOff>12700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2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8</xdr:row>
          <xdr:rowOff>165100</xdr:rowOff>
        </xdr:from>
        <xdr:to>
          <xdr:col>5</xdr:col>
          <xdr:colOff>393700</xdr:colOff>
          <xdr:row>10</xdr:row>
          <xdr:rowOff>12700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  <a:ext uri="{FF2B5EF4-FFF2-40B4-BE49-F238E27FC236}">
                  <a16:creationId xmlns:a16="http://schemas.microsoft.com/office/drawing/2014/main" id="{00000000-0008-0000-0200-00003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165100</xdr:rowOff>
        </xdr:from>
        <xdr:to>
          <xdr:col>6</xdr:col>
          <xdr:colOff>393700</xdr:colOff>
          <xdr:row>10</xdr:row>
          <xdr:rowOff>12700</xdr:rowOff>
        </xdr:to>
        <xdr:sp macro="" textlink="">
          <xdr:nvSpPr>
            <xdr:cNvPr id="8242" name="Check Box 50" hidden="1">
              <a:extLst>
                <a:ext uri="{63B3BB69-23CF-44E3-9099-C40C66FF867C}">
                  <a14:compatExt spid="_x0000_s8242"/>
                </a:ext>
                <a:ext uri="{FF2B5EF4-FFF2-40B4-BE49-F238E27FC236}">
                  <a16:creationId xmlns:a16="http://schemas.microsoft.com/office/drawing/2014/main" id="{00000000-0008-0000-0200-00003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8</xdr:row>
          <xdr:rowOff>165100</xdr:rowOff>
        </xdr:from>
        <xdr:to>
          <xdr:col>7</xdr:col>
          <xdr:colOff>393700</xdr:colOff>
          <xdr:row>10</xdr:row>
          <xdr:rowOff>12700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  <a:ext uri="{FF2B5EF4-FFF2-40B4-BE49-F238E27FC236}">
                  <a16:creationId xmlns:a16="http://schemas.microsoft.com/office/drawing/2014/main" id="{00000000-0008-0000-0200-00003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9</xdr:row>
          <xdr:rowOff>165100</xdr:rowOff>
        </xdr:from>
        <xdr:to>
          <xdr:col>4</xdr:col>
          <xdr:colOff>393700</xdr:colOff>
          <xdr:row>11</xdr:row>
          <xdr:rowOff>12700</xdr:rowOff>
        </xdr:to>
        <xdr:sp macro="" textlink="">
          <xdr:nvSpPr>
            <xdr:cNvPr id="8244" name="Check Box 52" hidden="1">
              <a:extLst>
                <a:ext uri="{63B3BB69-23CF-44E3-9099-C40C66FF867C}">
                  <a14:compatExt spid="_x0000_s8244"/>
                </a:ext>
                <a:ext uri="{FF2B5EF4-FFF2-40B4-BE49-F238E27FC236}">
                  <a16:creationId xmlns:a16="http://schemas.microsoft.com/office/drawing/2014/main" id="{00000000-0008-0000-0200-00003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9</xdr:row>
          <xdr:rowOff>165100</xdr:rowOff>
        </xdr:from>
        <xdr:to>
          <xdr:col>5</xdr:col>
          <xdr:colOff>393700</xdr:colOff>
          <xdr:row>11</xdr:row>
          <xdr:rowOff>12700</xdr:rowOff>
        </xdr:to>
        <xdr:sp macro="" textlink="">
          <xdr:nvSpPr>
            <xdr:cNvPr id="8245" name="Check Box 53" hidden="1">
              <a:extLst>
                <a:ext uri="{63B3BB69-23CF-44E3-9099-C40C66FF867C}">
                  <a14:compatExt spid="_x0000_s8245"/>
                </a:ext>
                <a:ext uri="{FF2B5EF4-FFF2-40B4-BE49-F238E27FC236}">
                  <a16:creationId xmlns:a16="http://schemas.microsoft.com/office/drawing/2014/main" id="{00000000-0008-0000-0200-00003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9</xdr:row>
          <xdr:rowOff>165100</xdr:rowOff>
        </xdr:from>
        <xdr:to>
          <xdr:col>6</xdr:col>
          <xdr:colOff>393700</xdr:colOff>
          <xdr:row>11</xdr:row>
          <xdr:rowOff>12700</xdr:rowOff>
        </xdr:to>
        <xdr:sp macro="" textlink="">
          <xdr:nvSpPr>
            <xdr:cNvPr id="8246" name="Check Box 54" hidden="1">
              <a:extLst>
                <a:ext uri="{63B3BB69-23CF-44E3-9099-C40C66FF867C}">
                  <a14:compatExt spid="_x0000_s8246"/>
                </a:ext>
                <a:ext uri="{FF2B5EF4-FFF2-40B4-BE49-F238E27FC236}">
                  <a16:creationId xmlns:a16="http://schemas.microsoft.com/office/drawing/2014/main" id="{00000000-0008-0000-0200-00003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9</xdr:row>
          <xdr:rowOff>165100</xdr:rowOff>
        </xdr:from>
        <xdr:to>
          <xdr:col>7</xdr:col>
          <xdr:colOff>393700</xdr:colOff>
          <xdr:row>11</xdr:row>
          <xdr:rowOff>12700</xdr:rowOff>
        </xdr:to>
        <xdr:sp macro="" textlink="">
          <xdr:nvSpPr>
            <xdr:cNvPr id="8247" name="Check Box 55" hidden="1">
              <a:extLst>
                <a:ext uri="{63B3BB69-23CF-44E3-9099-C40C66FF867C}">
                  <a14:compatExt spid="_x0000_s8247"/>
                </a:ext>
                <a:ext uri="{FF2B5EF4-FFF2-40B4-BE49-F238E27FC236}">
                  <a16:creationId xmlns:a16="http://schemas.microsoft.com/office/drawing/2014/main" id="{00000000-0008-0000-0200-00003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19</xdr:row>
          <xdr:rowOff>165100</xdr:rowOff>
        </xdr:from>
        <xdr:to>
          <xdr:col>2</xdr:col>
          <xdr:colOff>393700</xdr:colOff>
          <xdr:row>21</xdr:row>
          <xdr:rowOff>12700</xdr:rowOff>
        </xdr:to>
        <xdr:sp macro="" textlink="">
          <xdr:nvSpPr>
            <xdr:cNvPr id="8248" name="Check Box 56" hidden="1">
              <a:extLst>
                <a:ext uri="{63B3BB69-23CF-44E3-9099-C40C66FF867C}">
                  <a14:compatExt spid="_x0000_s8248"/>
                </a:ext>
                <a:ext uri="{FF2B5EF4-FFF2-40B4-BE49-F238E27FC236}">
                  <a16:creationId xmlns:a16="http://schemas.microsoft.com/office/drawing/2014/main" id="{00000000-0008-0000-0200-00003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19</xdr:row>
          <xdr:rowOff>165100</xdr:rowOff>
        </xdr:from>
        <xdr:to>
          <xdr:col>3</xdr:col>
          <xdr:colOff>393700</xdr:colOff>
          <xdr:row>21</xdr:row>
          <xdr:rowOff>12700</xdr:rowOff>
        </xdr:to>
        <xdr:sp macro="" textlink="">
          <xdr:nvSpPr>
            <xdr:cNvPr id="8249" name="Check Box 57" hidden="1">
              <a:extLst>
                <a:ext uri="{63B3BB69-23CF-44E3-9099-C40C66FF867C}">
                  <a14:compatExt spid="_x0000_s8249"/>
                </a:ext>
                <a:ext uri="{FF2B5EF4-FFF2-40B4-BE49-F238E27FC236}">
                  <a16:creationId xmlns:a16="http://schemas.microsoft.com/office/drawing/2014/main" id="{00000000-0008-0000-0200-00003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10</xdr:row>
          <xdr:rowOff>165100</xdr:rowOff>
        </xdr:from>
        <xdr:to>
          <xdr:col>4</xdr:col>
          <xdr:colOff>393700</xdr:colOff>
          <xdr:row>12</xdr:row>
          <xdr:rowOff>12700</xdr:rowOff>
        </xdr:to>
        <xdr:sp macro="" textlink="">
          <xdr:nvSpPr>
            <xdr:cNvPr id="8254" name="Check Box 62" hidden="1">
              <a:extLst>
                <a:ext uri="{63B3BB69-23CF-44E3-9099-C40C66FF867C}">
                  <a14:compatExt spid="_x0000_s8254"/>
                </a:ext>
                <a:ext uri="{FF2B5EF4-FFF2-40B4-BE49-F238E27FC236}">
                  <a16:creationId xmlns:a16="http://schemas.microsoft.com/office/drawing/2014/main" id="{00000000-0008-0000-0200-00003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10</xdr:row>
          <xdr:rowOff>165100</xdr:rowOff>
        </xdr:from>
        <xdr:to>
          <xdr:col>7</xdr:col>
          <xdr:colOff>393700</xdr:colOff>
          <xdr:row>12</xdr:row>
          <xdr:rowOff>12700</xdr:rowOff>
        </xdr:to>
        <xdr:sp macro="" textlink="">
          <xdr:nvSpPr>
            <xdr:cNvPr id="8255" name="Check Box 63" hidden="1">
              <a:extLst>
                <a:ext uri="{63B3BB69-23CF-44E3-9099-C40C66FF867C}">
                  <a14:compatExt spid="_x0000_s8255"/>
                </a:ext>
                <a:ext uri="{FF2B5EF4-FFF2-40B4-BE49-F238E27FC236}">
                  <a16:creationId xmlns:a16="http://schemas.microsoft.com/office/drawing/2014/main" id="{00000000-0008-0000-0200-00003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165100</xdr:rowOff>
        </xdr:from>
        <xdr:to>
          <xdr:col>9</xdr:col>
          <xdr:colOff>393700</xdr:colOff>
          <xdr:row>12</xdr:row>
          <xdr:rowOff>12700</xdr:rowOff>
        </xdr:to>
        <xdr:sp macro="" textlink="">
          <xdr:nvSpPr>
            <xdr:cNvPr id="8256" name="Check Box 64" hidden="1">
              <a:extLst>
                <a:ext uri="{63B3BB69-23CF-44E3-9099-C40C66FF867C}">
                  <a14:compatExt spid="_x0000_s8256"/>
                </a:ext>
                <a:ext uri="{FF2B5EF4-FFF2-40B4-BE49-F238E27FC236}">
                  <a16:creationId xmlns:a16="http://schemas.microsoft.com/office/drawing/2014/main" id="{00000000-0008-0000-0200-00004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11</xdr:row>
          <xdr:rowOff>165100</xdr:rowOff>
        </xdr:from>
        <xdr:to>
          <xdr:col>7</xdr:col>
          <xdr:colOff>393700</xdr:colOff>
          <xdr:row>13</xdr:row>
          <xdr:rowOff>12700</xdr:rowOff>
        </xdr:to>
        <xdr:sp macro="" textlink="">
          <xdr:nvSpPr>
            <xdr:cNvPr id="8257" name="Check Box 65" hidden="1">
              <a:extLst>
                <a:ext uri="{63B3BB69-23CF-44E3-9099-C40C66FF867C}">
                  <a14:compatExt spid="_x0000_s8257"/>
                </a:ext>
                <a:ext uri="{FF2B5EF4-FFF2-40B4-BE49-F238E27FC236}">
                  <a16:creationId xmlns:a16="http://schemas.microsoft.com/office/drawing/2014/main" id="{00000000-0008-0000-0200-00004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11</xdr:row>
          <xdr:rowOff>165100</xdr:rowOff>
        </xdr:from>
        <xdr:to>
          <xdr:col>9</xdr:col>
          <xdr:colOff>393700</xdr:colOff>
          <xdr:row>13</xdr:row>
          <xdr:rowOff>12700</xdr:rowOff>
        </xdr:to>
        <xdr:sp macro="" textlink="">
          <xdr:nvSpPr>
            <xdr:cNvPr id="8258" name="Check Box 66" hidden="1">
              <a:extLst>
                <a:ext uri="{63B3BB69-23CF-44E3-9099-C40C66FF867C}">
                  <a14:compatExt spid="_x0000_s8258"/>
                </a:ext>
                <a:ext uri="{FF2B5EF4-FFF2-40B4-BE49-F238E27FC236}">
                  <a16:creationId xmlns:a16="http://schemas.microsoft.com/office/drawing/2014/main" id="{00000000-0008-0000-0200-00004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12</xdr:row>
          <xdr:rowOff>165100</xdr:rowOff>
        </xdr:from>
        <xdr:to>
          <xdr:col>4</xdr:col>
          <xdr:colOff>393700</xdr:colOff>
          <xdr:row>14</xdr:row>
          <xdr:rowOff>12700</xdr:rowOff>
        </xdr:to>
        <xdr:sp macro="" textlink="">
          <xdr:nvSpPr>
            <xdr:cNvPr id="8259" name="Check Box 67" hidden="1">
              <a:extLst>
                <a:ext uri="{63B3BB69-23CF-44E3-9099-C40C66FF867C}">
                  <a14:compatExt spid="_x0000_s8259"/>
                </a:ext>
                <a:ext uri="{FF2B5EF4-FFF2-40B4-BE49-F238E27FC236}">
                  <a16:creationId xmlns:a16="http://schemas.microsoft.com/office/drawing/2014/main" id="{00000000-0008-0000-0200-00004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13</xdr:row>
          <xdr:rowOff>165100</xdr:rowOff>
        </xdr:from>
        <xdr:to>
          <xdr:col>4</xdr:col>
          <xdr:colOff>393700</xdr:colOff>
          <xdr:row>15</xdr:row>
          <xdr:rowOff>12700</xdr:rowOff>
        </xdr:to>
        <xdr:sp macro="" textlink="">
          <xdr:nvSpPr>
            <xdr:cNvPr id="8260" name="Check Box 68" hidden="1">
              <a:extLst>
                <a:ext uri="{63B3BB69-23CF-44E3-9099-C40C66FF867C}">
                  <a14:compatExt spid="_x0000_s8260"/>
                </a:ext>
                <a:ext uri="{FF2B5EF4-FFF2-40B4-BE49-F238E27FC236}">
                  <a16:creationId xmlns:a16="http://schemas.microsoft.com/office/drawing/2014/main" id="{00000000-0008-0000-0200-00004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14</xdr:row>
          <xdr:rowOff>165100</xdr:rowOff>
        </xdr:from>
        <xdr:to>
          <xdr:col>4</xdr:col>
          <xdr:colOff>393700</xdr:colOff>
          <xdr:row>16</xdr:row>
          <xdr:rowOff>12700</xdr:rowOff>
        </xdr:to>
        <xdr:sp macro="" textlink="">
          <xdr:nvSpPr>
            <xdr:cNvPr id="8261" name="Check Box 69" hidden="1">
              <a:extLst>
                <a:ext uri="{63B3BB69-23CF-44E3-9099-C40C66FF867C}">
                  <a14:compatExt spid="_x0000_s8261"/>
                </a:ext>
                <a:ext uri="{FF2B5EF4-FFF2-40B4-BE49-F238E27FC236}">
                  <a16:creationId xmlns:a16="http://schemas.microsoft.com/office/drawing/2014/main" id="{00000000-0008-0000-0200-00004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15</xdr:row>
          <xdr:rowOff>165100</xdr:rowOff>
        </xdr:from>
        <xdr:to>
          <xdr:col>4</xdr:col>
          <xdr:colOff>393700</xdr:colOff>
          <xdr:row>17</xdr:row>
          <xdr:rowOff>12700</xdr:rowOff>
        </xdr:to>
        <xdr:sp macro="" textlink="">
          <xdr:nvSpPr>
            <xdr:cNvPr id="8262" name="Check Box 70" hidden="1">
              <a:extLst>
                <a:ext uri="{63B3BB69-23CF-44E3-9099-C40C66FF867C}">
                  <a14:compatExt spid="_x0000_s8262"/>
                </a:ext>
                <a:ext uri="{FF2B5EF4-FFF2-40B4-BE49-F238E27FC236}">
                  <a16:creationId xmlns:a16="http://schemas.microsoft.com/office/drawing/2014/main" id="{00000000-0008-0000-0200-00004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16</xdr:row>
          <xdr:rowOff>165100</xdr:rowOff>
        </xdr:from>
        <xdr:to>
          <xdr:col>4</xdr:col>
          <xdr:colOff>393700</xdr:colOff>
          <xdr:row>18</xdr:row>
          <xdr:rowOff>12700</xdr:rowOff>
        </xdr:to>
        <xdr:sp macro="" textlink="">
          <xdr:nvSpPr>
            <xdr:cNvPr id="8263" name="Check Box 71" hidden="1">
              <a:extLst>
                <a:ext uri="{63B3BB69-23CF-44E3-9099-C40C66FF867C}">
                  <a14:compatExt spid="_x0000_s8263"/>
                </a:ext>
                <a:ext uri="{FF2B5EF4-FFF2-40B4-BE49-F238E27FC236}">
                  <a16:creationId xmlns:a16="http://schemas.microsoft.com/office/drawing/2014/main" id="{00000000-0008-0000-0200-00004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12</xdr:row>
          <xdr:rowOff>165100</xdr:rowOff>
        </xdr:from>
        <xdr:to>
          <xdr:col>6</xdr:col>
          <xdr:colOff>393700</xdr:colOff>
          <xdr:row>14</xdr:row>
          <xdr:rowOff>12700</xdr:rowOff>
        </xdr:to>
        <xdr:sp macro="" textlink="">
          <xdr:nvSpPr>
            <xdr:cNvPr id="8264" name="Check Box 72" hidden="1">
              <a:extLst>
                <a:ext uri="{63B3BB69-23CF-44E3-9099-C40C66FF867C}">
                  <a14:compatExt spid="_x0000_s8264"/>
                </a:ext>
                <a:ext uri="{FF2B5EF4-FFF2-40B4-BE49-F238E27FC236}">
                  <a16:creationId xmlns:a16="http://schemas.microsoft.com/office/drawing/2014/main" id="{00000000-0008-0000-0200-00004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13</xdr:row>
          <xdr:rowOff>165100</xdr:rowOff>
        </xdr:from>
        <xdr:to>
          <xdr:col>6</xdr:col>
          <xdr:colOff>393700</xdr:colOff>
          <xdr:row>15</xdr:row>
          <xdr:rowOff>12700</xdr:rowOff>
        </xdr:to>
        <xdr:sp macro="" textlink="">
          <xdr:nvSpPr>
            <xdr:cNvPr id="8265" name="Check Box 73" hidden="1">
              <a:extLst>
                <a:ext uri="{63B3BB69-23CF-44E3-9099-C40C66FF867C}">
                  <a14:compatExt spid="_x0000_s8265"/>
                </a:ext>
                <a:ext uri="{FF2B5EF4-FFF2-40B4-BE49-F238E27FC236}">
                  <a16:creationId xmlns:a16="http://schemas.microsoft.com/office/drawing/2014/main" id="{00000000-0008-0000-0200-00004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14</xdr:row>
          <xdr:rowOff>165100</xdr:rowOff>
        </xdr:from>
        <xdr:to>
          <xdr:col>6</xdr:col>
          <xdr:colOff>393700</xdr:colOff>
          <xdr:row>16</xdr:row>
          <xdr:rowOff>12700</xdr:rowOff>
        </xdr:to>
        <xdr:sp macro="" textlink="">
          <xdr:nvSpPr>
            <xdr:cNvPr id="8266" name="Check Box 74" hidden="1">
              <a:extLst>
                <a:ext uri="{63B3BB69-23CF-44E3-9099-C40C66FF867C}">
                  <a14:compatExt spid="_x0000_s8266"/>
                </a:ext>
                <a:ext uri="{FF2B5EF4-FFF2-40B4-BE49-F238E27FC236}">
                  <a16:creationId xmlns:a16="http://schemas.microsoft.com/office/drawing/2014/main" id="{00000000-0008-0000-0200-00004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15</xdr:row>
          <xdr:rowOff>165100</xdr:rowOff>
        </xdr:from>
        <xdr:to>
          <xdr:col>6</xdr:col>
          <xdr:colOff>393700</xdr:colOff>
          <xdr:row>17</xdr:row>
          <xdr:rowOff>12700</xdr:rowOff>
        </xdr:to>
        <xdr:sp macro="" textlink="">
          <xdr:nvSpPr>
            <xdr:cNvPr id="8267" name="Check Box 75" hidden="1">
              <a:extLst>
                <a:ext uri="{63B3BB69-23CF-44E3-9099-C40C66FF867C}">
                  <a14:compatExt spid="_x0000_s8267"/>
                </a:ext>
                <a:ext uri="{FF2B5EF4-FFF2-40B4-BE49-F238E27FC236}">
                  <a16:creationId xmlns:a16="http://schemas.microsoft.com/office/drawing/2014/main" id="{00000000-0008-0000-0200-00004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16</xdr:row>
          <xdr:rowOff>165100</xdr:rowOff>
        </xdr:from>
        <xdr:to>
          <xdr:col>6</xdr:col>
          <xdr:colOff>393700</xdr:colOff>
          <xdr:row>18</xdr:row>
          <xdr:rowOff>12700</xdr:rowOff>
        </xdr:to>
        <xdr:sp macro="" textlink="">
          <xdr:nvSpPr>
            <xdr:cNvPr id="8268" name="Check Box 76" hidden="1">
              <a:extLst>
                <a:ext uri="{63B3BB69-23CF-44E3-9099-C40C66FF867C}">
                  <a14:compatExt spid="_x0000_s8268"/>
                </a:ext>
                <a:ext uri="{FF2B5EF4-FFF2-40B4-BE49-F238E27FC236}">
                  <a16:creationId xmlns:a16="http://schemas.microsoft.com/office/drawing/2014/main" id="{00000000-0008-0000-0200-00004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11</xdr:row>
          <xdr:rowOff>165100</xdr:rowOff>
        </xdr:from>
        <xdr:to>
          <xdr:col>4</xdr:col>
          <xdr:colOff>393700</xdr:colOff>
          <xdr:row>13</xdr:row>
          <xdr:rowOff>12700</xdr:rowOff>
        </xdr:to>
        <xdr:sp macro="" textlink="">
          <xdr:nvSpPr>
            <xdr:cNvPr id="8269" name="Check Box 77" hidden="1">
              <a:extLst>
                <a:ext uri="{63B3BB69-23CF-44E3-9099-C40C66FF867C}">
                  <a14:compatExt spid="_x0000_s8269"/>
                </a:ext>
                <a:ext uri="{FF2B5EF4-FFF2-40B4-BE49-F238E27FC236}">
                  <a16:creationId xmlns:a16="http://schemas.microsoft.com/office/drawing/2014/main" id="{00000000-0008-0000-0200-00004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12</xdr:row>
          <xdr:rowOff>165100</xdr:rowOff>
        </xdr:from>
        <xdr:to>
          <xdr:col>8</xdr:col>
          <xdr:colOff>393700</xdr:colOff>
          <xdr:row>14</xdr:row>
          <xdr:rowOff>12700</xdr:rowOff>
        </xdr:to>
        <xdr:sp macro="" textlink="">
          <xdr:nvSpPr>
            <xdr:cNvPr id="8270" name="Check Box 78" hidden="1">
              <a:extLst>
                <a:ext uri="{63B3BB69-23CF-44E3-9099-C40C66FF867C}">
                  <a14:compatExt spid="_x0000_s8270"/>
                </a:ext>
                <a:ext uri="{FF2B5EF4-FFF2-40B4-BE49-F238E27FC236}">
                  <a16:creationId xmlns:a16="http://schemas.microsoft.com/office/drawing/2014/main" id="{00000000-0008-0000-0200-00004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13</xdr:row>
          <xdr:rowOff>165100</xdr:rowOff>
        </xdr:from>
        <xdr:to>
          <xdr:col>8</xdr:col>
          <xdr:colOff>393700</xdr:colOff>
          <xdr:row>15</xdr:row>
          <xdr:rowOff>12700</xdr:rowOff>
        </xdr:to>
        <xdr:sp macro="" textlink="">
          <xdr:nvSpPr>
            <xdr:cNvPr id="8271" name="Check Box 79" hidden="1">
              <a:extLst>
                <a:ext uri="{63B3BB69-23CF-44E3-9099-C40C66FF867C}">
                  <a14:compatExt spid="_x0000_s8271"/>
                </a:ext>
                <a:ext uri="{FF2B5EF4-FFF2-40B4-BE49-F238E27FC236}">
                  <a16:creationId xmlns:a16="http://schemas.microsoft.com/office/drawing/2014/main" id="{00000000-0008-0000-0200-00004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14</xdr:row>
          <xdr:rowOff>165100</xdr:rowOff>
        </xdr:from>
        <xdr:to>
          <xdr:col>8</xdr:col>
          <xdr:colOff>393700</xdr:colOff>
          <xdr:row>16</xdr:row>
          <xdr:rowOff>12700</xdr:rowOff>
        </xdr:to>
        <xdr:sp macro="" textlink="">
          <xdr:nvSpPr>
            <xdr:cNvPr id="8272" name="Check Box 80" hidden="1">
              <a:extLst>
                <a:ext uri="{63B3BB69-23CF-44E3-9099-C40C66FF867C}">
                  <a14:compatExt spid="_x0000_s8272"/>
                </a:ext>
                <a:ext uri="{FF2B5EF4-FFF2-40B4-BE49-F238E27FC236}">
                  <a16:creationId xmlns:a16="http://schemas.microsoft.com/office/drawing/2014/main" id="{00000000-0008-0000-0200-00005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15</xdr:row>
          <xdr:rowOff>165100</xdr:rowOff>
        </xdr:from>
        <xdr:to>
          <xdr:col>8</xdr:col>
          <xdr:colOff>393700</xdr:colOff>
          <xdr:row>17</xdr:row>
          <xdr:rowOff>12700</xdr:rowOff>
        </xdr:to>
        <xdr:sp macro="" textlink="">
          <xdr:nvSpPr>
            <xdr:cNvPr id="8273" name="Check Box 81" hidden="1">
              <a:extLst>
                <a:ext uri="{63B3BB69-23CF-44E3-9099-C40C66FF867C}">
                  <a14:compatExt spid="_x0000_s8273"/>
                </a:ext>
                <a:ext uri="{FF2B5EF4-FFF2-40B4-BE49-F238E27FC236}">
                  <a16:creationId xmlns:a16="http://schemas.microsoft.com/office/drawing/2014/main" id="{00000000-0008-0000-0200-00005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16</xdr:row>
          <xdr:rowOff>165100</xdr:rowOff>
        </xdr:from>
        <xdr:to>
          <xdr:col>8</xdr:col>
          <xdr:colOff>393700</xdr:colOff>
          <xdr:row>18</xdr:row>
          <xdr:rowOff>12700</xdr:rowOff>
        </xdr:to>
        <xdr:sp macro="" textlink="">
          <xdr:nvSpPr>
            <xdr:cNvPr id="8274" name="Check Box 82" hidden="1">
              <a:extLst>
                <a:ext uri="{63B3BB69-23CF-44E3-9099-C40C66FF867C}">
                  <a14:compatExt spid="_x0000_s8274"/>
                </a:ext>
                <a:ext uri="{FF2B5EF4-FFF2-40B4-BE49-F238E27FC236}">
                  <a16:creationId xmlns:a16="http://schemas.microsoft.com/office/drawing/2014/main" id="{00000000-0008-0000-0200-00005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17</xdr:row>
          <xdr:rowOff>0</xdr:rowOff>
        </xdr:from>
        <xdr:to>
          <xdr:col>5</xdr:col>
          <xdr:colOff>393700</xdr:colOff>
          <xdr:row>18</xdr:row>
          <xdr:rowOff>38100</xdr:rowOff>
        </xdr:to>
        <xdr:sp macro="" textlink="">
          <xdr:nvSpPr>
            <xdr:cNvPr id="8275" name="Check Box 83" hidden="1">
              <a:extLst>
                <a:ext uri="{63B3BB69-23CF-44E3-9099-C40C66FF867C}">
                  <a14:compatExt spid="_x0000_s8275"/>
                </a:ext>
                <a:ext uri="{FF2B5EF4-FFF2-40B4-BE49-F238E27FC236}">
                  <a16:creationId xmlns:a16="http://schemas.microsoft.com/office/drawing/2014/main" id="{00000000-0008-0000-0200-00005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17</xdr:row>
          <xdr:rowOff>165100</xdr:rowOff>
        </xdr:from>
        <xdr:to>
          <xdr:col>5</xdr:col>
          <xdr:colOff>393700</xdr:colOff>
          <xdr:row>19</xdr:row>
          <xdr:rowOff>12700</xdr:rowOff>
        </xdr:to>
        <xdr:sp macro="" textlink="">
          <xdr:nvSpPr>
            <xdr:cNvPr id="8276" name="Check Box 84" hidden="1">
              <a:extLst>
                <a:ext uri="{63B3BB69-23CF-44E3-9099-C40C66FF867C}">
                  <a14:compatExt spid="_x0000_s8276"/>
                </a:ext>
                <a:ext uri="{FF2B5EF4-FFF2-40B4-BE49-F238E27FC236}">
                  <a16:creationId xmlns:a16="http://schemas.microsoft.com/office/drawing/2014/main" id="{00000000-0008-0000-0200-00005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5</xdr:row>
          <xdr:rowOff>165100</xdr:rowOff>
        </xdr:from>
        <xdr:to>
          <xdr:col>8</xdr:col>
          <xdr:colOff>393700</xdr:colOff>
          <xdr:row>7</xdr:row>
          <xdr:rowOff>12700</xdr:rowOff>
        </xdr:to>
        <xdr:sp macro="" textlink="">
          <xdr:nvSpPr>
            <xdr:cNvPr id="8277" name="Check Box 85" hidden="1">
              <a:extLst>
                <a:ext uri="{63B3BB69-23CF-44E3-9099-C40C66FF867C}">
                  <a14:compatExt spid="_x0000_s8277"/>
                </a:ext>
                <a:ext uri="{FF2B5EF4-FFF2-40B4-BE49-F238E27FC236}">
                  <a16:creationId xmlns:a16="http://schemas.microsoft.com/office/drawing/2014/main" id="{00000000-0008-0000-0200-00005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5</xdr:row>
          <xdr:rowOff>165100</xdr:rowOff>
        </xdr:from>
        <xdr:to>
          <xdr:col>9</xdr:col>
          <xdr:colOff>381000</xdr:colOff>
          <xdr:row>7</xdr:row>
          <xdr:rowOff>12700</xdr:rowOff>
        </xdr:to>
        <xdr:sp macro="" textlink="">
          <xdr:nvSpPr>
            <xdr:cNvPr id="8278" name="Check Box 86" hidden="1">
              <a:extLst>
                <a:ext uri="{63B3BB69-23CF-44E3-9099-C40C66FF867C}">
                  <a14:compatExt spid="_x0000_s8278"/>
                </a:ext>
                <a:ext uri="{FF2B5EF4-FFF2-40B4-BE49-F238E27FC236}">
                  <a16:creationId xmlns:a16="http://schemas.microsoft.com/office/drawing/2014/main" id="{00000000-0008-0000-0200-00005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6</xdr:row>
          <xdr:rowOff>165100</xdr:rowOff>
        </xdr:from>
        <xdr:to>
          <xdr:col>8</xdr:col>
          <xdr:colOff>393700</xdr:colOff>
          <xdr:row>8</xdr:row>
          <xdr:rowOff>12700</xdr:rowOff>
        </xdr:to>
        <xdr:sp macro="" textlink="">
          <xdr:nvSpPr>
            <xdr:cNvPr id="8279" name="Check Box 87" hidden="1">
              <a:extLst>
                <a:ext uri="{63B3BB69-23CF-44E3-9099-C40C66FF867C}">
                  <a14:compatExt spid="_x0000_s8279"/>
                </a:ext>
                <a:ext uri="{FF2B5EF4-FFF2-40B4-BE49-F238E27FC236}">
                  <a16:creationId xmlns:a16="http://schemas.microsoft.com/office/drawing/2014/main" id="{00000000-0008-0000-0200-00005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6</xdr:row>
          <xdr:rowOff>165100</xdr:rowOff>
        </xdr:from>
        <xdr:to>
          <xdr:col>9</xdr:col>
          <xdr:colOff>393700</xdr:colOff>
          <xdr:row>8</xdr:row>
          <xdr:rowOff>12700</xdr:rowOff>
        </xdr:to>
        <xdr:sp macro="" textlink="">
          <xdr:nvSpPr>
            <xdr:cNvPr id="8280" name="Check Box 88" hidden="1">
              <a:extLst>
                <a:ext uri="{63B3BB69-23CF-44E3-9099-C40C66FF867C}">
                  <a14:compatExt spid="_x0000_s8280"/>
                </a:ext>
                <a:ext uri="{FF2B5EF4-FFF2-40B4-BE49-F238E27FC236}">
                  <a16:creationId xmlns:a16="http://schemas.microsoft.com/office/drawing/2014/main" id="{00000000-0008-0000-0200-00005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7</xdr:row>
          <xdr:rowOff>165100</xdr:rowOff>
        </xdr:from>
        <xdr:to>
          <xdr:col>8</xdr:col>
          <xdr:colOff>393700</xdr:colOff>
          <xdr:row>9</xdr:row>
          <xdr:rowOff>12700</xdr:rowOff>
        </xdr:to>
        <xdr:sp macro="" textlink="">
          <xdr:nvSpPr>
            <xdr:cNvPr id="8281" name="Check Box 89" hidden="1">
              <a:extLst>
                <a:ext uri="{63B3BB69-23CF-44E3-9099-C40C66FF867C}">
                  <a14:compatExt spid="_x0000_s8281"/>
                </a:ext>
                <a:ext uri="{FF2B5EF4-FFF2-40B4-BE49-F238E27FC236}">
                  <a16:creationId xmlns:a16="http://schemas.microsoft.com/office/drawing/2014/main" id="{00000000-0008-0000-0200-00005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7</xdr:row>
          <xdr:rowOff>165100</xdr:rowOff>
        </xdr:from>
        <xdr:to>
          <xdr:col>9</xdr:col>
          <xdr:colOff>393700</xdr:colOff>
          <xdr:row>9</xdr:row>
          <xdr:rowOff>12700</xdr:rowOff>
        </xdr:to>
        <xdr:sp macro="" textlink="">
          <xdr:nvSpPr>
            <xdr:cNvPr id="8282" name="Check Box 90" hidden="1">
              <a:extLst>
                <a:ext uri="{63B3BB69-23CF-44E3-9099-C40C66FF867C}">
                  <a14:compatExt spid="_x0000_s8282"/>
                </a:ext>
                <a:ext uri="{FF2B5EF4-FFF2-40B4-BE49-F238E27FC236}">
                  <a16:creationId xmlns:a16="http://schemas.microsoft.com/office/drawing/2014/main" id="{00000000-0008-0000-0200-00005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8</xdr:row>
          <xdr:rowOff>165100</xdr:rowOff>
        </xdr:from>
        <xdr:to>
          <xdr:col>8</xdr:col>
          <xdr:colOff>393700</xdr:colOff>
          <xdr:row>10</xdr:row>
          <xdr:rowOff>12700</xdr:rowOff>
        </xdr:to>
        <xdr:sp macro="" textlink="">
          <xdr:nvSpPr>
            <xdr:cNvPr id="8283" name="Check Box 91" hidden="1">
              <a:extLst>
                <a:ext uri="{63B3BB69-23CF-44E3-9099-C40C66FF867C}">
                  <a14:compatExt spid="_x0000_s8283"/>
                </a:ext>
                <a:ext uri="{FF2B5EF4-FFF2-40B4-BE49-F238E27FC236}">
                  <a16:creationId xmlns:a16="http://schemas.microsoft.com/office/drawing/2014/main" id="{00000000-0008-0000-0200-00005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8</xdr:row>
          <xdr:rowOff>165100</xdr:rowOff>
        </xdr:from>
        <xdr:to>
          <xdr:col>9</xdr:col>
          <xdr:colOff>393700</xdr:colOff>
          <xdr:row>10</xdr:row>
          <xdr:rowOff>12700</xdr:rowOff>
        </xdr:to>
        <xdr:sp macro="" textlink="">
          <xdr:nvSpPr>
            <xdr:cNvPr id="8284" name="Check Box 92" hidden="1">
              <a:extLst>
                <a:ext uri="{63B3BB69-23CF-44E3-9099-C40C66FF867C}">
                  <a14:compatExt spid="_x0000_s8284"/>
                </a:ext>
                <a:ext uri="{FF2B5EF4-FFF2-40B4-BE49-F238E27FC236}">
                  <a16:creationId xmlns:a16="http://schemas.microsoft.com/office/drawing/2014/main" id="{00000000-0008-0000-0200-00005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9</xdr:row>
          <xdr:rowOff>165100</xdr:rowOff>
        </xdr:from>
        <xdr:to>
          <xdr:col>8</xdr:col>
          <xdr:colOff>393700</xdr:colOff>
          <xdr:row>11</xdr:row>
          <xdr:rowOff>12700</xdr:rowOff>
        </xdr:to>
        <xdr:sp macro="" textlink="">
          <xdr:nvSpPr>
            <xdr:cNvPr id="8285" name="Check Box 93" hidden="1">
              <a:extLst>
                <a:ext uri="{63B3BB69-23CF-44E3-9099-C40C66FF867C}">
                  <a14:compatExt spid="_x0000_s8285"/>
                </a:ext>
                <a:ext uri="{FF2B5EF4-FFF2-40B4-BE49-F238E27FC236}">
                  <a16:creationId xmlns:a16="http://schemas.microsoft.com/office/drawing/2014/main" id="{00000000-0008-0000-0200-00005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9</xdr:row>
          <xdr:rowOff>165100</xdr:rowOff>
        </xdr:from>
        <xdr:to>
          <xdr:col>9</xdr:col>
          <xdr:colOff>393700</xdr:colOff>
          <xdr:row>11</xdr:row>
          <xdr:rowOff>12700</xdr:rowOff>
        </xdr:to>
        <xdr:sp macro="" textlink="">
          <xdr:nvSpPr>
            <xdr:cNvPr id="8286" name="Check Box 94" hidden="1">
              <a:extLst>
                <a:ext uri="{63B3BB69-23CF-44E3-9099-C40C66FF867C}">
                  <a14:compatExt spid="_x0000_s8286"/>
                </a:ext>
                <a:ext uri="{FF2B5EF4-FFF2-40B4-BE49-F238E27FC236}">
                  <a16:creationId xmlns:a16="http://schemas.microsoft.com/office/drawing/2014/main" id="{00000000-0008-0000-0200-00005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18</xdr:row>
          <xdr:rowOff>165100</xdr:rowOff>
        </xdr:from>
        <xdr:to>
          <xdr:col>2</xdr:col>
          <xdr:colOff>393700</xdr:colOff>
          <xdr:row>20</xdr:row>
          <xdr:rowOff>12700</xdr:rowOff>
        </xdr:to>
        <xdr:sp macro="" textlink="">
          <xdr:nvSpPr>
            <xdr:cNvPr id="8287" name="Check Box 95" hidden="1">
              <a:extLst>
                <a:ext uri="{63B3BB69-23CF-44E3-9099-C40C66FF867C}">
                  <a14:compatExt spid="_x0000_s8287"/>
                </a:ext>
                <a:ext uri="{FF2B5EF4-FFF2-40B4-BE49-F238E27FC236}">
                  <a16:creationId xmlns:a16="http://schemas.microsoft.com/office/drawing/2014/main" id="{00000000-0008-0000-0200-00005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177800</xdr:colOff>
          <xdr:row>12</xdr:row>
          <xdr:rowOff>165100</xdr:rowOff>
        </xdr:from>
        <xdr:to>
          <xdr:col>13</xdr:col>
          <xdr:colOff>393700</xdr:colOff>
          <xdr:row>14</xdr:row>
          <xdr:rowOff>25400</xdr:rowOff>
        </xdr:to>
        <xdr:sp macro="" textlink="">
          <xdr:nvSpPr>
            <xdr:cNvPr id="8288" name="Check Box 96" hidden="1">
              <a:extLst>
                <a:ext uri="{63B3BB69-23CF-44E3-9099-C40C66FF867C}">
                  <a14:compatExt spid="_x0000_s8288"/>
                </a:ext>
                <a:ext uri="{FF2B5EF4-FFF2-40B4-BE49-F238E27FC236}">
                  <a16:creationId xmlns:a16="http://schemas.microsoft.com/office/drawing/2014/main" id="{00000000-0008-0000-0200-00006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177800</xdr:colOff>
          <xdr:row>13</xdr:row>
          <xdr:rowOff>165100</xdr:rowOff>
        </xdr:from>
        <xdr:to>
          <xdr:col>13</xdr:col>
          <xdr:colOff>393700</xdr:colOff>
          <xdr:row>15</xdr:row>
          <xdr:rowOff>25400</xdr:rowOff>
        </xdr:to>
        <xdr:sp macro="" textlink="">
          <xdr:nvSpPr>
            <xdr:cNvPr id="8289" name="Check Box 97" hidden="1">
              <a:extLst>
                <a:ext uri="{63B3BB69-23CF-44E3-9099-C40C66FF867C}">
                  <a14:compatExt spid="_x0000_s8289"/>
                </a:ext>
                <a:ext uri="{FF2B5EF4-FFF2-40B4-BE49-F238E27FC236}">
                  <a16:creationId xmlns:a16="http://schemas.microsoft.com/office/drawing/2014/main" id="{00000000-0008-0000-0200-00006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177800</xdr:colOff>
          <xdr:row>14</xdr:row>
          <xdr:rowOff>165100</xdr:rowOff>
        </xdr:from>
        <xdr:to>
          <xdr:col>13</xdr:col>
          <xdr:colOff>393700</xdr:colOff>
          <xdr:row>16</xdr:row>
          <xdr:rowOff>25400</xdr:rowOff>
        </xdr:to>
        <xdr:sp macro="" textlink="">
          <xdr:nvSpPr>
            <xdr:cNvPr id="8290" name="Check Box 98" hidden="1">
              <a:extLst>
                <a:ext uri="{63B3BB69-23CF-44E3-9099-C40C66FF867C}">
                  <a14:compatExt spid="_x0000_s8290"/>
                </a:ext>
                <a:ext uri="{FF2B5EF4-FFF2-40B4-BE49-F238E27FC236}">
                  <a16:creationId xmlns:a16="http://schemas.microsoft.com/office/drawing/2014/main" id="{00000000-0008-0000-0200-00006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177800</xdr:colOff>
          <xdr:row>15</xdr:row>
          <xdr:rowOff>165100</xdr:rowOff>
        </xdr:from>
        <xdr:to>
          <xdr:col>13</xdr:col>
          <xdr:colOff>393700</xdr:colOff>
          <xdr:row>17</xdr:row>
          <xdr:rowOff>25400</xdr:rowOff>
        </xdr:to>
        <xdr:sp macro="" textlink="">
          <xdr:nvSpPr>
            <xdr:cNvPr id="8291" name="Check Box 99" hidden="1">
              <a:extLst>
                <a:ext uri="{63B3BB69-23CF-44E3-9099-C40C66FF867C}">
                  <a14:compatExt spid="_x0000_s8291"/>
                </a:ext>
                <a:ext uri="{FF2B5EF4-FFF2-40B4-BE49-F238E27FC236}">
                  <a16:creationId xmlns:a16="http://schemas.microsoft.com/office/drawing/2014/main" id="{00000000-0008-0000-0200-00006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16</xdr:row>
          <xdr:rowOff>165100</xdr:rowOff>
        </xdr:from>
        <xdr:to>
          <xdr:col>14</xdr:col>
          <xdr:colOff>393700</xdr:colOff>
          <xdr:row>18</xdr:row>
          <xdr:rowOff>25400</xdr:rowOff>
        </xdr:to>
        <xdr:sp macro="" textlink="">
          <xdr:nvSpPr>
            <xdr:cNvPr id="8292" name="Check Box 100" hidden="1">
              <a:extLst>
                <a:ext uri="{63B3BB69-23CF-44E3-9099-C40C66FF867C}">
                  <a14:compatExt spid="_x0000_s8292"/>
                </a:ext>
                <a:ext uri="{FF2B5EF4-FFF2-40B4-BE49-F238E27FC236}">
                  <a16:creationId xmlns:a16="http://schemas.microsoft.com/office/drawing/2014/main" id="{00000000-0008-0000-0200-00006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17</xdr:row>
          <xdr:rowOff>165100</xdr:rowOff>
        </xdr:from>
        <xdr:to>
          <xdr:col>14</xdr:col>
          <xdr:colOff>393700</xdr:colOff>
          <xdr:row>19</xdr:row>
          <xdr:rowOff>25400</xdr:rowOff>
        </xdr:to>
        <xdr:sp macro="" textlink="">
          <xdr:nvSpPr>
            <xdr:cNvPr id="8293" name="Check Box 101" hidden="1">
              <a:extLst>
                <a:ext uri="{63B3BB69-23CF-44E3-9099-C40C66FF867C}">
                  <a14:compatExt spid="_x0000_s8293"/>
                </a:ext>
                <a:ext uri="{FF2B5EF4-FFF2-40B4-BE49-F238E27FC236}">
                  <a16:creationId xmlns:a16="http://schemas.microsoft.com/office/drawing/2014/main" id="{00000000-0008-0000-0200-00006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177800</xdr:colOff>
          <xdr:row>4</xdr:row>
          <xdr:rowOff>165100</xdr:rowOff>
        </xdr:from>
        <xdr:to>
          <xdr:col>15</xdr:col>
          <xdr:colOff>393700</xdr:colOff>
          <xdr:row>6</xdr:row>
          <xdr:rowOff>25400</xdr:rowOff>
        </xdr:to>
        <xdr:sp macro="" textlink="">
          <xdr:nvSpPr>
            <xdr:cNvPr id="8294" name="Check Box 102" hidden="1">
              <a:extLst>
                <a:ext uri="{63B3BB69-23CF-44E3-9099-C40C66FF867C}">
                  <a14:compatExt spid="_x0000_s8294"/>
                </a:ext>
                <a:ext uri="{FF2B5EF4-FFF2-40B4-BE49-F238E27FC236}">
                  <a16:creationId xmlns:a16="http://schemas.microsoft.com/office/drawing/2014/main" id="{00000000-0008-0000-0200-00006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177800</xdr:colOff>
          <xdr:row>9</xdr:row>
          <xdr:rowOff>165100</xdr:rowOff>
        </xdr:from>
        <xdr:to>
          <xdr:col>16</xdr:col>
          <xdr:colOff>393700</xdr:colOff>
          <xdr:row>11</xdr:row>
          <xdr:rowOff>0</xdr:rowOff>
        </xdr:to>
        <xdr:sp macro="" textlink="">
          <xdr:nvSpPr>
            <xdr:cNvPr id="8295" name="Check Box 103" hidden="1">
              <a:extLst>
                <a:ext uri="{63B3BB69-23CF-44E3-9099-C40C66FF867C}">
                  <a14:compatExt spid="_x0000_s8295"/>
                </a:ext>
                <a:ext uri="{FF2B5EF4-FFF2-40B4-BE49-F238E27FC236}">
                  <a16:creationId xmlns:a16="http://schemas.microsoft.com/office/drawing/2014/main" id="{00000000-0008-0000-0200-00006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279400</xdr:colOff>
          <xdr:row>2</xdr:row>
          <xdr:rowOff>495300</xdr:rowOff>
        </xdr:from>
        <xdr:to>
          <xdr:col>10</xdr:col>
          <xdr:colOff>482600</xdr:colOff>
          <xdr:row>4</xdr:row>
          <xdr:rowOff>12700</xdr:rowOff>
        </xdr:to>
        <xdr:sp macro="" textlink="">
          <xdr:nvSpPr>
            <xdr:cNvPr id="8297" name="Check Box 105" hidden="1">
              <a:extLst>
                <a:ext uri="{63B3BB69-23CF-44E3-9099-C40C66FF867C}">
                  <a14:compatExt spid="_x0000_s8297"/>
                </a:ext>
                <a:ext uri="{FF2B5EF4-FFF2-40B4-BE49-F238E27FC236}">
                  <a16:creationId xmlns:a16="http://schemas.microsoft.com/office/drawing/2014/main" id="{00000000-0008-0000-0200-00006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</xdr:row>
          <xdr:rowOff>165100</xdr:rowOff>
        </xdr:from>
        <xdr:to>
          <xdr:col>10</xdr:col>
          <xdr:colOff>482600</xdr:colOff>
          <xdr:row>6</xdr:row>
          <xdr:rowOff>12700</xdr:rowOff>
        </xdr:to>
        <xdr:sp macro="" textlink="">
          <xdr:nvSpPr>
            <xdr:cNvPr id="8298" name="Check Box 106" hidden="1">
              <a:extLst>
                <a:ext uri="{63B3BB69-23CF-44E3-9099-C40C66FF867C}">
                  <a14:compatExt spid="_x0000_s8298"/>
                </a:ext>
                <a:ext uri="{FF2B5EF4-FFF2-40B4-BE49-F238E27FC236}">
                  <a16:creationId xmlns:a16="http://schemas.microsoft.com/office/drawing/2014/main" id="{00000000-0008-0000-0200-00006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2</xdr:row>
          <xdr:rowOff>482600</xdr:rowOff>
        </xdr:from>
        <xdr:to>
          <xdr:col>11</xdr:col>
          <xdr:colOff>482600</xdr:colOff>
          <xdr:row>3</xdr:row>
          <xdr:rowOff>177800</xdr:rowOff>
        </xdr:to>
        <xdr:sp macro="" textlink="">
          <xdr:nvSpPr>
            <xdr:cNvPr id="8299" name="Check Box 107" hidden="1">
              <a:extLst>
                <a:ext uri="{63B3BB69-23CF-44E3-9099-C40C66FF867C}">
                  <a14:compatExt spid="_x0000_s8299"/>
                </a:ext>
                <a:ext uri="{FF2B5EF4-FFF2-40B4-BE49-F238E27FC236}">
                  <a16:creationId xmlns:a16="http://schemas.microsoft.com/office/drawing/2014/main" id="{00000000-0008-0000-0200-00006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3</xdr:row>
          <xdr:rowOff>165100</xdr:rowOff>
        </xdr:from>
        <xdr:to>
          <xdr:col>11</xdr:col>
          <xdr:colOff>482600</xdr:colOff>
          <xdr:row>5</xdr:row>
          <xdr:rowOff>12700</xdr:rowOff>
        </xdr:to>
        <xdr:sp macro="" textlink="">
          <xdr:nvSpPr>
            <xdr:cNvPr id="8300" name="Check Box 108" hidden="1">
              <a:extLst>
                <a:ext uri="{63B3BB69-23CF-44E3-9099-C40C66FF867C}">
                  <a14:compatExt spid="_x0000_s8300"/>
                </a:ext>
                <a:ext uri="{FF2B5EF4-FFF2-40B4-BE49-F238E27FC236}">
                  <a16:creationId xmlns:a16="http://schemas.microsoft.com/office/drawing/2014/main" id="{00000000-0008-0000-0200-00006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4</xdr:row>
          <xdr:rowOff>165100</xdr:rowOff>
        </xdr:from>
        <xdr:to>
          <xdr:col>11</xdr:col>
          <xdr:colOff>482600</xdr:colOff>
          <xdr:row>6</xdr:row>
          <xdr:rowOff>12700</xdr:rowOff>
        </xdr:to>
        <xdr:sp macro="" textlink="">
          <xdr:nvSpPr>
            <xdr:cNvPr id="8301" name="Check Box 109" hidden="1">
              <a:extLst>
                <a:ext uri="{63B3BB69-23CF-44E3-9099-C40C66FF867C}">
                  <a14:compatExt spid="_x0000_s8301"/>
                </a:ext>
                <a:ext uri="{FF2B5EF4-FFF2-40B4-BE49-F238E27FC236}">
                  <a16:creationId xmlns:a16="http://schemas.microsoft.com/office/drawing/2014/main" id="{00000000-0008-0000-0200-00006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5</xdr:row>
          <xdr:rowOff>165100</xdr:rowOff>
        </xdr:from>
        <xdr:to>
          <xdr:col>11</xdr:col>
          <xdr:colOff>482600</xdr:colOff>
          <xdr:row>7</xdr:row>
          <xdr:rowOff>12700</xdr:rowOff>
        </xdr:to>
        <xdr:sp macro="" textlink="">
          <xdr:nvSpPr>
            <xdr:cNvPr id="8302" name="Check Box 110" hidden="1">
              <a:extLst>
                <a:ext uri="{63B3BB69-23CF-44E3-9099-C40C66FF867C}">
                  <a14:compatExt spid="_x0000_s8302"/>
                </a:ext>
                <a:ext uri="{FF2B5EF4-FFF2-40B4-BE49-F238E27FC236}">
                  <a16:creationId xmlns:a16="http://schemas.microsoft.com/office/drawing/2014/main" id="{00000000-0008-0000-0200-00006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6</xdr:row>
          <xdr:rowOff>165100</xdr:rowOff>
        </xdr:from>
        <xdr:to>
          <xdr:col>11</xdr:col>
          <xdr:colOff>482600</xdr:colOff>
          <xdr:row>8</xdr:row>
          <xdr:rowOff>12700</xdr:rowOff>
        </xdr:to>
        <xdr:sp macro="" textlink="">
          <xdr:nvSpPr>
            <xdr:cNvPr id="8303" name="Check Box 111" hidden="1">
              <a:extLst>
                <a:ext uri="{63B3BB69-23CF-44E3-9099-C40C66FF867C}">
                  <a14:compatExt spid="_x0000_s8303"/>
                </a:ext>
                <a:ext uri="{FF2B5EF4-FFF2-40B4-BE49-F238E27FC236}">
                  <a16:creationId xmlns:a16="http://schemas.microsoft.com/office/drawing/2014/main" id="{00000000-0008-0000-0200-00006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7</xdr:row>
          <xdr:rowOff>165100</xdr:rowOff>
        </xdr:from>
        <xdr:to>
          <xdr:col>11</xdr:col>
          <xdr:colOff>482600</xdr:colOff>
          <xdr:row>9</xdr:row>
          <xdr:rowOff>12700</xdr:rowOff>
        </xdr:to>
        <xdr:sp macro="" textlink="">
          <xdr:nvSpPr>
            <xdr:cNvPr id="8304" name="Check Box 112" hidden="1">
              <a:extLst>
                <a:ext uri="{63B3BB69-23CF-44E3-9099-C40C66FF867C}">
                  <a14:compatExt spid="_x0000_s8304"/>
                </a:ext>
                <a:ext uri="{FF2B5EF4-FFF2-40B4-BE49-F238E27FC236}">
                  <a16:creationId xmlns:a16="http://schemas.microsoft.com/office/drawing/2014/main" id="{00000000-0008-0000-0200-00007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8</xdr:row>
          <xdr:rowOff>165100</xdr:rowOff>
        </xdr:from>
        <xdr:to>
          <xdr:col>11</xdr:col>
          <xdr:colOff>482600</xdr:colOff>
          <xdr:row>10</xdr:row>
          <xdr:rowOff>12700</xdr:rowOff>
        </xdr:to>
        <xdr:sp macro="" textlink="">
          <xdr:nvSpPr>
            <xdr:cNvPr id="8305" name="Check Box 113" hidden="1">
              <a:extLst>
                <a:ext uri="{63B3BB69-23CF-44E3-9099-C40C66FF867C}">
                  <a14:compatExt spid="_x0000_s8305"/>
                </a:ext>
                <a:ext uri="{FF2B5EF4-FFF2-40B4-BE49-F238E27FC236}">
                  <a16:creationId xmlns:a16="http://schemas.microsoft.com/office/drawing/2014/main" id="{00000000-0008-0000-0200-00007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9</xdr:row>
          <xdr:rowOff>165100</xdr:rowOff>
        </xdr:from>
        <xdr:to>
          <xdr:col>11</xdr:col>
          <xdr:colOff>482600</xdr:colOff>
          <xdr:row>11</xdr:row>
          <xdr:rowOff>12700</xdr:rowOff>
        </xdr:to>
        <xdr:sp macro="" textlink="">
          <xdr:nvSpPr>
            <xdr:cNvPr id="8306" name="Check Box 114" hidden="1">
              <a:extLst>
                <a:ext uri="{63B3BB69-23CF-44E3-9099-C40C66FF867C}">
                  <a14:compatExt spid="_x0000_s8306"/>
                </a:ext>
                <a:ext uri="{FF2B5EF4-FFF2-40B4-BE49-F238E27FC236}">
                  <a16:creationId xmlns:a16="http://schemas.microsoft.com/office/drawing/2014/main" id="{00000000-0008-0000-0200-00007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10</xdr:row>
          <xdr:rowOff>165100</xdr:rowOff>
        </xdr:from>
        <xdr:to>
          <xdr:col>11</xdr:col>
          <xdr:colOff>482600</xdr:colOff>
          <xdr:row>12</xdr:row>
          <xdr:rowOff>12700</xdr:rowOff>
        </xdr:to>
        <xdr:sp macro="" textlink="">
          <xdr:nvSpPr>
            <xdr:cNvPr id="8307" name="Check Box 115" hidden="1">
              <a:extLst>
                <a:ext uri="{63B3BB69-23CF-44E3-9099-C40C66FF867C}">
                  <a14:compatExt spid="_x0000_s8307"/>
                </a:ext>
                <a:ext uri="{FF2B5EF4-FFF2-40B4-BE49-F238E27FC236}">
                  <a16:creationId xmlns:a16="http://schemas.microsoft.com/office/drawing/2014/main" id="{00000000-0008-0000-0200-00007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11</xdr:row>
          <xdr:rowOff>165100</xdr:rowOff>
        </xdr:from>
        <xdr:to>
          <xdr:col>11</xdr:col>
          <xdr:colOff>482600</xdr:colOff>
          <xdr:row>13</xdr:row>
          <xdr:rowOff>12700</xdr:rowOff>
        </xdr:to>
        <xdr:sp macro="" textlink="">
          <xdr:nvSpPr>
            <xdr:cNvPr id="8308" name="Check Box 116" hidden="1">
              <a:extLst>
                <a:ext uri="{63B3BB69-23CF-44E3-9099-C40C66FF867C}">
                  <a14:compatExt spid="_x0000_s8308"/>
                </a:ext>
                <a:ext uri="{FF2B5EF4-FFF2-40B4-BE49-F238E27FC236}">
                  <a16:creationId xmlns:a16="http://schemas.microsoft.com/office/drawing/2014/main" id="{00000000-0008-0000-0200-00007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266700</xdr:colOff>
          <xdr:row>3</xdr:row>
          <xdr:rowOff>165100</xdr:rowOff>
        </xdr:from>
        <xdr:to>
          <xdr:col>12</xdr:col>
          <xdr:colOff>482600</xdr:colOff>
          <xdr:row>5</xdr:row>
          <xdr:rowOff>12700</xdr:rowOff>
        </xdr:to>
        <xdr:sp macro="" textlink="">
          <xdr:nvSpPr>
            <xdr:cNvPr id="8309" name="Check Box 117" hidden="1">
              <a:extLst>
                <a:ext uri="{63B3BB69-23CF-44E3-9099-C40C66FF867C}">
                  <a14:compatExt spid="_x0000_s8309"/>
                </a:ext>
                <a:ext uri="{FF2B5EF4-FFF2-40B4-BE49-F238E27FC236}">
                  <a16:creationId xmlns:a16="http://schemas.microsoft.com/office/drawing/2014/main" id="{00000000-0008-0000-0200-00007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266700</xdr:colOff>
          <xdr:row>4</xdr:row>
          <xdr:rowOff>165100</xdr:rowOff>
        </xdr:from>
        <xdr:to>
          <xdr:col>12</xdr:col>
          <xdr:colOff>482600</xdr:colOff>
          <xdr:row>6</xdr:row>
          <xdr:rowOff>12700</xdr:rowOff>
        </xdr:to>
        <xdr:sp macro="" textlink="">
          <xdr:nvSpPr>
            <xdr:cNvPr id="8310" name="Check Box 118" hidden="1">
              <a:extLst>
                <a:ext uri="{63B3BB69-23CF-44E3-9099-C40C66FF867C}">
                  <a14:compatExt spid="_x0000_s8310"/>
                </a:ext>
                <a:ext uri="{FF2B5EF4-FFF2-40B4-BE49-F238E27FC236}">
                  <a16:creationId xmlns:a16="http://schemas.microsoft.com/office/drawing/2014/main" id="{00000000-0008-0000-0200-00007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266700</xdr:colOff>
          <xdr:row>5</xdr:row>
          <xdr:rowOff>165100</xdr:rowOff>
        </xdr:from>
        <xdr:to>
          <xdr:col>12</xdr:col>
          <xdr:colOff>482600</xdr:colOff>
          <xdr:row>7</xdr:row>
          <xdr:rowOff>12700</xdr:rowOff>
        </xdr:to>
        <xdr:sp macro="" textlink="">
          <xdr:nvSpPr>
            <xdr:cNvPr id="8311" name="Check Box 119" hidden="1">
              <a:extLst>
                <a:ext uri="{63B3BB69-23CF-44E3-9099-C40C66FF867C}">
                  <a14:compatExt spid="_x0000_s8311"/>
                </a:ext>
                <a:ext uri="{FF2B5EF4-FFF2-40B4-BE49-F238E27FC236}">
                  <a16:creationId xmlns:a16="http://schemas.microsoft.com/office/drawing/2014/main" id="{00000000-0008-0000-0200-00007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266700</xdr:colOff>
          <xdr:row>6</xdr:row>
          <xdr:rowOff>165100</xdr:rowOff>
        </xdr:from>
        <xdr:to>
          <xdr:col>12</xdr:col>
          <xdr:colOff>482600</xdr:colOff>
          <xdr:row>8</xdr:row>
          <xdr:rowOff>12700</xdr:rowOff>
        </xdr:to>
        <xdr:sp macro="" textlink="">
          <xdr:nvSpPr>
            <xdr:cNvPr id="8312" name="Check Box 120" hidden="1">
              <a:extLst>
                <a:ext uri="{63B3BB69-23CF-44E3-9099-C40C66FF867C}">
                  <a14:compatExt spid="_x0000_s8312"/>
                </a:ext>
                <a:ext uri="{FF2B5EF4-FFF2-40B4-BE49-F238E27FC236}">
                  <a16:creationId xmlns:a16="http://schemas.microsoft.com/office/drawing/2014/main" id="{00000000-0008-0000-0200-00007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266700</xdr:colOff>
          <xdr:row>7</xdr:row>
          <xdr:rowOff>165100</xdr:rowOff>
        </xdr:from>
        <xdr:to>
          <xdr:col>12</xdr:col>
          <xdr:colOff>482600</xdr:colOff>
          <xdr:row>9</xdr:row>
          <xdr:rowOff>12700</xdr:rowOff>
        </xdr:to>
        <xdr:sp macro="" textlink="">
          <xdr:nvSpPr>
            <xdr:cNvPr id="8313" name="Check Box 121" hidden="1">
              <a:extLst>
                <a:ext uri="{63B3BB69-23CF-44E3-9099-C40C66FF867C}">
                  <a14:compatExt spid="_x0000_s8313"/>
                </a:ext>
                <a:ext uri="{FF2B5EF4-FFF2-40B4-BE49-F238E27FC236}">
                  <a16:creationId xmlns:a16="http://schemas.microsoft.com/office/drawing/2014/main" id="{00000000-0008-0000-0200-00007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165100</xdr:rowOff>
        </xdr:from>
        <xdr:to>
          <xdr:col>10</xdr:col>
          <xdr:colOff>482600</xdr:colOff>
          <xdr:row>9</xdr:row>
          <xdr:rowOff>12700</xdr:rowOff>
        </xdr:to>
        <xdr:sp macro="" textlink="">
          <xdr:nvSpPr>
            <xdr:cNvPr id="8314" name="Check Box 122" hidden="1">
              <a:extLst>
                <a:ext uri="{63B3BB69-23CF-44E3-9099-C40C66FF867C}">
                  <a14:compatExt spid="_x0000_s8314"/>
                </a:ext>
                <a:ext uri="{FF2B5EF4-FFF2-40B4-BE49-F238E27FC236}">
                  <a16:creationId xmlns:a16="http://schemas.microsoft.com/office/drawing/2014/main" id="{00000000-0008-0000-0200-00007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266700</xdr:colOff>
          <xdr:row>10</xdr:row>
          <xdr:rowOff>165100</xdr:rowOff>
        </xdr:from>
        <xdr:to>
          <xdr:col>12</xdr:col>
          <xdr:colOff>482600</xdr:colOff>
          <xdr:row>12</xdr:row>
          <xdr:rowOff>12700</xdr:rowOff>
        </xdr:to>
        <xdr:sp macro="" textlink="">
          <xdr:nvSpPr>
            <xdr:cNvPr id="8315" name="Check Box 123" hidden="1">
              <a:extLst>
                <a:ext uri="{63B3BB69-23CF-44E3-9099-C40C66FF867C}">
                  <a14:compatExt spid="_x0000_s8315"/>
                </a:ext>
                <a:ext uri="{FF2B5EF4-FFF2-40B4-BE49-F238E27FC236}">
                  <a16:creationId xmlns:a16="http://schemas.microsoft.com/office/drawing/2014/main" id="{00000000-0008-0000-0200-00007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266700</xdr:colOff>
          <xdr:row>11</xdr:row>
          <xdr:rowOff>165100</xdr:rowOff>
        </xdr:from>
        <xdr:to>
          <xdr:col>12</xdr:col>
          <xdr:colOff>482600</xdr:colOff>
          <xdr:row>13</xdr:row>
          <xdr:rowOff>12700</xdr:rowOff>
        </xdr:to>
        <xdr:sp macro="" textlink="">
          <xdr:nvSpPr>
            <xdr:cNvPr id="8316" name="Check Box 124" hidden="1">
              <a:extLst>
                <a:ext uri="{63B3BB69-23CF-44E3-9099-C40C66FF867C}">
                  <a14:compatExt spid="_x0000_s8316"/>
                </a:ext>
                <a:ext uri="{FF2B5EF4-FFF2-40B4-BE49-F238E27FC236}">
                  <a16:creationId xmlns:a16="http://schemas.microsoft.com/office/drawing/2014/main" id="{00000000-0008-0000-0200-00007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18</xdr:row>
          <xdr:rowOff>165100</xdr:rowOff>
        </xdr:from>
        <xdr:to>
          <xdr:col>11</xdr:col>
          <xdr:colOff>482600</xdr:colOff>
          <xdr:row>20</xdr:row>
          <xdr:rowOff>12700</xdr:rowOff>
        </xdr:to>
        <xdr:sp macro="" textlink="">
          <xdr:nvSpPr>
            <xdr:cNvPr id="8317" name="Check Box 125" hidden="1">
              <a:extLst>
                <a:ext uri="{63B3BB69-23CF-44E3-9099-C40C66FF867C}">
                  <a14:compatExt spid="_x0000_s8317"/>
                </a:ext>
                <a:ext uri="{FF2B5EF4-FFF2-40B4-BE49-F238E27FC236}">
                  <a16:creationId xmlns:a16="http://schemas.microsoft.com/office/drawing/2014/main" id="{00000000-0008-0000-0200-00007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19</xdr:row>
          <xdr:rowOff>165100</xdr:rowOff>
        </xdr:from>
        <xdr:to>
          <xdr:col>11</xdr:col>
          <xdr:colOff>482600</xdr:colOff>
          <xdr:row>21</xdr:row>
          <xdr:rowOff>12700</xdr:rowOff>
        </xdr:to>
        <xdr:sp macro="" textlink="">
          <xdr:nvSpPr>
            <xdr:cNvPr id="8318" name="Check Box 126" hidden="1">
              <a:extLst>
                <a:ext uri="{63B3BB69-23CF-44E3-9099-C40C66FF867C}">
                  <a14:compatExt spid="_x0000_s8318"/>
                </a:ext>
                <a:ext uri="{FF2B5EF4-FFF2-40B4-BE49-F238E27FC236}">
                  <a16:creationId xmlns:a16="http://schemas.microsoft.com/office/drawing/2014/main" id="{00000000-0008-0000-0200-00007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266700</xdr:colOff>
          <xdr:row>19</xdr:row>
          <xdr:rowOff>165100</xdr:rowOff>
        </xdr:from>
        <xdr:to>
          <xdr:col>12</xdr:col>
          <xdr:colOff>482600</xdr:colOff>
          <xdr:row>21</xdr:row>
          <xdr:rowOff>12700</xdr:rowOff>
        </xdr:to>
        <xdr:sp macro="" textlink="">
          <xdr:nvSpPr>
            <xdr:cNvPr id="8319" name="Check Box 127" hidden="1">
              <a:extLst>
                <a:ext uri="{63B3BB69-23CF-44E3-9099-C40C66FF867C}">
                  <a14:compatExt spid="_x0000_s8319"/>
                </a:ext>
                <a:ext uri="{FF2B5EF4-FFF2-40B4-BE49-F238E27FC236}">
                  <a16:creationId xmlns:a16="http://schemas.microsoft.com/office/drawing/2014/main" id="{00000000-0008-0000-0200-00007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279400</xdr:colOff>
          <xdr:row>2</xdr:row>
          <xdr:rowOff>495300</xdr:rowOff>
        </xdr:from>
        <xdr:to>
          <xdr:col>12</xdr:col>
          <xdr:colOff>482600</xdr:colOff>
          <xdr:row>4</xdr:row>
          <xdr:rowOff>12700</xdr:rowOff>
        </xdr:to>
        <xdr:sp macro="" textlink="">
          <xdr:nvSpPr>
            <xdr:cNvPr id="8320" name="Check Box 128" hidden="1">
              <a:extLst>
                <a:ext uri="{63B3BB69-23CF-44E3-9099-C40C66FF867C}">
                  <a14:compatExt spid="_x0000_s8320"/>
                </a:ext>
                <a:ext uri="{FF2B5EF4-FFF2-40B4-BE49-F238E27FC236}">
                  <a16:creationId xmlns:a16="http://schemas.microsoft.com/office/drawing/2014/main" id="{00000000-0008-0000-0200-00008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42</xdr:row>
      <xdr:rowOff>0</xdr:rowOff>
    </xdr:from>
    <xdr:to>
      <xdr:col>5</xdr:col>
      <xdr:colOff>606425</xdr:colOff>
      <xdr:row>42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>
          <a:grpSpLocks/>
        </xdr:cNvGrpSpPr>
      </xdr:nvGrpSpPr>
      <xdr:grpSpPr bwMode="auto">
        <a:xfrm>
          <a:off x="3250339" y="8890000"/>
          <a:ext cx="2651340" cy="0"/>
          <a:chOff x="1714" y="300"/>
          <a:chExt cx="3201" cy="624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>
            <a:spLocks noEditPoints="1"/>
          </xdr:cNvSpPr>
        </xdr:nvSpPr>
        <xdr:spPr bwMode="auto">
          <a:xfrm>
            <a:off x="3964" y="459"/>
            <a:ext cx="391" cy="341"/>
          </a:xfrm>
          <a:custGeom>
            <a:avLst/>
            <a:gdLst>
              <a:gd name="T0" fmla="*/ 0 w 1953"/>
              <a:gd name="T1" fmla="*/ 0 h 2050"/>
              <a:gd name="T2" fmla="*/ 0 w 1953"/>
              <a:gd name="T3" fmla="*/ 0 h 2050"/>
              <a:gd name="T4" fmla="*/ 0 w 1953"/>
              <a:gd name="T5" fmla="*/ 0 h 2050"/>
              <a:gd name="T6" fmla="*/ 0 w 1953"/>
              <a:gd name="T7" fmla="*/ 0 h 2050"/>
              <a:gd name="T8" fmla="*/ 0 w 1953"/>
              <a:gd name="T9" fmla="*/ 0 h 2050"/>
              <a:gd name="T10" fmla="*/ 0 w 1953"/>
              <a:gd name="T11" fmla="*/ 0 h 2050"/>
              <a:gd name="T12" fmla="*/ 0 w 1953"/>
              <a:gd name="T13" fmla="*/ 0 h 2050"/>
              <a:gd name="T14" fmla="*/ 0 w 1953"/>
              <a:gd name="T15" fmla="*/ 0 h 2050"/>
              <a:gd name="T16" fmla="*/ 0 w 1953"/>
              <a:gd name="T17" fmla="*/ 0 h 2050"/>
              <a:gd name="T18" fmla="*/ 0 w 1953"/>
              <a:gd name="T19" fmla="*/ 0 h 2050"/>
              <a:gd name="T20" fmla="*/ 0 w 1953"/>
              <a:gd name="T21" fmla="*/ 0 h 2050"/>
              <a:gd name="T22" fmla="*/ 0 w 1953"/>
              <a:gd name="T23" fmla="*/ 0 h 2050"/>
              <a:gd name="T24" fmla="*/ 0 w 1953"/>
              <a:gd name="T25" fmla="*/ 0 h 2050"/>
              <a:gd name="T26" fmla="*/ 0 w 1953"/>
              <a:gd name="T27" fmla="*/ 0 h 2050"/>
              <a:gd name="T28" fmla="*/ 0 w 1953"/>
              <a:gd name="T29" fmla="*/ 0 h 2050"/>
              <a:gd name="T30" fmla="*/ 0 w 1953"/>
              <a:gd name="T31" fmla="*/ 0 h 2050"/>
              <a:gd name="T32" fmla="*/ 0 w 1953"/>
              <a:gd name="T33" fmla="*/ 0 h 2050"/>
              <a:gd name="T34" fmla="*/ 0 w 1953"/>
              <a:gd name="T35" fmla="*/ 0 h 2050"/>
              <a:gd name="T36" fmla="*/ 0 w 1953"/>
              <a:gd name="T37" fmla="*/ 0 h 2050"/>
              <a:gd name="T38" fmla="*/ 0 w 1953"/>
              <a:gd name="T39" fmla="*/ 0 h 2050"/>
              <a:gd name="T40" fmla="*/ 0 w 1953"/>
              <a:gd name="T41" fmla="*/ 0 h 2050"/>
              <a:gd name="T42" fmla="*/ 0 w 1953"/>
              <a:gd name="T43" fmla="*/ 0 h 2050"/>
              <a:gd name="T44" fmla="*/ 0 w 1953"/>
              <a:gd name="T45" fmla="*/ 0 h 2050"/>
              <a:gd name="T46" fmla="*/ 0 w 1953"/>
              <a:gd name="T47" fmla="*/ 0 h 2050"/>
              <a:gd name="T48" fmla="*/ 0 w 1953"/>
              <a:gd name="T49" fmla="*/ 0 h 2050"/>
              <a:gd name="T50" fmla="*/ 0 w 1953"/>
              <a:gd name="T51" fmla="*/ 0 h 2050"/>
              <a:gd name="T52" fmla="*/ 0 w 1953"/>
              <a:gd name="T53" fmla="*/ 0 h 2050"/>
              <a:gd name="T54" fmla="*/ 0 w 1953"/>
              <a:gd name="T55" fmla="*/ 0 h 2050"/>
              <a:gd name="T56" fmla="*/ 0 w 1953"/>
              <a:gd name="T57" fmla="*/ 0 h 2050"/>
              <a:gd name="T58" fmla="*/ 0 w 1953"/>
              <a:gd name="T59" fmla="*/ 0 h 2050"/>
              <a:gd name="T60" fmla="*/ 0 w 1953"/>
              <a:gd name="T61" fmla="*/ 0 h 2050"/>
              <a:gd name="T62" fmla="*/ 0 w 1953"/>
              <a:gd name="T63" fmla="*/ 0 h 2050"/>
              <a:gd name="T64" fmla="*/ 0 w 1953"/>
              <a:gd name="T65" fmla="*/ 0 h 2050"/>
              <a:gd name="T66" fmla="*/ 0 w 1953"/>
              <a:gd name="T67" fmla="*/ 0 h 2050"/>
              <a:gd name="T68" fmla="*/ 0 w 1953"/>
              <a:gd name="T69" fmla="*/ 0 h 2050"/>
              <a:gd name="T70" fmla="*/ 0 w 1953"/>
              <a:gd name="T71" fmla="*/ 0 h 2050"/>
              <a:gd name="T72" fmla="*/ 0 w 1953"/>
              <a:gd name="T73" fmla="*/ 0 h 2050"/>
              <a:gd name="T74" fmla="*/ 0 w 1953"/>
              <a:gd name="T75" fmla="*/ 0 h 2050"/>
              <a:gd name="T76" fmla="*/ 0 w 1953"/>
              <a:gd name="T77" fmla="*/ 0 h 2050"/>
              <a:gd name="T78" fmla="*/ 0 w 1953"/>
              <a:gd name="T79" fmla="*/ 0 h 2050"/>
              <a:gd name="T80" fmla="*/ 0 w 1953"/>
              <a:gd name="T81" fmla="*/ 0 h 2050"/>
              <a:gd name="T82" fmla="*/ 0 w 1953"/>
              <a:gd name="T83" fmla="*/ 0 h 2050"/>
              <a:gd name="T84" fmla="*/ 0 w 1953"/>
              <a:gd name="T85" fmla="*/ 0 h 2050"/>
              <a:gd name="T86" fmla="*/ 0 w 1953"/>
              <a:gd name="T87" fmla="*/ 0 h 2050"/>
              <a:gd name="T88" fmla="*/ 0 w 1953"/>
              <a:gd name="T89" fmla="*/ 0 h 2050"/>
              <a:gd name="T90" fmla="*/ 0 w 1953"/>
              <a:gd name="T91" fmla="*/ 0 h 2050"/>
              <a:gd name="T92" fmla="*/ 0 w 1953"/>
              <a:gd name="T93" fmla="*/ 0 h 2050"/>
              <a:gd name="T94" fmla="*/ 0 w 1953"/>
              <a:gd name="T95" fmla="*/ 0 h 2050"/>
              <a:gd name="T96" fmla="*/ 0 w 1953"/>
              <a:gd name="T97" fmla="*/ 0 h 2050"/>
              <a:gd name="T98" fmla="*/ 0 w 1953"/>
              <a:gd name="T99" fmla="*/ 0 h 2050"/>
              <a:gd name="T100" fmla="*/ 0 w 1953"/>
              <a:gd name="T101" fmla="*/ 0 h 2050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0" t="0" r="r" b="b"/>
            <a:pathLst>
              <a:path w="1953" h="2050">
                <a:moveTo>
                  <a:pt x="0" y="1024"/>
                </a:moveTo>
                <a:lnTo>
                  <a:pt x="1" y="1081"/>
                </a:lnTo>
                <a:lnTo>
                  <a:pt x="4" y="1137"/>
                </a:lnTo>
                <a:lnTo>
                  <a:pt x="9" y="1192"/>
                </a:lnTo>
                <a:lnTo>
                  <a:pt x="16" y="1245"/>
                </a:lnTo>
                <a:lnTo>
                  <a:pt x="25" y="1296"/>
                </a:lnTo>
                <a:lnTo>
                  <a:pt x="35" y="1347"/>
                </a:lnTo>
                <a:lnTo>
                  <a:pt x="48" y="1396"/>
                </a:lnTo>
                <a:lnTo>
                  <a:pt x="62" y="1443"/>
                </a:lnTo>
                <a:lnTo>
                  <a:pt x="79" y="1489"/>
                </a:lnTo>
                <a:lnTo>
                  <a:pt x="97" y="1534"/>
                </a:lnTo>
                <a:lnTo>
                  <a:pt x="117" y="1576"/>
                </a:lnTo>
                <a:lnTo>
                  <a:pt x="140" y="1618"/>
                </a:lnTo>
                <a:lnTo>
                  <a:pt x="164" y="1658"/>
                </a:lnTo>
                <a:lnTo>
                  <a:pt x="190" y="1697"/>
                </a:lnTo>
                <a:lnTo>
                  <a:pt x="218" y="1732"/>
                </a:lnTo>
                <a:lnTo>
                  <a:pt x="247" y="1767"/>
                </a:lnTo>
                <a:lnTo>
                  <a:pt x="279" y="1800"/>
                </a:lnTo>
                <a:lnTo>
                  <a:pt x="313" y="1831"/>
                </a:lnTo>
                <a:lnTo>
                  <a:pt x="348" y="1860"/>
                </a:lnTo>
                <a:lnTo>
                  <a:pt x="385" y="1887"/>
                </a:lnTo>
                <a:lnTo>
                  <a:pt x="424" y="1912"/>
                </a:lnTo>
                <a:lnTo>
                  <a:pt x="465" y="1935"/>
                </a:lnTo>
                <a:lnTo>
                  <a:pt x="508" y="1957"/>
                </a:lnTo>
                <a:lnTo>
                  <a:pt x="553" y="1975"/>
                </a:lnTo>
                <a:lnTo>
                  <a:pt x="599" y="1992"/>
                </a:lnTo>
                <a:lnTo>
                  <a:pt x="648" y="2007"/>
                </a:lnTo>
                <a:lnTo>
                  <a:pt x="698" y="2020"/>
                </a:lnTo>
                <a:lnTo>
                  <a:pt x="750" y="2031"/>
                </a:lnTo>
                <a:lnTo>
                  <a:pt x="804" y="2039"/>
                </a:lnTo>
                <a:lnTo>
                  <a:pt x="860" y="2045"/>
                </a:lnTo>
                <a:lnTo>
                  <a:pt x="917" y="2048"/>
                </a:lnTo>
                <a:lnTo>
                  <a:pt x="977" y="2050"/>
                </a:lnTo>
                <a:lnTo>
                  <a:pt x="1037" y="2048"/>
                </a:lnTo>
                <a:lnTo>
                  <a:pt x="1095" y="2045"/>
                </a:lnTo>
                <a:lnTo>
                  <a:pt x="1151" y="2039"/>
                </a:lnTo>
                <a:lnTo>
                  <a:pt x="1205" y="2031"/>
                </a:lnTo>
                <a:lnTo>
                  <a:pt x="1258" y="2020"/>
                </a:lnTo>
                <a:lnTo>
                  <a:pt x="1308" y="2007"/>
                </a:lnTo>
                <a:lnTo>
                  <a:pt x="1357" y="1992"/>
                </a:lnTo>
                <a:lnTo>
                  <a:pt x="1404" y="1975"/>
                </a:lnTo>
                <a:lnTo>
                  <a:pt x="1449" y="1957"/>
                </a:lnTo>
                <a:lnTo>
                  <a:pt x="1492" y="1935"/>
                </a:lnTo>
                <a:lnTo>
                  <a:pt x="1532" y="1912"/>
                </a:lnTo>
                <a:lnTo>
                  <a:pt x="1572" y="1887"/>
                </a:lnTo>
                <a:lnTo>
                  <a:pt x="1609" y="1860"/>
                </a:lnTo>
                <a:lnTo>
                  <a:pt x="1644" y="1831"/>
                </a:lnTo>
                <a:lnTo>
                  <a:pt x="1677" y="1800"/>
                </a:lnTo>
                <a:lnTo>
                  <a:pt x="1709" y="1767"/>
                </a:lnTo>
                <a:lnTo>
                  <a:pt x="1738" y="1732"/>
                </a:lnTo>
                <a:lnTo>
                  <a:pt x="1766" y="1697"/>
                </a:lnTo>
                <a:lnTo>
                  <a:pt x="1792" y="1658"/>
                </a:lnTo>
                <a:lnTo>
                  <a:pt x="1816" y="1618"/>
                </a:lnTo>
                <a:lnTo>
                  <a:pt x="1838" y="1576"/>
                </a:lnTo>
                <a:lnTo>
                  <a:pt x="1858" y="1534"/>
                </a:lnTo>
                <a:lnTo>
                  <a:pt x="1876" y="1489"/>
                </a:lnTo>
                <a:lnTo>
                  <a:pt x="1892" y="1443"/>
                </a:lnTo>
                <a:lnTo>
                  <a:pt x="1906" y="1396"/>
                </a:lnTo>
                <a:lnTo>
                  <a:pt x="1919" y="1347"/>
                </a:lnTo>
                <a:lnTo>
                  <a:pt x="1929" y="1296"/>
                </a:lnTo>
                <a:lnTo>
                  <a:pt x="1938" y="1245"/>
                </a:lnTo>
                <a:lnTo>
                  <a:pt x="1944" y="1192"/>
                </a:lnTo>
                <a:lnTo>
                  <a:pt x="1949" y="1137"/>
                </a:lnTo>
                <a:lnTo>
                  <a:pt x="1952" y="1081"/>
                </a:lnTo>
                <a:lnTo>
                  <a:pt x="1953" y="1024"/>
                </a:lnTo>
                <a:lnTo>
                  <a:pt x="1952" y="968"/>
                </a:lnTo>
                <a:lnTo>
                  <a:pt x="1949" y="913"/>
                </a:lnTo>
                <a:lnTo>
                  <a:pt x="1944" y="857"/>
                </a:lnTo>
                <a:lnTo>
                  <a:pt x="1938" y="804"/>
                </a:lnTo>
                <a:lnTo>
                  <a:pt x="1929" y="753"/>
                </a:lnTo>
                <a:lnTo>
                  <a:pt x="1919" y="702"/>
                </a:lnTo>
                <a:lnTo>
                  <a:pt x="1906" y="654"/>
                </a:lnTo>
                <a:lnTo>
                  <a:pt x="1892" y="605"/>
                </a:lnTo>
                <a:lnTo>
                  <a:pt x="1876" y="559"/>
                </a:lnTo>
                <a:lnTo>
                  <a:pt x="1858" y="516"/>
                </a:lnTo>
                <a:lnTo>
                  <a:pt x="1838" y="472"/>
                </a:lnTo>
                <a:lnTo>
                  <a:pt x="1816" y="431"/>
                </a:lnTo>
                <a:lnTo>
                  <a:pt x="1792" y="391"/>
                </a:lnTo>
                <a:lnTo>
                  <a:pt x="1766" y="354"/>
                </a:lnTo>
                <a:lnTo>
                  <a:pt x="1738" y="317"/>
                </a:lnTo>
                <a:lnTo>
                  <a:pt x="1709" y="283"/>
                </a:lnTo>
                <a:lnTo>
                  <a:pt x="1677" y="250"/>
                </a:lnTo>
                <a:lnTo>
                  <a:pt x="1644" y="219"/>
                </a:lnTo>
                <a:lnTo>
                  <a:pt x="1609" y="190"/>
                </a:lnTo>
                <a:lnTo>
                  <a:pt x="1572" y="163"/>
                </a:lnTo>
                <a:lnTo>
                  <a:pt x="1532" y="137"/>
                </a:lnTo>
                <a:lnTo>
                  <a:pt x="1492" y="115"/>
                </a:lnTo>
                <a:lnTo>
                  <a:pt x="1449" y="93"/>
                </a:lnTo>
                <a:lnTo>
                  <a:pt x="1404" y="73"/>
                </a:lnTo>
                <a:lnTo>
                  <a:pt x="1357" y="57"/>
                </a:lnTo>
                <a:lnTo>
                  <a:pt x="1308" y="42"/>
                </a:lnTo>
                <a:lnTo>
                  <a:pt x="1258" y="30"/>
                </a:lnTo>
                <a:lnTo>
                  <a:pt x="1205" y="19"/>
                </a:lnTo>
                <a:lnTo>
                  <a:pt x="1151" y="11"/>
                </a:lnTo>
                <a:lnTo>
                  <a:pt x="1095" y="5"/>
                </a:lnTo>
                <a:lnTo>
                  <a:pt x="1037" y="2"/>
                </a:lnTo>
                <a:lnTo>
                  <a:pt x="977" y="0"/>
                </a:lnTo>
                <a:lnTo>
                  <a:pt x="917" y="2"/>
                </a:lnTo>
                <a:lnTo>
                  <a:pt x="860" y="5"/>
                </a:lnTo>
                <a:lnTo>
                  <a:pt x="804" y="11"/>
                </a:lnTo>
                <a:lnTo>
                  <a:pt x="750" y="19"/>
                </a:lnTo>
                <a:lnTo>
                  <a:pt x="698" y="30"/>
                </a:lnTo>
                <a:lnTo>
                  <a:pt x="648" y="42"/>
                </a:lnTo>
                <a:lnTo>
                  <a:pt x="599" y="57"/>
                </a:lnTo>
                <a:lnTo>
                  <a:pt x="553" y="73"/>
                </a:lnTo>
                <a:lnTo>
                  <a:pt x="508" y="93"/>
                </a:lnTo>
                <a:lnTo>
                  <a:pt x="465" y="115"/>
                </a:lnTo>
                <a:lnTo>
                  <a:pt x="424" y="137"/>
                </a:lnTo>
                <a:lnTo>
                  <a:pt x="385" y="163"/>
                </a:lnTo>
                <a:lnTo>
                  <a:pt x="348" y="190"/>
                </a:lnTo>
                <a:lnTo>
                  <a:pt x="313" y="219"/>
                </a:lnTo>
                <a:lnTo>
                  <a:pt x="279" y="250"/>
                </a:lnTo>
                <a:lnTo>
                  <a:pt x="247" y="283"/>
                </a:lnTo>
                <a:lnTo>
                  <a:pt x="218" y="317"/>
                </a:lnTo>
                <a:lnTo>
                  <a:pt x="190" y="354"/>
                </a:lnTo>
                <a:lnTo>
                  <a:pt x="164" y="391"/>
                </a:lnTo>
                <a:lnTo>
                  <a:pt x="140" y="431"/>
                </a:lnTo>
                <a:lnTo>
                  <a:pt x="117" y="472"/>
                </a:lnTo>
                <a:lnTo>
                  <a:pt x="97" y="516"/>
                </a:lnTo>
                <a:lnTo>
                  <a:pt x="79" y="559"/>
                </a:lnTo>
                <a:lnTo>
                  <a:pt x="62" y="605"/>
                </a:lnTo>
                <a:lnTo>
                  <a:pt x="48" y="654"/>
                </a:lnTo>
                <a:lnTo>
                  <a:pt x="35" y="702"/>
                </a:lnTo>
                <a:lnTo>
                  <a:pt x="25" y="753"/>
                </a:lnTo>
                <a:lnTo>
                  <a:pt x="16" y="804"/>
                </a:lnTo>
                <a:lnTo>
                  <a:pt x="9" y="857"/>
                </a:lnTo>
                <a:lnTo>
                  <a:pt x="4" y="913"/>
                </a:lnTo>
                <a:lnTo>
                  <a:pt x="1" y="968"/>
                </a:lnTo>
                <a:lnTo>
                  <a:pt x="0" y="1024"/>
                </a:lnTo>
                <a:close/>
                <a:moveTo>
                  <a:pt x="684" y="1024"/>
                </a:moveTo>
                <a:lnTo>
                  <a:pt x="684" y="989"/>
                </a:lnTo>
                <a:lnTo>
                  <a:pt x="685" y="956"/>
                </a:lnTo>
                <a:lnTo>
                  <a:pt x="686" y="924"/>
                </a:lnTo>
                <a:lnTo>
                  <a:pt x="688" y="894"/>
                </a:lnTo>
                <a:lnTo>
                  <a:pt x="690" y="864"/>
                </a:lnTo>
                <a:lnTo>
                  <a:pt x="693" y="836"/>
                </a:lnTo>
                <a:lnTo>
                  <a:pt x="697" y="810"/>
                </a:lnTo>
                <a:lnTo>
                  <a:pt x="701" y="785"/>
                </a:lnTo>
                <a:lnTo>
                  <a:pt x="705" y="762"/>
                </a:lnTo>
                <a:lnTo>
                  <a:pt x="711" y="740"/>
                </a:lnTo>
                <a:lnTo>
                  <a:pt x="716" y="718"/>
                </a:lnTo>
                <a:lnTo>
                  <a:pt x="723" y="698"/>
                </a:lnTo>
                <a:lnTo>
                  <a:pt x="730" y="681"/>
                </a:lnTo>
                <a:lnTo>
                  <a:pt x="737" y="663"/>
                </a:lnTo>
                <a:lnTo>
                  <a:pt x="745" y="647"/>
                </a:lnTo>
                <a:lnTo>
                  <a:pt x="754" y="632"/>
                </a:lnTo>
                <a:lnTo>
                  <a:pt x="763" y="618"/>
                </a:lnTo>
                <a:lnTo>
                  <a:pt x="773" y="605"/>
                </a:lnTo>
                <a:lnTo>
                  <a:pt x="783" y="594"/>
                </a:lnTo>
                <a:lnTo>
                  <a:pt x="795" y="583"/>
                </a:lnTo>
                <a:lnTo>
                  <a:pt x="806" y="574"/>
                </a:lnTo>
                <a:lnTo>
                  <a:pt x="819" y="565"/>
                </a:lnTo>
                <a:lnTo>
                  <a:pt x="831" y="557"/>
                </a:lnTo>
                <a:lnTo>
                  <a:pt x="845" y="550"/>
                </a:lnTo>
                <a:lnTo>
                  <a:pt x="859" y="545"/>
                </a:lnTo>
                <a:lnTo>
                  <a:pt x="874" y="539"/>
                </a:lnTo>
                <a:lnTo>
                  <a:pt x="889" y="536"/>
                </a:lnTo>
                <a:lnTo>
                  <a:pt x="906" y="532"/>
                </a:lnTo>
                <a:lnTo>
                  <a:pt x="922" y="530"/>
                </a:lnTo>
                <a:lnTo>
                  <a:pt x="940" y="528"/>
                </a:lnTo>
                <a:lnTo>
                  <a:pt x="958" y="527"/>
                </a:lnTo>
                <a:lnTo>
                  <a:pt x="977" y="527"/>
                </a:lnTo>
                <a:lnTo>
                  <a:pt x="995" y="527"/>
                </a:lnTo>
                <a:lnTo>
                  <a:pt x="1012" y="528"/>
                </a:lnTo>
                <a:lnTo>
                  <a:pt x="1029" y="530"/>
                </a:lnTo>
                <a:lnTo>
                  <a:pt x="1045" y="532"/>
                </a:lnTo>
                <a:lnTo>
                  <a:pt x="1061" y="536"/>
                </a:lnTo>
                <a:lnTo>
                  <a:pt x="1076" y="539"/>
                </a:lnTo>
                <a:lnTo>
                  <a:pt x="1091" y="545"/>
                </a:lnTo>
                <a:lnTo>
                  <a:pt x="1105" y="550"/>
                </a:lnTo>
                <a:lnTo>
                  <a:pt x="1118" y="557"/>
                </a:lnTo>
                <a:lnTo>
                  <a:pt x="1131" y="565"/>
                </a:lnTo>
                <a:lnTo>
                  <a:pt x="1143" y="574"/>
                </a:lnTo>
                <a:lnTo>
                  <a:pt x="1155" y="583"/>
                </a:lnTo>
                <a:lnTo>
                  <a:pt x="1166" y="594"/>
                </a:lnTo>
                <a:lnTo>
                  <a:pt x="1177" y="605"/>
                </a:lnTo>
                <a:lnTo>
                  <a:pt x="1187" y="618"/>
                </a:lnTo>
                <a:lnTo>
                  <a:pt x="1196" y="632"/>
                </a:lnTo>
                <a:lnTo>
                  <a:pt x="1205" y="647"/>
                </a:lnTo>
                <a:lnTo>
                  <a:pt x="1213" y="663"/>
                </a:lnTo>
                <a:lnTo>
                  <a:pt x="1221" y="681"/>
                </a:lnTo>
                <a:lnTo>
                  <a:pt x="1228" y="698"/>
                </a:lnTo>
                <a:lnTo>
                  <a:pt x="1235" y="718"/>
                </a:lnTo>
                <a:lnTo>
                  <a:pt x="1241" y="740"/>
                </a:lnTo>
                <a:lnTo>
                  <a:pt x="1246" y="762"/>
                </a:lnTo>
                <a:lnTo>
                  <a:pt x="1251" y="785"/>
                </a:lnTo>
                <a:lnTo>
                  <a:pt x="1255" y="810"/>
                </a:lnTo>
                <a:lnTo>
                  <a:pt x="1259" y="836"/>
                </a:lnTo>
                <a:lnTo>
                  <a:pt x="1262" y="864"/>
                </a:lnTo>
                <a:lnTo>
                  <a:pt x="1265" y="894"/>
                </a:lnTo>
                <a:lnTo>
                  <a:pt x="1267" y="924"/>
                </a:lnTo>
                <a:lnTo>
                  <a:pt x="1268" y="956"/>
                </a:lnTo>
                <a:lnTo>
                  <a:pt x="1269" y="989"/>
                </a:lnTo>
                <a:lnTo>
                  <a:pt x="1270" y="1024"/>
                </a:lnTo>
                <a:lnTo>
                  <a:pt x="1269" y="1060"/>
                </a:lnTo>
                <a:lnTo>
                  <a:pt x="1268" y="1094"/>
                </a:lnTo>
                <a:lnTo>
                  <a:pt x="1267" y="1126"/>
                </a:lnTo>
                <a:lnTo>
                  <a:pt x="1265" y="1156"/>
                </a:lnTo>
                <a:lnTo>
                  <a:pt x="1262" y="1186"/>
                </a:lnTo>
                <a:lnTo>
                  <a:pt x="1259" y="1214"/>
                </a:lnTo>
                <a:lnTo>
                  <a:pt x="1255" y="1240"/>
                </a:lnTo>
                <a:lnTo>
                  <a:pt x="1251" y="1266"/>
                </a:lnTo>
                <a:lnTo>
                  <a:pt x="1246" y="1289"/>
                </a:lnTo>
                <a:lnTo>
                  <a:pt x="1241" y="1312"/>
                </a:lnTo>
                <a:lnTo>
                  <a:pt x="1235" y="1334"/>
                </a:lnTo>
                <a:lnTo>
                  <a:pt x="1228" y="1354"/>
                </a:lnTo>
                <a:lnTo>
                  <a:pt x="1221" y="1373"/>
                </a:lnTo>
                <a:lnTo>
                  <a:pt x="1213" y="1390"/>
                </a:lnTo>
                <a:lnTo>
                  <a:pt x="1205" y="1407"/>
                </a:lnTo>
                <a:lnTo>
                  <a:pt x="1196" y="1422"/>
                </a:lnTo>
                <a:lnTo>
                  <a:pt x="1187" y="1436"/>
                </a:lnTo>
                <a:lnTo>
                  <a:pt x="1177" y="1449"/>
                </a:lnTo>
                <a:lnTo>
                  <a:pt x="1166" y="1461"/>
                </a:lnTo>
                <a:lnTo>
                  <a:pt x="1155" y="1473"/>
                </a:lnTo>
                <a:lnTo>
                  <a:pt x="1143" y="1482"/>
                </a:lnTo>
                <a:lnTo>
                  <a:pt x="1131" y="1492"/>
                </a:lnTo>
                <a:lnTo>
                  <a:pt x="1118" y="1500"/>
                </a:lnTo>
                <a:lnTo>
                  <a:pt x="1105" y="1507"/>
                </a:lnTo>
                <a:lnTo>
                  <a:pt x="1091" y="1513"/>
                </a:lnTo>
                <a:lnTo>
                  <a:pt x="1076" y="1518"/>
                </a:lnTo>
                <a:lnTo>
                  <a:pt x="1061" y="1522"/>
                </a:lnTo>
                <a:lnTo>
                  <a:pt x="1045" y="1526"/>
                </a:lnTo>
                <a:lnTo>
                  <a:pt x="1029" y="1529"/>
                </a:lnTo>
                <a:lnTo>
                  <a:pt x="1012" y="1531"/>
                </a:lnTo>
                <a:lnTo>
                  <a:pt x="995" y="1532"/>
                </a:lnTo>
                <a:lnTo>
                  <a:pt x="977" y="1532"/>
                </a:lnTo>
                <a:lnTo>
                  <a:pt x="958" y="1532"/>
                </a:lnTo>
                <a:lnTo>
                  <a:pt x="940" y="1531"/>
                </a:lnTo>
                <a:lnTo>
                  <a:pt x="922" y="1529"/>
                </a:lnTo>
                <a:lnTo>
                  <a:pt x="906" y="1526"/>
                </a:lnTo>
                <a:lnTo>
                  <a:pt x="889" y="1522"/>
                </a:lnTo>
                <a:lnTo>
                  <a:pt x="874" y="1518"/>
                </a:lnTo>
                <a:lnTo>
                  <a:pt x="859" y="1513"/>
                </a:lnTo>
                <a:lnTo>
                  <a:pt x="845" y="1507"/>
                </a:lnTo>
                <a:lnTo>
                  <a:pt x="831" y="1500"/>
                </a:lnTo>
                <a:lnTo>
                  <a:pt x="819" y="1492"/>
                </a:lnTo>
                <a:lnTo>
                  <a:pt x="806" y="1482"/>
                </a:lnTo>
                <a:lnTo>
                  <a:pt x="795" y="1473"/>
                </a:lnTo>
                <a:lnTo>
                  <a:pt x="783" y="1461"/>
                </a:lnTo>
                <a:lnTo>
                  <a:pt x="773" y="1449"/>
                </a:lnTo>
                <a:lnTo>
                  <a:pt x="763" y="1436"/>
                </a:lnTo>
                <a:lnTo>
                  <a:pt x="754" y="1422"/>
                </a:lnTo>
                <a:lnTo>
                  <a:pt x="745" y="1407"/>
                </a:lnTo>
                <a:lnTo>
                  <a:pt x="737" y="1390"/>
                </a:lnTo>
                <a:lnTo>
                  <a:pt x="730" y="1373"/>
                </a:lnTo>
                <a:lnTo>
                  <a:pt x="723" y="1354"/>
                </a:lnTo>
                <a:lnTo>
                  <a:pt x="716" y="1334"/>
                </a:lnTo>
                <a:lnTo>
                  <a:pt x="711" y="1312"/>
                </a:lnTo>
                <a:lnTo>
                  <a:pt x="705" y="1289"/>
                </a:lnTo>
                <a:lnTo>
                  <a:pt x="701" y="1266"/>
                </a:lnTo>
                <a:lnTo>
                  <a:pt x="697" y="1240"/>
                </a:lnTo>
                <a:lnTo>
                  <a:pt x="693" y="1214"/>
                </a:lnTo>
                <a:lnTo>
                  <a:pt x="690" y="1186"/>
                </a:lnTo>
                <a:lnTo>
                  <a:pt x="688" y="1156"/>
                </a:lnTo>
                <a:lnTo>
                  <a:pt x="686" y="1126"/>
                </a:lnTo>
                <a:lnTo>
                  <a:pt x="685" y="1094"/>
                </a:lnTo>
                <a:lnTo>
                  <a:pt x="684" y="1060"/>
                </a:lnTo>
                <a:lnTo>
                  <a:pt x="684" y="1024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>
            <a:spLocks/>
          </xdr:cNvSpPr>
        </xdr:nvSpPr>
        <xdr:spPr bwMode="auto">
          <a:xfrm>
            <a:off x="3956" y="630"/>
            <a:ext cx="213" cy="179"/>
          </a:xfrm>
          <a:custGeom>
            <a:avLst/>
            <a:gdLst>
              <a:gd name="T0" fmla="*/ 0 w 1065"/>
              <a:gd name="T1" fmla="*/ 0 h 1077"/>
              <a:gd name="T2" fmla="*/ 0 w 1065"/>
              <a:gd name="T3" fmla="*/ 0 h 1077"/>
              <a:gd name="T4" fmla="*/ 0 w 1065"/>
              <a:gd name="T5" fmla="*/ 0 h 1077"/>
              <a:gd name="T6" fmla="*/ 0 w 1065"/>
              <a:gd name="T7" fmla="*/ 0 h 1077"/>
              <a:gd name="T8" fmla="*/ 0 w 1065"/>
              <a:gd name="T9" fmla="*/ 0 h 1077"/>
              <a:gd name="T10" fmla="*/ 0 w 1065"/>
              <a:gd name="T11" fmla="*/ 0 h 1077"/>
              <a:gd name="T12" fmla="*/ 0 w 1065"/>
              <a:gd name="T13" fmla="*/ 0 h 1077"/>
              <a:gd name="T14" fmla="*/ 0 w 1065"/>
              <a:gd name="T15" fmla="*/ 0 h 1077"/>
              <a:gd name="T16" fmla="*/ 0 w 1065"/>
              <a:gd name="T17" fmla="*/ 0 h 1077"/>
              <a:gd name="T18" fmla="*/ 0 w 1065"/>
              <a:gd name="T19" fmla="*/ 0 h 1077"/>
              <a:gd name="T20" fmla="*/ 0 w 1065"/>
              <a:gd name="T21" fmla="*/ 0 h 1077"/>
              <a:gd name="T22" fmla="*/ 0 w 1065"/>
              <a:gd name="T23" fmla="*/ 0 h 1077"/>
              <a:gd name="T24" fmla="*/ 0 w 1065"/>
              <a:gd name="T25" fmla="*/ 0 h 1077"/>
              <a:gd name="T26" fmla="*/ 0 w 1065"/>
              <a:gd name="T27" fmla="*/ 0 h 1077"/>
              <a:gd name="T28" fmla="*/ 0 w 1065"/>
              <a:gd name="T29" fmla="*/ 0 h 1077"/>
              <a:gd name="T30" fmla="*/ 0 w 1065"/>
              <a:gd name="T31" fmla="*/ 0 h 1077"/>
              <a:gd name="T32" fmla="*/ 0 w 1065"/>
              <a:gd name="T33" fmla="*/ 0 h 1077"/>
              <a:gd name="T34" fmla="*/ 0 w 1065"/>
              <a:gd name="T35" fmla="*/ 0 h 1077"/>
              <a:gd name="T36" fmla="*/ 0 w 1065"/>
              <a:gd name="T37" fmla="*/ 0 h 1077"/>
              <a:gd name="T38" fmla="*/ 0 w 1065"/>
              <a:gd name="T39" fmla="*/ 0 h 1077"/>
              <a:gd name="T40" fmla="*/ 0 w 1065"/>
              <a:gd name="T41" fmla="*/ 0 h 1077"/>
              <a:gd name="T42" fmla="*/ 0 w 1065"/>
              <a:gd name="T43" fmla="*/ 0 h 1077"/>
              <a:gd name="T44" fmla="*/ 0 w 1065"/>
              <a:gd name="T45" fmla="*/ 0 h 1077"/>
              <a:gd name="T46" fmla="*/ 0 w 1065"/>
              <a:gd name="T47" fmla="*/ 0 h 1077"/>
              <a:gd name="T48" fmla="*/ 0 w 1065"/>
              <a:gd name="T49" fmla="*/ 0 h 1077"/>
              <a:gd name="T50" fmla="*/ 0 w 1065"/>
              <a:gd name="T51" fmla="*/ 0 h 1077"/>
              <a:gd name="T52" fmla="*/ 0 w 1065"/>
              <a:gd name="T53" fmla="*/ 0 h 1077"/>
              <a:gd name="T54" fmla="*/ 0 w 1065"/>
              <a:gd name="T55" fmla="*/ 0 h 1077"/>
              <a:gd name="T56" fmla="*/ 0 w 1065"/>
              <a:gd name="T57" fmla="*/ 0 h 1077"/>
              <a:gd name="T58" fmla="*/ 0 w 1065"/>
              <a:gd name="T59" fmla="*/ 0 h 1077"/>
              <a:gd name="T60" fmla="*/ 0 w 1065"/>
              <a:gd name="T61" fmla="*/ 0 h 1077"/>
              <a:gd name="T62" fmla="*/ 0 w 1065"/>
              <a:gd name="T63" fmla="*/ 0 h 1077"/>
              <a:gd name="T64" fmla="*/ 0 w 1065"/>
              <a:gd name="T65" fmla="*/ 0 h 1077"/>
              <a:gd name="T66" fmla="*/ 0 w 1065"/>
              <a:gd name="T67" fmla="*/ 0 h 1077"/>
              <a:gd name="T68" fmla="*/ 0 w 1065"/>
              <a:gd name="T69" fmla="*/ 0 h 1077"/>
              <a:gd name="T70" fmla="*/ 0 w 1065"/>
              <a:gd name="T71" fmla="*/ 0 h 1077"/>
              <a:gd name="T72" fmla="*/ 0 w 1065"/>
              <a:gd name="T73" fmla="*/ 0 h 1077"/>
              <a:gd name="T74" fmla="*/ 0 w 1065"/>
              <a:gd name="T75" fmla="*/ 0 h 1077"/>
              <a:gd name="T76" fmla="*/ 0 w 1065"/>
              <a:gd name="T77" fmla="*/ 0 h 1077"/>
              <a:gd name="T78" fmla="*/ 0 w 1065"/>
              <a:gd name="T79" fmla="*/ 0 h 1077"/>
              <a:gd name="T80" fmla="*/ 0 w 1065"/>
              <a:gd name="T81" fmla="*/ 0 h 1077"/>
              <a:gd name="T82" fmla="*/ 0 w 1065"/>
              <a:gd name="T83" fmla="*/ 0 h 1077"/>
              <a:gd name="T84" fmla="*/ 0 w 1065"/>
              <a:gd name="T85" fmla="*/ 0 h 1077"/>
              <a:gd name="T86" fmla="*/ 0 w 1065"/>
              <a:gd name="T87" fmla="*/ 0 h 1077"/>
              <a:gd name="T88" fmla="*/ 0 w 1065"/>
              <a:gd name="T89" fmla="*/ 0 h 1077"/>
              <a:gd name="T90" fmla="*/ 0 w 1065"/>
              <a:gd name="T91" fmla="*/ 0 h 1077"/>
              <a:gd name="T92" fmla="*/ 0 w 1065"/>
              <a:gd name="T93" fmla="*/ 0 h 1077"/>
              <a:gd name="T94" fmla="*/ 0 w 1065"/>
              <a:gd name="T95" fmla="*/ 0 h 1077"/>
              <a:gd name="T96" fmla="*/ 0 w 1065"/>
              <a:gd name="T97" fmla="*/ 0 h 1077"/>
              <a:gd name="T98" fmla="*/ 0 w 1065"/>
              <a:gd name="T99" fmla="*/ 0 h 1077"/>
              <a:gd name="T100" fmla="*/ 0 w 1065"/>
              <a:gd name="T101" fmla="*/ 0 h 1077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0" t="0" r="r" b="b"/>
            <a:pathLst>
              <a:path w="1065" h="1077">
                <a:moveTo>
                  <a:pt x="1021" y="973"/>
                </a:moveTo>
                <a:lnTo>
                  <a:pt x="1021" y="973"/>
                </a:lnTo>
                <a:lnTo>
                  <a:pt x="991" y="973"/>
                </a:lnTo>
                <a:lnTo>
                  <a:pt x="963" y="973"/>
                </a:lnTo>
                <a:lnTo>
                  <a:pt x="934" y="970"/>
                </a:lnTo>
                <a:lnTo>
                  <a:pt x="907" y="969"/>
                </a:lnTo>
                <a:lnTo>
                  <a:pt x="879" y="966"/>
                </a:lnTo>
                <a:lnTo>
                  <a:pt x="853" y="963"/>
                </a:lnTo>
                <a:lnTo>
                  <a:pt x="826" y="960"/>
                </a:lnTo>
                <a:lnTo>
                  <a:pt x="800" y="955"/>
                </a:lnTo>
                <a:lnTo>
                  <a:pt x="775" y="950"/>
                </a:lnTo>
                <a:lnTo>
                  <a:pt x="750" y="944"/>
                </a:lnTo>
                <a:lnTo>
                  <a:pt x="726" y="940"/>
                </a:lnTo>
                <a:lnTo>
                  <a:pt x="702" y="933"/>
                </a:lnTo>
                <a:lnTo>
                  <a:pt x="678" y="926"/>
                </a:lnTo>
                <a:lnTo>
                  <a:pt x="655" y="919"/>
                </a:lnTo>
                <a:lnTo>
                  <a:pt x="633" y="910"/>
                </a:lnTo>
                <a:lnTo>
                  <a:pt x="611" y="902"/>
                </a:lnTo>
                <a:lnTo>
                  <a:pt x="589" y="894"/>
                </a:lnTo>
                <a:lnTo>
                  <a:pt x="568" y="884"/>
                </a:lnTo>
                <a:lnTo>
                  <a:pt x="548" y="874"/>
                </a:lnTo>
                <a:lnTo>
                  <a:pt x="527" y="863"/>
                </a:lnTo>
                <a:lnTo>
                  <a:pt x="508" y="853"/>
                </a:lnTo>
                <a:lnTo>
                  <a:pt x="488" y="842"/>
                </a:lnTo>
                <a:lnTo>
                  <a:pt x="470" y="830"/>
                </a:lnTo>
                <a:lnTo>
                  <a:pt x="451" y="817"/>
                </a:lnTo>
                <a:lnTo>
                  <a:pt x="433" y="806"/>
                </a:lnTo>
                <a:lnTo>
                  <a:pt x="416" y="793"/>
                </a:lnTo>
                <a:lnTo>
                  <a:pt x="399" y="778"/>
                </a:lnTo>
                <a:lnTo>
                  <a:pt x="383" y="764"/>
                </a:lnTo>
                <a:lnTo>
                  <a:pt x="367" y="750"/>
                </a:lnTo>
                <a:lnTo>
                  <a:pt x="351" y="736"/>
                </a:lnTo>
                <a:lnTo>
                  <a:pt x="336" y="721"/>
                </a:lnTo>
                <a:lnTo>
                  <a:pt x="321" y="704"/>
                </a:lnTo>
                <a:lnTo>
                  <a:pt x="307" y="689"/>
                </a:lnTo>
                <a:lnTo>
                  <a:pt x="293" y="673"/>
                </a:lnTo>
                <a:lnTo>
                  <a:pt x="280" y="656"/>
                </a:lnTo>
                <a:lnTo>
                  <a:pt x="267" y="638"/>
                </a:lnTo>
                <a:lnTo>
                  <a:pt x="255" y="621"/>
                </a:lnTo>
                <a:lnTo>
                  <a:pt x="243" y="603"/>
                </a:lnTo>
                <a:lnTo>
                  <a:pt x="231" y="584"/>
                </a:lnTo>
                <a:lnTo>
                  <a:pt x="220" y="565"/>
                </a:lnTo>
                <a:lnTo>
                  <a:pt x="210" y="547"/>
                </a:lnTo>
                <a:lnTo>
                  <a:pt x="199" y="527"/>
                </a:lnTo>
                <a:lnTo>
                  <a:pt x="190" y="507"/>
                </a:lnTo>
                <a:lnTo>
                  <a:pt x="180" y="485"/>
                </a:lnTo>
                <a:lnTo>
                  <a:pt x="171" y="465"/>
                </a:lnTo>
                <a:lnTo>
                  <a:pt x="163" y="444"/>
                </a:lnTo>
                <a:lnTo>
                  <a:pt x="155" y="423"/>
                </a:lnTo>
                <a:lnTo>
                  <a:pt x="147" y="401"/>
                </a:lnTo>
                <a:lnTo>
                  <a:pt x="140" y="378"/>
                </a:lnTo>
                <a:lnTo>
                  <a:pt x="134" y="356"/>
                </a:lnTo>
                <a:lnTo>
                  <a:pt x="128" y="332"/>
                </a:lnTo>
                <a:lnTo>
                  <a:pt x="122" y="309"/>
                </a:lnTo>
                <a:lnTo>
                  <a:pt x="116" y="285"/>
                </a:lnTo>
                <a:lnTo>
                  <a:pt x="112" y="262"/>
                </a:lnTo>
                <a:lnTo>
                  <a:pt x="107" y="237"/>
                </a:lnTo>
                <a:lnTo>
                  <a:pt x="103" y="211"/>
                </a:lnTo>
                <a:lnTo>
                  <a:pt x="100" y="186"/>
                </a:lnTo>
                <a:lnTo>
                  <a:pt x="97" y="161"/>
                </a:lnTo>
                <a:lnTo>
                  <a:pt x="94" y="136"/>
                </a:lnTo>
                <a:lnTo>
                  <a:pt x="92" y="109"/>
                </a:lnTo>
                <a:lnTo>
                  <a:pt x="90" y="83"/>
                </a:lnTo>
                <a:lnTo>
                  <a:pt x="89" y="56"/>
                </a:lnTo>
                <a:lnTo>
                  <a:pt x="89" y="29"/>
                </a:lnTo>
                <a:lnTo>
                  <a:pt x="88" y="0"/>
                </a:lnTo>
                <a:lnTo>
                  <a:pt x="0" y="0"/>
                </a:lnTo>
                <a:lnTo>
                  <a:pt x="0" y="30"/>
                </a:lnTo>
                <a:lnTo>
                  <a:pt x="1" y="59"/>
                </a:lnTo>
                <a:lnTo>
                  <a:pt x="2" y="89"/>
                </a:lnTo>
                <a:lnTo>
                  <a:pt x="4" y="117"/>
                </a:lnTo>
                <a:lnTo>
                  <a:pt x="6" y="146"/>
                </a:lnTo>
                <a:lnTo>
                  <a:pt x="9" y="175"/>
                </a:lnTo>
                <a:lnTo>
                  <a:pt x="12" y="202"/>
                </a:lnTo>
                <a:lnTo>
                  <a:pt x="16" y="230"/>
                </a:lnTo>
                <a:lnTo>
                  <a:pt x="21" y="257"/>
                </a:lnTo>
                <a:lnTo>
                  <a:pt x="26" y="284"/>
                </a:lnTo>
                <a:lnTo>
                  <a:pt x="31" y="310"/>
                </a:lnTo>
                <a:lnTo>
                  <a:pt x="37" y="336"/>
                </a:lnTo>
                <a:lnTo>
                  <a:pt x="43" y="363"/>
                </a:lnTo>
                <a:lnTo>
                  <a:pt x="50" y="388"/>
                </a:lnTo>
                <a:lnTo>
                  <a:pt x="57" y="414"/>
                </a:lnTo>
                <a:lnTo>
                  <a:pt x="65" y="438"/>
                </a:lnTo>
                <a:lnTo>
                  <a:pt x="74" y="463"/>
                </a:lnTo>
                <a:lnTo>
                  <a:pt x="83" y="487"/>
                </a:lnTo>
                <a:lnTo>
                  <a:pt x="92" y="510"/>
                </a:lnTo>
                <a:lnTo>
                  <a:pt x="102" y="534"/>
                </a:lnTo>
                <a:lnTo>
                  <a:pt x="113" y="557"/>
                </a:lnTo>
                <a:lnTo>
                  <a:pt x="123" y="580"/>
                </a:lnTo>
                <a:lnTo>
                  <a:pt x="135" y="602"/>
                </a:lnTo>
                <a:lnTo>
                  <a:pt x="147" y="623"/>
                </a:lnTo>
                <a:lnTo>
                  <a:pt x="160" y="644"/>
                </a:lnTo>
                <a:lnTo>
                  <a:pt x="172" y="665"/>
                </a:lnTo>
                <a:lnTo>
                  <a:pt x="186" y="685"/>
                </a:lnTo>
                <a:lnTo>
                  <a:pt x="200" y="705"/>
                </a:lnTo>
                <a:lnTo>
                  <a:pt x="215" y="725"/>
                </a:lnTo>
                <a:lnTo>
                  <a:pt x="230" y="744"/>
                </a:lnTo>
                <a:lnTo>
                  <a:pt x="245" y="763"/>
                </a:lnTo>
                <a:lnTo>
                  <a:pt x="261" y="781"/>
                </a:lnTo>
                <a:lnTo>
                  <a:pt x="278" y="798"/>
                </a:lnTo>
                <a:lnTo>
                  <a:pt x="295" y="815"/>
                </a:lnTo>
                <a:lnTo>
                  <a:pt x="312" y="833"/>
                </a:lnTo>
                <a:lnTo>
                  <a:pt x="330" y="848"/>
                </a:lnTo>
                <a:lnTo>
                  <a:pt x="349" y="864"/>
                </a:lnTo>
                <a:lnTo>
                  <a:pt x="368" y="879"/>
                </a:lnTo>
                <a:lnTo>
                  <a:pt x="387" y="894"/>
                </a:lnTo>
                <a:lnTo>
                  <a:pt x="407" y="908"/>
                </a:lnTo>
                <a:lnTo>
                  <a:pt x="427" y="921"/>
                </a:lnTo>
                <a:lnTo>
                  <a:pt x="448" y="934"/>
                </a:lnTo>
                <a:lnTo>
                  <a:pt x="470" y="947"/>
                </a:lnTo>
                <a:lnTo>
                  <a:pt x="491" y="959"/>
                </a:lnTo>
                <a:lnTo>
                  <a:pt x="513" y="970"/>
                </a:lnTo>
                <a:lnTo>
                  <a:pt x="536" y="981"/>
                </a:lnTo>
                <a:lnTo>
                  <a:pt x="559" y="990"/>
                </a:lnTo>
                <a:lnTo>
                  <a:pt x="583" y="1001"/>
                </a:lnTo>
                <a:lnTo>
                  <a:pt x="607" y="1009"/>
                </a:lnTo>
                <a:lnTo>
                  <a:pt x="631" y="1019"/>
                </a:lnTo>
                <a:lnTo>
                  <a:pt x="656" y="1027"/>
                </a:lnTo>
                <a:lnTo>
                  <a:pt x="682" y="1034"/>
                </a:lnTo>
                <a:lnTo>
                  <a:pt x="708" y="1041"/>
                </a:lnTo>
                <a:lnTo>
                  <a:pt x="734" y="1047"/>
                </a:lnTo>
                <a:lnTo>
                  <a:pt x="761" y="1053"/>
                </a:lnTo>
                <a:lnTo>
                  <a:pt x="788" y="1057"/>
                </a:lnTo>
                <a:lnTo>
                  <a:pt x="815" y="1062"/>
                </a:lnTo>
                <a:lnTo>
                  <a:pt x="843" y="1066"/>
                </a:lnTo>
                <a:lnTo>
                  <a:pt x="872" y="1069"/>
                </a:lnTo>
                <a:lnTo>
                  <a:pt x="901" y="1073"/>
                </a:lnTo>
                <a:lnTo>
                  <a:pt x="930" y="1074"/>
                </a:lnTo>
                <a:lnTo>
                  <a:pt x="960" y="1076"/>
                </a:lnTo>
                <a:lnTo>
                  <a:pt x="990" y="1077"/>
                </a:lnTo>
                <a:lnTo>
                  <a:pt x="1021" y="1077"/>
                </a:lnTo>
                <a:lnTo>
                  <a:pt x="1026" y="1077"/>
                </a:lnTo>
                <a:lnTo>
                  <a:pt x="1031" y="1076"/>
                </a:lnTo>
                <a:lnTo>
                  <a:pt x="1036" y="1075"/>
                </a:lnTo>
                <a:lnTo>
                  <a:pt x="1040" y="1073"/>
                </a:lnTo>
                <a:lnTo>
                  <a:pt x="1048" y="1068"/>
                </a:lnTo>
                <a:lnTo>
                  <a:pt x="1054" y="1061"/>
                </a:lnTo>
                <a:lnTo>
                  <a:pt x="1059" y="1053"/>
                </a:lnTo>
                <a:lnTo>
                  <a:pt x="1062" y="1044"/>
                </a:lnTo>
                <a:lnTo>
                  <a:pt x="1064" y="1035"/>
                </a:lnTo>
                <a:lnTo>
                  <a:pt x="1065" y="1026"/>
                </a:lnTo>
                <a:lnTo>
                  <a:pt x="1064" y="1015"/>
                </a:lnTo>
                <a:lnTo>
                  <a:pt x="1062" y="1006"/>
                </a:lnTo>
                <a:lnTo>
                  <a:pt x="1059" y="997"/>
                </a:lnTo>
                <a:lnTo>
                  <a:pt x="1054" y="989"/>
                </a:lnTo>
                <a:lnTo>
                  <a:pt x="1048" y="983"/>
                </a:lnTo>
                <a:lnTo>
                  <a:pt x="1040" y="977"/>
                </a:lnTo>
                <a:lnTo>
                  <a:pt x="1036" y="976"/>
                </a:lnTo>
                <a:lnTo>
                  <a:pt x="1031" y="974"/>
                </a:lnTo>
                <a:lnTo>
                  <a:pt x="1026" y="974"/>
                </a:lnTo>
                <a:lnTo>
                  <a:pt x="1021" y="97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SpPr>
            <a:spLocks/>
          </xdr:cNvSpPr>
        </xdr:nvSpPr>
        <xdr:spPr bwMode="auto">
          <a:xfrm>
            <a:off x="4160" y="621"/>
            <a:ext cx="204" cy="188"/>
          </a:xfrm>
          <a:custGeom>
            <a:avLst/>
            <a:gdLst>
              <a:gd name="T0" fmla="*/ 0 w 1020"/>
              <a:gd name="T1" fmla="*/ 0 h 1128"/>
              <a:gd name="T2" fmla="*/ 0 w 1020"/>
              <a:gd name="T3" fmla="*/ 0 h 1128"/>
              <a:gd name="T4" fmla="*/ 0 w 1020"/>
              <a:gd name="T5" fmla="*/ 0 h 1128"/>
              <a:gd name="T6" fmla="*/ 0 w 1020"/>
              <a:gd name="T7" fmla="*/ 0 h 1128"/>
              <a:gd name="T8" fmla="*/ 0 w 1020"/>
              <a:gd name="T9" fmla="*/ 0 h 1128"/>
              <a:gd name="T10" fmla="*/ 0 w 1020"/>
              <a:gd name="T11" fmla="*/ 0 h 1128"/>
              <a:gd name="T12" fmla="*/ 0 w 1020"/>
              <a:gd name="T13" fmla="*/ 0 h 1128"/>
              <a:gd name="T14" fmla="*/ 0 w 1020"/>
              <a:gd name="T15" fmla="*/ 0 h 1128"/>
              <a:gd name="T16" fmla="*/ 0 w 1020"/>
              <a:gd name="T17" fmla="*/ 0 h 1128"/>
              <a:gd name="T18" fmla="*/ 0 w 1020"/>
              <a:gd name="T19" fmla="*/ 0 h 1128"/>
              <a:gd name="T20" fmla="*/ 0 w 1020"/>
              <a:gd name="T21" fmla="*/ 0 h 1128"/>
              <a:gd name="T22" fmla="*/ 0 w 1020"/>
              <a:gd name="T23" fmla="*/ 0 h 1128"/>
              <a:gd name="T24" fmla="*/ 0 w 1020"/>
              <a:gd name="T25" fmla="*/ 0 h 1128"/>
              <a:gd name="T26" fmla="*/ 0 w 1020"/>
              <a:gd name="T27" fmla="*/ 0 h 1128"/>
              <a:gd name="T28" fmla="*/ 0 w 1020"/>
              <a:gd name="T29" fmla="*/ 0 h 1128"/>
              <a:gd name="T30" fmla="*/ 0 w 1020"/>
              <a:gd name="T31" fmla="*/ 0 h 1128"/>
              <a:gd name="T32" fmla="*/ 0 w 1020"/>
              <a:gd name="T33" fmla="*/ 0 h 1128"/>
              <a:gd name="T34" fmla="*/ 0 w 1020"/>
              <a:gd name="T35" fmla="*/ 0 h 1128"/>
              <a:gd name="T36" fmla="*/ 0 w 1020"/>
              <a:gd name="T37" fmla="*/ 0 h 1128"/>
              <a:gd name="T38" fmla="*/ 0 w 1020"/>
              <a:gd name="T39" fmla="*/ 0 h 1128"/>
              <a:gd name="T40" fmla="*/ 0 w 1020"/>
              <a:gd name="T41" fmla="*/ 0 h 1128"/>
              <a:gd name="T42" fmla="*/ 0 w 1020"/>
              <a:gd name="T43" fmla="*/ 0 h 1128"/>
              <a:gd name="T44" fmla="*/ 0 w 1020"/>
              <a:gd name="T45" fmla="*/ 0 h 1128"/>
              <a:gd name="T46" fmla="*/ 0 w 1020"/>
              <a:gd name="T47" fmla="*/ 0 h 1128"/>
              <a:gd name="T48" fmla="*/ 0 w 1020"/>
              <a:gd name="T49" fmla="*/ 0 h 1128"/>
              <a:gd name="T50" fmla="*/ 0 w 1020"/>
              <a:gd name="T51" fmla="*/ 0 h 1128"/>
              <a:gd name="T52" fmla="*/ 0 w 1020"/>
              <a:gd name="T53" fmla="*/ 0 h 1128"/>
              <a:gd name="T54" fmla="*/ 0 w 1020"/>
              <a:gd name="T55" fmla="*/ 0 h 1128"/>
              <a:gd name="T56" fmla="*/ 0 w 1020"/>
              <a:gd name="T57" fmla="*/ 0 h 1128"/>
              <a:gd name="T58" fmla="*/ 0 w 1020"/>
              <a:gd name="T59" fmla="*/ 0 h 1128"/>
              <a:gd name="T60" fmla="*/ 0 w 1020"/>
              <a:gd name="T61" fmla="*/ 0 h 1128"/>
              <a:gd name="T62" fmla="*/ 0 w 1020"/>
              <a:gd name="T63" fmla="*/ 0 h 1128"/>
              <a:gd name="T64" fmla="*/ 0 w 1020"/>
              <a:gd name="T65" fmla="*/ 0 h 1128"/>
              <a:gd name="T66" fmla="*/ 0 w 1020"/>
              <a:gd name="T67" fmla="*/ 0 h 1128"/>
              <a:gd name="T68" fmla="*/ 0 w 1020"/>
              <a:gd name="T69" fmla="*/ 0 h 1128"/>
              <a:gd name="T70" fmla="*/ 0 w 1020"/>
              <a:gd name="T71" fmla="*/ 0 h 1128"/>
              <a:gd name="T72" fmla="*/ 0 w 1020"/>
              <a:gd name="T73" fmla="*/ 0 h 1128"/>
              <a:gd name="T74" fmla="*/ 0 w 1020"/>
              <a:gd name="T75" fmla="*/ 0 h 1128"/>
              <a:gd name="T76" fmla="*/ 0 w 1020"/>
              <a:gd name="T77" fmla="*/ 0 h 1128"/>
              <a:gd name="T78" fmla="*/ 0 w 1020"/>
              <a:gd name="T79" fmla="*/ 0 h 1128"/>
              <a:gd name="T80" fmla="*/ 0 w 1020"/>
              <a:gd name="T81" fmla="*/ 0 h 1128"/>
              <a:gd name="T82" fmla="*/ 0 w 1020"/>
              <a:gd name="T83" fmla="*/ 0 h 1128"/>
              <a:gd name="T84" fmla="*/ 0 w 1020"/>
              <a:gd name="T85" fmla="*/ 0 h 1128"/>
              <a:gd name="T86" fmla="*/ 0 w 1020"/>
              <a:gd name="T87" fmla="*/ 0 h 1128"/>
              <a:gd name="T88" fmla="*/ 0 w 1020"/>
              <a:gd name="T89" fmla="*/ 0 h 1128"/>
              <a:gd name="T90" fmla="*/ 0 w 1020"/>
              <a:gd name="T91" fmla="*/ 0 h 1128"/>
              <a:gd name="T92" fmla="*/ 0 w 1020"/>
              <a:gd name="T93" fmla="*/ 0 h 1128"/>
              <a:gd name="T94" fmla="*/ 0 w 1020"/>
              <a:gd name="T95" fmla="*/ 0 h 1128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</a:gdLst>
            <a:ahLst/>
            <a:cxnLst>
              <a:cxn ang="T96">
                <a:pos x="T0" y="T1"/>
              </a:cxn>
              <a:cxn ang="T97">
                <a:pos x="T2" y="T3"/>
              </a:cxn>
              <a:cxn ang="T98">
                <a:pos x="T4" y="T5"/>
              </a:cxn>
              <a:cxn ang="T99">
                <a:pos x="T6" y="T7"/>
              </a:cxn>
              <a:cxn ang="T100">
                <a:pos x="T8" y="T9"/>
              </a:cxn>
              <a:cxn ang="T101">
                <a:pos x="T10" y="T11"/>
              </a:cxn>
              <a:cxn ang="T102">
                <a:pos x="T12" y="T13"/>
              </a:cxn>
              <a:cxn ang="T103">
                <a:pos x="T14" y="T15"/>
              </a:cxn>
              <a:cxn ang="T104">
                <a:pos x="T16" y="T17"/>
              </a:cxn>
              <a:cxn ang="T105">
                <a:pos x="T18" y="T19"/>
              </a:cxn>
              <a:cxn ang="T106">
                <a:pos x="T20" y="T21"/>
              </a:cxn>
              <a:cxn ang="T107">
                <a:pos x="T22" y="T23"/>
              </a:cxn>
              <a:cxn ang="T108">
                <a:pos x="T24" y="T25"/>
              </a:cxn>
              <a:cxn ang="T109">
                <a:pos x="T26" y="T27"/>
              </a:cxn>
              <a:cxn ang="T110">
                <a:pos x="T28" y="T29"/>
              </a:cxn>
              <a:cxn ang="T111">
                <a:pos x="T30" y="T31"/>
              </a:cxn>
              <a:cxn ang="T112">
                <a:pos x="T32" y="T33"/>
              </a:cxn>
              <a:cxn ang="T113">
                <a:pos x="T34" y="T35"/>
              </a:cxn>
              <a:cxn ang="T114">
                <a:pos x="T36" y="T37"/>
              </a:cxn>
              <a:cxn ang="T115">
                <a:pos x="T38" y="T39"/>
              </a:cxn>
              <a:cxn ang="T116">
                <a:pos x="T40" y="T41"/>
              </a:cxn>
              <a:cxn ang="T117">
                <a:pos x="T42" y="T43"/>
              </a:cxn>
              <a:cxn ang="T118">
                <a:pos x="T44" y="T45"/>
              </a:cxn>
              <a:cxn ang="T119">
                <a:pos x="T46" y="T47"/>
              </a:cxn>
              <a:cxn ang="T120">
                <a:pos x="T48" y="T49"/>
              </a:cxn>
              <a:cxn ang="T121">
                <a:pos x="T50" y="T51"/>
              </a:cxn>
              <a:cxn ang="T122">
                <a:pos x="T52" y="T53"/>
              </a:cxn>
              <a:cxn ang="T123">
                <a:pos x="T54" y="T55"/>
              </a:cxn>
              <a:cxn ang="T124">
                <a:pos x="T56" y="T57"/>
              </a:cxn>
              <a:cxn ang="T125">
                <a:pos x="T58" y="T59"/>
              </a:cxn>
              <a:cxn ang="T126">
                <a:pos x="T60" y="T61"/>
              </a:cxn>
              <a:cxn ang="T127">
                <a:pos x="T62" y="T63"/>
              </a:cxn>
              <a:cxn ang="T128">
                <a:pos x="T64" y="T65"/>
              </a:cxn>
              <a:cxn ang="T129">
                <a:pos x="T66" y="T67"/>
              </a:cxn>
              <a:cxn ang="T130">
                <a:pos x="T68" y="T69"/>
              </a:cxn>
              <a:cxn ang="T131">
                <a:pos x="T70" y="T71"/>
              </a:cxn>
              <a:cxn ang="T132">
                <a:pos x="T72" y="T73"/>
              </a:cxn>
              <a:cxn ang="T133">
                <a:pos x="T74" y="T75"/>
              </a:cxn>
              <a:cxn ang="T134">
                <a:pos x="T76" y="T77"/>
              </a:cxn>
              <a:cxn ang="T135">
                <a:pos x="T78" y="T79"/>
              </a:cxn>
              <a:cxn ang="T136">
                <a:pos x="T80" y="T81"/>
              </a:cxn>
              <a:cxn ang="T137">
                <a:pos x="T82" y="T83"/>
              </a:cxn>
              <a:cxn ang="T138">
                <a:pos x="T84" y="T85"/>
              </a:cxn>
              <a:cxn ang="T139">
                <a:pos x="T86" y="T87"/>
              </a:cxn>
              <a:cxn ang="T140">
                <a:pos x="T88" y="T89"/>
              </a:cxn>
              <a:cxn ang="T141">
                <a:pos x="T90" y="T91"/>
              </a:cxn>
              <a:cxn ang="T142">
                <a:pos x="T92" y="T93"/>
              </a:cxn>
              <a:cxn ang="T143">
                <a:pos x="T94" y="T95"/>
              </a:cxn>
            </a:cxnLst>
            <a:rect l="0" t="0" r="r" b="b"/>
            <a:pathLst>
              <a:path w="1020" h="1128">
                <a:moveTo>
                  <a:pt x="932" y="51"/>
                </a:moveTo>
                <a:lnTo>
                  <a:pt x="932" y="51"/>
                </a:lnTo>
                <a:lnTo>
                  <a:pt x="931" y="107"/>
                </a:lnTo>
                <a:lnTo>
                  <a:pt x="928" y="160"/>
                </a:lnTo>
                <a:lnTo>
                  <a:pt x="924" y="213"/>
                </a:lnTo>
                <a:lnTo>
                  <a:pt x="917" y="263"/>
                </a:lnTo>
                <a:lnTo>
                  <a:pt x="913" y="288"/>
                </a:lnTo>
                <a:lnTo>
                  <a:pt x="909" y="313"/>
                </a:lnTo>
                <a:lnTo>
                  <a:pt x="904" y="336"/>
                </a:lnTo>
                <a:lnTo>
                  <a:pt x="899" y="360"/>
                </a:lnTo>
                <a:lnTo>
                  <a:pt x="893" y="383"/>
                </a:lnTo>
                <a:lnTo>
                  <a:pt x="887" y="407"/>
                </a:lnTo>
                <a:lnTo>
                  <a:pt x="881" y="429"/>
                </a:lnTo>
                <a:lnTo>
                  <a:pt x="874" y="452"/>
                </a:lnTo>
                <a:lnTo>
                  <a:pt x="866" y="474"/>
                </a:lnTo>
                <a:lnTo>
                  <a:pt x="859" y="495"/>
                </a:lnTo>
                <a:lnTo>
                  <a:pt x="850" y="516"/>
                </a:lnTo>
                <a:lnTo>
                  <a:pt x="841" y="538"/>
                </a:lnTo>
                <a:lnTo>
                  <a:pt x="832" y="558"/>
                </a:lnTo>
                <a:lnTo>
                  <a:pt x="822" y="578"/>
                </a:lnTo>
                <a:lnTo>
                  <a:pt x="812" y="598"/>
                </a:lnTo>
                <a:lnTo>
                  <a:pt x="802" y="616"/>
                </a:lnTo>
                <a:lnTo>
                  <a:pt x="791" y="635"/>
                </a:lnTo>
                <a:lnTo>
                  <a:pt x="780" y="654"/>
                </a:lnTo>
                <a:lnTo>
                  <a:pt x="768" y="672"/>
                </a:lnTo>
                <a:lnTo>
                  <a:pt x="755" y="689"/>
                </a:lnTo>
                <a:lnTo>
                  <a:pt x="743" y="707"/>
                </a:lnTo>
                <a:lnTo>
                  <a:pt x="729" y="724"/>
                </a:lnTo>
                <a:lnTo>
                  <a:pt x="716" y="740"/>
                </a:lnTo>
                <a:lnTo>
                  <a:pt x="702" y="755"/>
                </a:lnTo>
                <a:lnTo>
                  <a:pt x="687" y="772"/>
                </a:lnTo>
                <a:lnTo>
                  <a:pt x="672" y="787"/>
                </a:lnTo>
                <a:lnTo>
                  <a:pt x="657" y="801"/>
                </a:lnTo>
                <a:lnTo>
                  <a:pt x="641" y="815"/>
                </a:lnTo>
                <a:lnTo>
                  <a:pt x="624" y="829"/>
                </a:lnTo>
                <a:lnTo>
                  <a:pt x="608" y="844"/>
                </a:lnTo>
                <a:lnTo>
                  <a:pt x="590" y="857"/>
                </a:lnTo>
                <a:lnTo>
                  <a:pt x="572" y="868"/>
                </a:lnTo>
                <a:lnTo>
                  <a:pt x="554" y="881"/>
                </a:lnTo>
                <a:lnTo>
                  <a:pt x="535" y="893"/>
                </a:lnTo>
                <a:lnTo>
                  <a:pt x="516" y="904"/>
                </a:lnTo>
                <a:lnTo>
                  <a:pt x="497" y="914"/>
                </a:lnTo>
                <a:lnTo>
                  <a:pt x="476" y="925"/>
                </a:lnTo>
                <a:lnTo>
                  <a:pt x="456" y="935"/>
                </a:lnTo>
                <a:lnTo>
                  <a:pt x="434" y="945"/>
                </a:lnTo>
                <a:lnTo>
                  <a:pt x="413" y="953"/>
                </a:lnTo>
                <a:lnTo>
                  <a:pt x="391" y="961"/>
                </a:lnTo>
                <a:lnTo>
                  <a:pt x="368" y="970"/>
                </a:lnTo>
                <a:lnTo>
                  <a:pt x="345" y="977"/>
                </a:lnTo>
                <a:lnTo>
                  <a:pt x="321" y="984"/>
                </a:lnTo>
                <a:lnTo>
                  <a:pt x="297" y="991"/>
                </a:lnTo>
                <a:lnTo>
                  <a:pt x="273" y="995"/>
                </a:lnTo>
                <a:lnTo>
                  <a:pt x="248" y="1001"/>
                </a:lnTo>
                <a:lnTo>
                  <a:pt x="222" y="1006"/>
                </a:lnTo>
                <a:lnTo>
                  <a:pt x="196" y="1011"/>
                </a:lnTo>
                <a:lnTo>
                  <a:pt x="169" y="1014"/>
                </a:lnTo>
                <a:lnTo>
                  <a:pt x="142" y="1017"/>
                </a:lnTo>
                <a:lnTo>
                  <a:pt x="115" y="1020"/>
                </a:lnTo>
                <a:lnTo>
                  <a:pt x="87" y="1021"/>
                </a:lnTo>
                <a:lnTo>
                  <a:pt x="58" y="1024"/>
                </a:lnTo>
                <a:lnTo>
                  <a:pt x="29" y="1024"/>
                </a:lnTo>
                <a:lnTo>
                  <a:pt x="0" y="1024"/>
                </a:lnTo>
                <a:lnTo>
                  <a:pt x="0" y="1128"/>
                </a:lnTo>
                <a:lnTo>
                  <a:pt x="31" y="1128"/>
                </a:lnTo>
                <a:lnTo>
                  <a:pt x="61" y="1127"/>
                </a:lnTo>
                <a:lnTo>
                  <a:pt x="91" y="1125"/>
                </a:lnTo>
                <a:lnTo>
                  <a:pt x="121" y="1124"/>
                </a:lnTo>
                <a:lnTo>
                  <a:pt x="150" y="1120"/>
                </a:lnTo>
                <a:lnTo>
                  <a:pt x="179" y="1117"/>
                </a:lnTo>
                <a:lnTo>
                  <a:pt x="207" y="1113"/>
                </a:lnTo>
                <a:lnTo>
                  <a:pt x="235" y="1108"/>
                </a:lnTo>
                <a:lnTo>
                  <a:pt x="262" y="1104"/>
                </a:lnTo>
                <a:lnTo>
                  <a:pt x="289" y="1098"/>
                </a:lnTo>
                <a:lnTo>
                  <a:pt x="316" y="1092"/>
                </a:lnTo>
                <a:lnTo>
                  <a:pt x="341" y="1085"/>
                </a:lnTo>
                <a:lnTo>
                  <a:pt x="367" y="1078"/>
                </a:lnTo>
                <a:lnTo>
                  <a:pt x="392" y="1070"/>
                </a:lnTo>
                <a:lnTo>
                  <a:pt x="417" y="1060"/>
                </a:lnTo>
                <a:lnTo>
                  <a:pt x="441" y="1052"/>
                </a:lnTo>
                <a:lnTo>
                  <a:pt x="464" y="1041"/>
                </a:lnTo>
                <a:lnTo>
                  <a:pt x="488" y="1032"/>
                </a:lnTo>
                <a:lnTo>
                  <a:pt x="510" y="1021"/>
                </a:lnTo>
                <a:lnTo>
                  <a:pt x="532" y="1010"/>
                </a:lnTo>
                <a:lnTo>
                  <a:pt x="554" y="998"/>
                </a:lnTo>
                <a:lnTo>
                  <a:pt x="576" y="985"/>
                </a:lnTo>
                <a:lnTo>
                  <a:pt x="596" y="972"/>
                </a:lnTo>
                <a:lnTo>
                  <a:pt x="617" y="959"/>
                </a:lnTo>
                <a:lnTo>
                  <a:pt x="637" y="945"/>
                </a:lnTo>
                <a:lnTo>
                  <a:pt x="656" y="930"/>
                </a:lnTo>
                <a:lnTo>
                  <a:pt x="675" y="915"/>
                </a:lnTo>
                <a:lnTo>
                  <a:pt x="693" y="899"/>
                </a:lnTo>
                <a:lnTo>
                  <a:pt x="711" y="884"/>
                </a:lnTo>
                <a:lnTo>
                  <a:pt x="729" y="866"/>
                </a:lnTo>
                <a:lnTo>
                  <a:pt x="746" y="849"/>
                </a:lnTo>
                <a:lnTo>
                  <a:pt x="762" y="832"/>
                </a:lnTo>
                <a:lnTo>
                  <a:pt x="778" y="814"/>
                </a:lnTo>
                <a:lnTo>
                  <a:pt x="793" y="795"/>
                </a:lnTo>
                <a:lnTo>
                  <a:pt x="808" y="776"/>
                </a:lnTo>
                <a:lnTo>
                  <a:pt x="823" y="756"/>
                </a:lnTo>
                <a:lnTo>
                  <a:pt x="837" y="736"/>
                </a:lnTo>
                <a:lnTo>
                  <a:pt x="850" y="716"/>
                </a:lnTo>
                <a:lnTo>
                  <a:pt x="863" y="695"/>
                </a:lnTo>
                <a:lnTo>
                  <a:pt x="875" y="674"/>
                </a:lnTo>
                <a:lnTo>
                  <a:pt x="887" y="652"/>
                </a:lnTo>
                <a:lnTo>
                  <a:pt x="899" y="631"/>
                </a:lnTo>
                <a:lnTo>
                  <a:pt x="909" y="608"/>
                </a:lnTo>
                <a:lnTo>
                  <a:pt x="920" y="585"/>
                </a:lnTo>
                <a:lnTo>
                  <a:pt x="930" y="561"/>
                </a:lnTo>
                <a:lnTo>
                  <a:pt x="939" y="538"/>
                </a:lnTo>
                <a:lnTo>
                  <a:pt x="948" y="514"/>
                </a:lnTo>
                <a:lnTo>
                  <a:pt x="956" y="489"/>
                </a:lnTo>
                <a:lnTo>
                  <a:pt x="964" y="465"/>
                </a:lnTo>
                <a:lnTo>
                  <a:pt x="971" y="439"/>
                </a:lnTo>
                <a:lnTo>
                  <a:pt x="978" y="413"/>
                </a:lnTo>
                <a:lnTo>
                  <a:pt x="984" y="387"/>
                </a:lnTo>
                <a:lnTo>
                  <a:pt x="990" y="361"/>
                </a:lnTo>
                <a:lnTo>
                  <a:pt x="995" y="334"/>
                </a:lnTo>
                <a:lnTo>
                  <a:pt x="1000" y="308"/>
                </a:lnTo>
                <a:lnTo>
                  <a:pt x="1004" y="280"/>
                </a:lnTo>
                <a:lnTo>
                  <a:pt x="1011" y="224"/>
                </a:lnTo>
                <a:lnTo>
                  <a:pt x="1016" y="168"/>
                </a:lnTo>
                <a:lnTo>
                  <a:pt x="1019" y="110"/>
                </a:lnTo>
                <a:lnTo>
                  <a:pt x="1020" y="51"/>
                </a:lnTo>
                <a:lnTo>
                  <a:pt x="1020" y="46"/>
                </a:lnTo>
                <a:lnTo>
                  <a:pt x="1019" y="40"/>
                </a:lnTo>
                <a:lnTo>
                  <a:pt x="1018" y="34"/>
                </a:lnTo>
                <a:lnTo>
                  <a:pt x="1016" y="29"/>
                </a:lnTo>
                <a:lnTo>
                  <a:pt x="1012" y="20"/>
                </a:lnTo>
                <a:lnTo>
                  <a:pt x="1006" y="13"/>
                </a:lnTo>
                <a:lnTo>
                  <a:pt x="1000" y="7"/>
                </a:lnTo>
                <a:lnTo>
                  <a:pt x="992" y="3"/>
                </a:lnTo>
                <a:lnTo>
                  <a:pt x="984" y="1"/>
                </a:lnTo>
                <a:lnTo>
                  <a:pt x="976" y="0"/>
                </a:lnTo>
                <a:lnTo>
                  <a:pt x="968" y="1"/>
                </a:lnTo>
                <a:lnTo>
                  <a:pt x="960" y="3"/>
                </a:lnTo>
                <a:lnTo>
                  <a:pt x="952" y="7"/>
                </a:lnTo>
                <a:lnTo>
                  <a:pt x="946" y="13"/>
                </a:lnTo>
                <a:lnTo>
                  <a:pt x="940" y="20"/>
                </a:lnTo>
                <a:lnTo>
                  <a:pt x="936" y="29"/>
                </a:lnTo>
                <a:lnTo>
                  <a:pt x="934" y="34"/>
                </a:lnTo>
                <a:lnTo>
                  <a:pt x="933" y="40"/>
                </a:lnTo>
                <a:lnTo>
                  <a:pt x="932" y="46"/>
                </a:lnTo>
                <a:lnTo>
                  <a:pt x="932" y="5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>
            <a:spLocks/>
          </xdr:cNvSpPr>
        </xdr:nvSpPr>
        <xdr:spPr bwMode="auto">
          <a:xfrm>
            <a:off x="4151" y="450"/>
            <a:ext cx="213" cy="180"/>
          </a:xfrm>
          <a:custGeom>
            <a:avLst/>
            <a:gdLst>
              <a:gd name="T0" fmla="*/ 0 w 1065"/>
              <a:gd name="T1" fmla="*/ 0 h 1077"/>
              <a:gd name="T2" fmla="*/ 0 w 1065"/>
              <a:gd name="T3" fmla="*/ 0 h 1077"/>
              <a:gd name="T4" fmla="*/ 0 w 1065"/>
              <a:gd name="T5" fmla="*/ 0 h 1077"/>
              <a:gd name="T6" fmla="*/ 0 w 1065"/>
              <a:gd name="T7" fmla="*/ 0 h 1077"/>
              <a:gd name="T8" fmla="*/ 0 w 1065"/>
              <a:gd name="T9" fmla="*/ 0 h 1077"/>
              <a:gd name="T10" fmla="*/ 0 w 1065"/>
              <a:gd name="T11" fmla="*/ 0 h 1077"/>
              <a:gd name="T12" fmla="*/ 0 w 1065"/>
              <a:gd name="T13" fmla="*/ 0 h 1077"/>
              <a:gd name="T14" fmla="*/ 0 w 1065"/>
              <a:gd name="T15" fmla="*/ 0 h 1077"/>
              <a:gd name="T16" fmla="*/ 0 w 1065"/>
              <a:gd name="T17" fmla="*/ 0 h 1077"/>
              <a:gd name="T18" fmla="*/ 0 w 1065"/>
              <a:gd name="T19" fmla="*/ 0 h 1077"/>
              <a:gd name="T20" fmla="*/ 0 w 1065"/>
              <a:gd name="T21" fmla="*/ 0 h 1077"/>
              <a:gd name="T22" fmla="*/ 0 w 1065"/>
              <a:gd name="T23" fmla="*/ 0 h 1077"/>
              <a:gd name="T24" fmla="*/ 0 w 1065"/>
              <a:gd name="T25" fmla="*/ 0 h 1077"/>
              <a:gd name="T26" fmla="*/ 0 w 1065"/>
              <a:gd name="T27" fmla="*/ 0 h 1077"/>
              <a:gd name="T28" fmla="*/ 0 w 1065"/>
              <a:gd name="T29" fmla="*/ 0 h 1077"/>
              <a:gd name="T30" fmla="*/ 0 w 1065"/>
              <a:gd name="T31" fmla="*/ 0 h 1077"/>
              <a:gd name="T32" fmla="*/ 0 w 1065"/>
              <a:gd name="T33" fmla="*/ 0 h 1077"/>
              <a:gd name="T34" fmla="*/ 0 w 1065"/>
              <a:gd name="T35" fmla="*/ 0 h 1077"/>
              <a:gd name="T36" fmla="*/ 0 w 1065"/>
              <a:gd name="T37" fmla="*/ 0 h 1077"/>
              <a:gd name="T38" fmla="*/ 0 w 1065"/>
              <a:gd name="T39" fmla="*/ 0 h 1077"/>
              <a:gd name="T40" fmla="*/ 0 w 1065"/>
              <a:gd name="T41" fmla="*/ 0 h 1077"/>
              <a:gd name="T42" fmla="*/ 0 w 1065"/>
              <a:gd name="T43" fmla="*/ 0 h 1077"/>
              <a:gd name="T44" fmla="*/ 0 w 1065"/>
              <a:gd name="T45" fmla="*/ 0 h 1077"/>
              <a:gd name="T46" fmla="*/ 0 w 1065"/>
              <a:gd name="T47" fmla="*/ 0 h 1077"/>
              <a:gd name="T48" fmla="*/ 0 w 1065"/>
              <a:gd name="T49" fmla="*/ 0 h 1077"/>
              <a:gd name="T50" fmla="*/ 0 w 1065"/>
              <a:gd name="T51" fmla="*/ 0 h 1077"/>
              <a:gd name="T52" fmla="*/ 0 w 1065"/>
              <a:gd name="T53" fmla="*/ 0 h 1077"/>
              <a:gd name="T54" fmla="*/ 0 w 1065"/>
              <a:gd name="T55" fmla="*/ 0 h 1077"/>
              <a:gd name="T56" fmla="*/ 0 w 1065"/>
              <a:gd name="T57" fmla="*/ 0 h 1077"/>
              <a:gd name="T58" fmla="*/ 0 w 1065"/>
              <a:gd name="T59" fmla="*/ 0 h 1077"/>
              <a:gd name="T60" fmla="*/ 0 w 1065"/>
              <a:gd name="T61" fmla="*/ 0 h 1077"/>
              <a:gd name="T62" fmla="*/ 0 w 1065"/>
              <a:gd name="T63" fmla="*/ 0 h 1077"/>
              <a:gd name="T64" fmla="*/ 0 w 1065"/>
              <a:gd name="T65" fmla="*/ 0 h 1077"/>
              <a:gd name="T66" fmla="*/ 0 w 1065"/>
              <a:gd name="T67" fmla="*/ 0 h 1077"/>
              <a:gd name="T68" fmla="*/ 0 w 1065"/>
              <a:gd name="T69" fmla="*/ 0 h 1077"/>
              <a:gd name="T70" fmla="*/ 0 w 1065"/>
              <a:gd name="T71" fmla="*/ 0 h 1077"/>
              <a:gd name="T72" fmla="*/ 0 w 1065"/>
              <a:gd name="T73" fmla="*/ 0 h 1077"/>
              <a:gd name="T74" fmla="*/ 0 w 1065"/>
              <a:gd name="T75" fmla="*/ 0 h 1077"/>
              <a:gd name="T76" fmla="*/ 0 w 1065"/>
              <a:gd name="T77" fmla="*/ 0 h 1077"/>
              <a:gd name="T78" fmla="*/ 0 w 1065"/>
              <a:gd name="T79" fmla="*/ 0 h 1077"/>
              <a:gd name="T80" fmla="*/ 0 w 1065"/>
              <a:gd name="T81" fmla="*/ 0 h 1077"/>
              <a:gd name="T82" fmla="*/ 0 w 1065"/>
              <a:gd name="T83" fmla="*/ 0 h 1077"/>
              <a:gd name="T84" fmla="*/ 0 w 1065"/>
              <a:gd name="T85" fmla="*/ 0 h 1077"/>
              <a:gd name="T86" fmla="*/ 0 w 1065"/>
              <a:gd name="T87" fmla="*/ 0 h 1077"/>
              <a:gd name="T88" fmla="*/ 0 w 1065"/>
              <a:gd name="T89" fmla="*/ 0 h 1077"/>
              <a:gd name="T90" fmla="*/ 0 w 1065"/>
              <a:gd name="T91" fmla="*/ 0 h 1077"/>
              <a:gd name="T92" fmla="*/ 0 w 1065"/>
              <a:gd name="T93" fmla="*/ 0 h 1077"/>
              <a:gd name="T94" fmla="*/ 0 w 1065"/>
              <a:gd name="T95" fmla="*/ 0 h 1077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</a:gdLst>
            <a:ahLst/>
            <a:cxnLst>
              <a:cxn ang="T96">
                <a:pos x="T0" y="T1"/>
              </a:cxn>
              <a:cxn ang="T97">
                <a:pos x="T2" y="T3"/>
              </a:cxn>
              <a:cxn ang="T98">
                <a:pos x="T4" y="T5"/>
              </a:cxn>
              <a:cxn ang="T99">
                <a:pos x="T6" y="T7"/>
              </a:cxn>
              <a:cxn ang="T100">
                <a:pos x="T8" y="T9"/>
              </a:cxn>
              <a:cxn ang="T101">
                <a:pos x="T10" y="T11"/>
              </a:cxn>
              <a:cxn ang="T102">
                <a:pos x="T12" y="T13"/>
              </a:cxn>
              <a:cxn ang="T103">
                <a:pos x="T14" y="T15"/>
              </a:cxn>
              <a:cxn ang="T104">
                <a:pos x="T16" y="T17"/>
              </a:cxn>
              <a:cxn ang="T105">
                <a:pos x="T18" y="T19"/>
              </a:cxn>
              <a:cxn ang="T106">
                <a:pos x="T20" y="T21"/>
              </a:cxn>
              <a:cxn ang="T107">
                <a:pos x="T22" y="T23"/>
              </a:cxn>
              <a:cxn ang="T108">
                <a:pos x="T24" y="T25"/>
              </a:cxn>
              <a:cxn ang="T109">
                <a:pos x="T26" y="T27"/>
              </a:cxn>
              <a:cxn ang="T110">
                <a:pos x="T28" y="T29"/>
              </a:cxn>
              <a:cxn ang="T111">
                <a:pos x="T30" y="T31"/>
              </a:cxn>
              <a:cxn ang="T112">
                <a:pos x="T32" y="T33"/>
              </a:cxn>
              <a:cxn ang="T113">
                <a:pos x="T34" y="T35"/>
              </a:cxn>
              <a:cxn ang="T114">
                <a:pos x="T36" y="T37"/>
              </a:cxn>
              <a:cxn ang="T115">
                <a:pos x="T38" y="T39"/>
              </a:cxn>
              <a:cxn ang="T116">
                <a:pos x="T40" y="T41"/>
              </a:cxn>
              <a:cxn ang="T117">
                <a:pos x="T42" y="T43"/>
              </a:cxn>
              <a:cxn ang="T118">
                <a:pos x="T44" y="T45"/>
              </a:cxn>
              <a:cxn ang="T119">
                <a:pos x="T46" y="T47"/>
              </a:cxn>
              <a:cxn ang="T120">
                <a:pos x="T48" y="T49"/>
              </a:cxn>
              <a:cxn ang="T121">
                <a:pos x="T50" y="T51"/>
              </a:cxn>
              <a:cxn ang="T122">
                <a:pos x="T52" y="T53"/>
              </a:cxn>
              <a:cxn ang="T123">
                <a:pos x="T54" y="T55"/>
              </a:cxn>
              <a:cxn ang="T124">
                <a:pos x="T56" y="T57"/>
              </a:cxn>
              <a:cxn ang="T125">
                <a:pos x="T58" y="T59"/>
              </a:cxn>
              <a:cxn ang="T126">
                <a:pos x="T60" y="T61"/>
              </a:cxn>
              <a:cxn ang="T127">
                <a:pos x="T62" y="T63"/>
              </a:cxn>
              <a:cxn ang="T128">
                <a:pos x="T64" y="T65"/>
              </a:cxn>
              <a:cxn ang="T129">
                <a:pos x="T66" y="T67"/>
              </a:cxn>
              <a:cxn ang="T130">
                <a:pos x="T68" y="T69"/>
              </a:cxn>
              <a:cxn ang="T131">
                <a:pos x="T70" y="T71"/>
              </a:cxn>
              <a:cxn ang="T132">
                <a:pos x="T72" y="T73"/>
              </a:cxn>
              <a:cxn ang="T133">
                <a:pos x="T74" y="T75"/>
              </a:cxn>
              <a:cxn ang="T134">
                <a:pos x="T76" y="T77"/>
              </a:cxn>
              <a:cxn ang="T135">
                <a:pos x="T78" y="T79"/>
              </a:cxn>
              <a:cxn ang="T136">
                <a:pos x="T80" y="T81"/>
              </a:cxn>
              <a:cxn ang="T137">
                <a:pos x="T82" y="T83"/>
              </a:cxn>
              <a:cxn ang="T138">
                <a:pos x="T84" y="T85"/>
              </a:cxn>
              <a:cxn ang="T139">
                <a:pos x="T86" y="T87"/>
              </a:cxn>
              <a:cxn ang="T140">
                <a:pos x="T88" y="T89"/>
              </a:cxn>
              <a:cxn ang="T141">
                <a:pos x="T90" y="T91"/>
              </a:cxn>
              <a:cxn ang="T142">
                <a:pos x="T92" y="T93"/>
              </a:cxn>
              <a:cxn ang="T143">
                <a:pos x="T94" y="T95"/>
              </a:cxn>
            </a:cxnLst>
            <a:rect l="0" t="0" r="r" b="b"/>
            <a:pathLst>
              <a:path w="1065" h="1077">
                <a:moveTo>
                  <a:pt x="45" y="105"/>
                </a:moveTo>
                <a:lnTo>
                  <a:pt x="45" y="105"/>
                </a:lnTo>
                <a:lnTo>
                  <a:pt x="74" y="105"/>
                </a:lnTo>
                <a:lnTo>
                  <a:pt x="103" y="106"/>
                </a:lnTo>
                <a:lnTo>
                  <a:pt x="132" y="108"/>
                </a:lnTo>
                <a:lnTo>
                  <a:pt x="160" y="110"/>
                </a:lnTo>
                <a:lnTo>
                  <a:pt x="187" y="112"/>
                </a:lnTo>
                <a:lnTo>
                  <a:pt x="214" y="116"/>
                </a:lnTo>
                <a:lnTo>
                  <a:pt x="241" y="119"/>
                </a:lnTo>
                <a:lnTo>
                  <a:pt x="267" y="123"/>
                </a:lnTo>
                <a:lnTo>
                  <a:pt x="292" y="128"/>
                </a:lnTo>
                <a:lnTo>
                  <a:pt x="318" y="133"/>
                </a:lnTo>
                <a:lnTo>
                  <a:pt x="342" y="139"/>
                </a:lnTo>
                <a:lnTo>
                  <a:pt x="366" y="145"/>
                </a:lnTo>
                <a:lnTo>
                  <a:pt x="390" y="152"/>
                </a:lnTo>
                <a:lnTo>
                  <a:pt x="413" y="161"/>
                </a:lnTo>
                <a:lnTo>
                  <a:pt x="436" y="168"/>
                </a:lnTo>
                <a:lnTo>
                  <a:pt x="458" y="176"/>
                </a:lnTo>
                <a:lnTo>
                  <a:pt x="479" y="185"/>
                </a:lnTo>
                <a:lnTo>
                  <a:pt x="501" y="195"/>
                </a:lnTo>
                <a:lnTo>
                  <a:pt x="521" y="204"/>
                </a:lnTo>
                <a:lnTo>
                  <a:pt x="542" y="215"/>
                </a:lnTo>
                <a:lnTo>
                  <a:pt x="561" y="225"/>
                </a:lnTo>
                <a:lnTo>
                  <a:pt x="580" y="237"/>
                </a:lnTo>
                <a:lnTo>
                  <a:pt x="599" y="249"/>
                </a:lnTo>
                <a:lnTo>
                  <a:pt x="617" y="261"/>
                </a:lnTo>
                <a:lnTo>
                  <a:pt x="635" y="274"/>
                </a:lnTo>
                <a:lnTo>
                  <a:pt x="652" y="286"/>
                </a:lnTo>
                <a:lnTo>
                  <a:pt x="669" y="299"/>
                </a:lnTo>
                <a:lnTo>
                  <a:pt x="686" y="314"/>
                </a:lnTo>
                <a:lnTo>
                  <a:pt x="702" y="328"/>
                </a:lnTo>
                <a:lnTo>
                  <a:pt x="717" y="343"/>
                </a:lnTo>
                <a:lnTo>
                  <a:pt x="732" y="358"/>
                </a:lnTo>
                <a:lnTo>
                  <a:pt x="747" y="374"/>
                </a:lnTo>
                <a:lnTo>
                  <a:pt x="761" y="389"/>
                </a:lnTo>
                <a:lnTo>
                  <a:pt x="774" y="405"/>
                </a:lnTo>
                <a:lnTo>
                  <a:pt x="788" y="423"/>
                </a:lnTo>
                <a:lnTo>
                  <a:pt x="800" y="439"/>
                </a:lnTo>
                <a:lnTo>
                  <a:pt x="813" y="457"/>
                </a:lnTo>
                <a:lnTo>
                  <a:pt x="825" y="476"/>
                </a:lnTo>
                <a:lnTo>
                  <a:pt x="836" y="494"/>
                </a:lnTo>
                <a:lnTo>
                  <a:pt x="847" y="512"/>
                </a:lnTo>
                <a:lnTo>
                  <a:pt x="857" y="532"/>
                </a:lnTo>
                <a:lnTo>
                  <a:pt x="867" y="551"/>
                </a:lnTo>
                <a:lnTo>
                  <a:pt x="877" y="571"/>
                </a:lnTo>
                <a:lnTo>
                  <a:pt x="886" y="592"/>
                </a:lnTo>
                <a:lnTo>
                  <a:pt x="895" y="612"/>
                </a:lnTo>
                <a:lnTo>
                  <a:pt x="904" y="634"/>
                </a:lnTo>
                <a:lnTo>
                  <a:pt x="911" y="656"/>
                </a:lnTo>
                <a:lnTo>
                  <a:pt x="919" y="677"/>
                </a:lnTo>
                <a:lnTo>
                  <a:pt x="926" y="700"/>
                </a:lnTo>
                <a:lnTo>
                  <a:pt x="932" y="723"/>
                </a:lnTo>
                <a:lnTo>
                  <a:pt x="938" y="746"/>
                </a:lnTo>
                <a:lnTo>
                  <a:pt x="944" y="769"/>
                </a:lnTo>
                <a:lnTo>
                  <a:pt x="949" y="793"/>
                </a:lnTo>
                <a:lnTo>
                  <a:pt x="954" y="817"/>
                </a:lnTo>
                <a:lnTo>
                  <a:pt x="958" y="842"/>
                </a:lnTo>
                <a:lnTo>
                  <a:pt x="962" y="866"/>
                </a:lnTo>
                <a:lnTo>
                  <a:pt x="969" y="917"/>
                </a:lnTo>
                <a:lnTo>
                  <a:pt x="973" y="969"/>
                </a:lnTo>
                <a:lnTo>
                  <a:pt x="976" y="1023"/>
                </a:lnTo>
                <a:lnTo>
                  <a:pt x="977" y="1077"/>
                </a:lnTo>
                <a:lnTo>
                  <a:pt x="1065" y="1077"/>
                </a:lnTo>
                <a:lnTo>
                  <a:pt x="1064" y="1019"/>
                </a:lnTo>
                <a:lnTo>
                  <a:pt x="1061" y="961"/>
                </a:lnTo>
                <a:lnTo>
                  <a:pt x="1056" y="904"/>
                </a:lnTo>
                <a:lnTo>
                  <a:pt x="1049" y="849"/>
                </a:lnTo>
                <a:lnTo>
                  <a:pt x="1045" y="822"/>
                </a:lnTo>
                <a:lnTo>
                  <a:pt x="1040" y="795"/>
                </a:lnTo>
                <a:lnTo>
                  <a:pt x="1035" y="768"/>
                </a:lnTo>
                <a:lnTo>
                  <a:pt x="1029" y="742"/>
                </a:lnTo>
                <a:lnTo>
                  <a:pt x="1023" y="716"/>
                </a:lnTo>
                <a:lnTo>
                  <a:pt x="1016" y="690"/>
                </a:lnTo>
                <a:lnTo>
                  <a:pt x="1009" y="665"/>
                </a:lnTo>
                <a:lnTo>
                  <a:pt x="1001" y="641"/>
                </a:lnTo>
                <a:lnTo>
                  <a:pt x="993" y="616"/>
                </a:lnTo>
                <a:lnTo>
                  <a:pt x="984" y="591"/>
                </a:lnTo>
                <a:lnTo>
                  <a:pt x="975" y="568"/>
                </a:lnTo>
                <a:lnTo>
                  <a:pt x="965" y="544"/>
                </a:lnTo>
                <a:lnTo>
                  <a:pt x="954" y="522"/>
                </a:lnTo>
                <a:lnTo>
                  <a:pt x="944" y="500"/>
                </a:lnTo>
                <a:lnTo>
                  <a:pt x="932" y="477"/>
                </a:lnTo>
                <a:lnTo>
                  <a:pt x="920" y="456"/>
                </a:lnTo>
                <a:lnTo>
                  <a:pt x="908" y="435"/>
                </a:lnTo>
                <a:lnTo>
                  <a:pt x="895" y="414"/>
                </a:lnTo>
                <a:lnTo>
                  <a:pt x="882" y="392"/>
                </a:lnTo>
                <a:lnTo>
                  <a:pt x="868" y="372"/>
                </a:lnTo>
                <a:lnTo>
                  <a:pt x="853" y="354"/>
                </a:lnTo>
                <a:lnTo>
                  <a:pt x="838" y="335"/>
                </a:lnTo>
                <a:lnTo>
                  <a:pt x="823" y="316"/>
                </a:lnTo>
                <a:lnTo>
                  <a:pt x="807" y="297"/>
                </a:lnTo>
                <a:lnTo>
                  <a:pt x="791" y="279"/>
                </a:lnTo>
                <a:lnTo>
                  <a:pt x="774" y="263"/>
                </a:lnTo>
                <a:lnTo>
                  <a:pt x="756" y="246"/>
                </a:lnTo>
                <a:lnTo>
                  <a:pt x="738" y="230"/>
                </a:lnTo>
                <a:lnTo>
                  <a:pt x="720" y="215"/>
                </a:lnTo>
                <a:lnTo>
                  <a:pt x="701" y="199"/>
                </a:lnTo>
                <a:lnTo>
                  <a:pt x="682" y="185"/>
                </a:lnTo>
                <a:lnTo>
                  <a:pt x="662" y="171"/>
                </a:lnTo>
                <a:lnTo>
                  <a:pt x="641" y="157"/>
                </a:lnTo>
                <a:lnTo>
                  <a:pt x="621" y="144"/>
                </a:lnTo>
                <a:lnTo>
                  <a:pt x="599" y="132"/>
                </a:lnTo>
                <a:lnTo>
                  <a:pt x="577" y="119"/>
                </a:lnTo>
                <a:lnTo>
                  <a:pt x="555" y="109"/>
                </a:lnTo>
                <a:lnTo>
                  <a:pt x="533" y="98"/>
                </a:lnTo>
                <a:lnTo>
                  <a:pt x="509" y="88"/>
                </a:lnTo>
                <a:lnTo>
                  <a:pt x="486" y="78"/>
                </a:lnTo>
                <a:lnTo>
                  <a:pt x="462" y="69"/>
                </a:lnTo>
                <a:lnTo>
                  <a:pt x="437" y="60"/>
                </a:lnTo>
                <a:lnTo>
                  <a:pt x="412" y="52"/>
                </a:lnTo>
                <a:lnTo>
                  <a:pt x="386" y="44"/>
                </a:lnTo>
                <a:lnTo>
                  <a:pt x="361" y="38"/>
                </a:lnTo>
                <a:lnTo>
                  <a:pt x="334" y="31"/>
                </a:lnTo>
                <a:lnTo>
                  <a:pt x="307" y="25"/>
                </a:lnTo>
                <a:lnTo>
                  <a:pt x="280" y="20"/>
                </a:lnTo>
                <a:lnTo>
                  <a:pt x="252" y="16"/>
                </a:lnTo>
                <a:lnTo>
                  <a:pt x="224" y="12"/>
                </a:lnTo>
                <a:lnTo>
                  <a:pt x="195" y="9"/>
                </a:lnTo>
                <a:lnTo>
                  <a:pt x="166" y="6"/>
                </a:lnTo>
                <a:lnTo>
                  <a:pt x="136" y="4"/>
                </a:lnTo>
                <a:lnTo>
                  <a:pt x="106" y="3"/>
                </a:lnTo>
                <a:lnTo>
                  <a:pt x="76" y="2"/>
                </a:lnTo>
                <a:lnTo>
                  <a:pt x="45" y="0"/>
                </a:lnTo>
                <a:lnTo>
                  <a:pt x="39" y="2"/>
                </a:lnTo>
                <a:lnTo>
                  <a:pt x="34" y="2"/>
                </a:lnTo>
                <a:lnTo>
                  <a:pt x="30" y="4"/>
                </a:lnTo>
                <a:lnTo>
                  <a:pt x="25" y="5"/>
                </a:lnTo>
                <a:lnTo>
                  <a:pt x="18" y="11"/>
                </a:lnTo>
                <a:lnTo>
                  <a:pt x="11" y="17"/>
                </a:lnTo>
                <a:lnTo>
                  <a:pt x="7" y="25"/>
                </a:lnTo>
                <a:lnTo>
                  <a:pt x="3" y="33"/>
                </a:lnTo>
                <a:lnTo>
                  <a:pt x="1" y="43"/>
                </a:lnTo>
                <a:lnTo>
                  <a:pt x="0" y="53"/>
                </a:lnTo>
                <a:lnTo>
                  <a:pt x="1" y="63"/>
                </a:lnTo>
                <a:lnTo>
                  <a:pt x="3" y="72"/>
                </a:lnTo>
                <a:lnTo>
                  <a:pt x="7" y="80"/>
                </a:lnTo>
                <a:lnTo>
                  <a:pt x="11" y="89"/>
                </a:lnTo>
                <a:lnTo>
                  <a:pt x="18" y="96"/>
                </a:lnTo>
                <a:lnTo>
                  <a:pt x="25" y="100"/>
                </a:lnTo>
                <a:lnTo>
                  <a:pt x="30" y="103"/>
                </a:lnTo>
                <a:lnTo>
                  <a:pt x="34" y="104"/>
                </a:lnTo>
                <a:lnTo>
                  <a:pt x="39" y="105"/>
                </a:lnTo>
                <a:lnTo>
                  <a:pt x="45" y="105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>
            <a:spLocks/>
          </xdr:cNvSpPr>
        </xdr:nvSpPr>
        <xdr:spPr bwMode="auto">
          <a:xfrm>
            <a:off x="3956" y="450"/>
            <a:ext cx="204" cy="188"/>
          </a:xfrm>
          <a:custGeom>
            <a:avLst/>
            <a:gdLst>
              <a:gd name="T0" fmla="*/ 0 w 1021"/>
              <a:gd name="T1" fmla="*/ 0 h 1129"/>
              <a:gd name="T2" fmla="*/ 0 w 1021"/>
              <a:gd name="T3" fmla="*/ 0 h 1129"/>
              <a:gd name="T4" fmla="*/ 0 w 1021"/>
              <a:gd name="T5" fmla="*/ 0 h 1129"/>
              <a:gd name="T6" fmla="*/ 0 w 1021"/>
              <a:gd name="T7" fmla="*/ 0 h 1129"/>
              <a:gd name="T8" fmla="*/ 0 w 1021"/>
              <a:gd name="T9" fmla="*/ 0 h 1129"/>
              <a:gd name="T10" fmla="*/ 0 w 1021"/>
              <a:gd name="T11" fmla="*/ 0 h 1129"/>
              <a:gd name="T12" fmla="*/ 0 w 1021"/>
              <a:gd name="T13" fmla="*/ 0 h 1129"/>
              <a:gd name="T14" fmla="*/ 0 w 1021"/>
              <a:gd name="T15" fmla="*/ 0 h 1129"/>
              <a:gd name="T16" fmla="*/ 0 w 1021"/>
              <a:gd name="T17" fmla="*/ 0 h 1129"/>
              <a:gd name="T18" fmla="*/ 0 w 1021"/>
              <a:gd name="T19" fmla="*/ 0 h 1129"/>
              <a:gd name="T20" fmla="*/ 0 w 1021"/>
              <a:gd name="T21" fmla="*/ 0 h 1129"/>
              <a:gd name="T22" fmla="*/ 0 w 1021"/>
              <a:gd name="T23" fmla="*/ 0 h 1129"/>
              <a:gd name="T24" fmla="*/ 0 w 1021"/>
              <a:gd name="T25" fmla="*/ 0 h 1129"/>
              <a:gd name="T26" fmla="*/ 0 w 1021"/>
              <a:gd name="T27" fmla="*/ 0 h 1129"/>
              <a:gd name="T28" fmla="*/ 0 w 1021"/>
              <a:gd name="T29" fmla="*/ 0 h 1129"/>
              <a:gd name="T30" fmla="*/ 0 w 1021"/>
              <a:gd name="T31" fmla="*/ 0 h 1129"/>
              <a:gd name="T32" fmla="*/ 0 w 1021"/>
              <a:gd name="T33" fmla="*/ 0 h 1129"/>
              <a:gd name="T34" fmla="*/ 0 w 1021"/>
              <a:gd name="T35" fmla="*/ 0 h 1129"/>
              <a:gd name="T36" fmla="*/ 0 w 1021"/>
              <a:gd name="T37" fmla="*/ 0 h 1129"/>
              <a:gd name="T38" fmla="*/ 0 w 1021"/>
              <a:gd name="T39" fmla="*/ 0 h 1129"/>
              <a:gd name="T40" fmla="*/ 0 w 1021"/>
              <a:gd name="T41" fmla="*/ 0 h 1129"/>
              <a:gd name="T42" fmla="*/ 0 w 1021"/>
              <a:gd name="T43" fmla="*/ 0 h 1129"/>
              <a:gd name="T44" fmla="*/ 0 w 1021"/>
              <a:gd name="T45" fmla="*/ 0 h 1129"/>
              <a:gd name="T46" fmla="*/ 0 w 1021"/>
              <a:gd name="T47" fmla="*/ 0 h 1129"/>
              <a:gd name="T48" fmla="*/ 0 w 1021"/>
              <a:gd name="T49" fmla="*/ 0 h 1129"/>
              <a:gd name="T50" fmla="*/ 0 w 1021"/>
              <a:gd name="T51" fmla="*/ 0 h 1129"/>
              <a:gd name="T52" fmla="*/ 0 w 1021"/>
              <a:gd name="T53" fmla="*/ 0 h 1129"/>
              <a:gd name="T54" fmla="*/ 0 w 1021"/>
              <a:gd name="T55" fmla="*/ 0 h 1129"/>
              <a:gd name="T56" fmla="*/ 0 w 1021"/>
              <a:gd name="T57" fmla="*/ 0 h 1129"/>
              <a:gd name="T58" fmla="*/ 0 w 1021"/>
              <a:gd name="T59" fmla="*/ 0 h 1129"/>
              <a:gd name="T60" fmla="*/ 0 w 1021"/>
              <a:gd name="T61" fmla="*/ 0 h 1129"/>
              <a:gd name="T62" fmla="*/ 0 w 1021"/>
              <a:gd name="T63" fmla="*/ 0 h 1129"/>
              <a:gd name="T64" fmla="*/ 0 w 1021"/>
              <a:gd name="T65" fmla="*/ 0 h 1129"/>
              <a:gd name="T66" fmla="*/ 0 w 1021"/>
              <a:gd name="T67" fmla="*/ 0 h 1129"/>
              <a:gd name="T68" fmla="*/ 0 w 1021"/>
              <a:gd name="T69" fmla="*/ 0 h 1129"/>
              <a:gd name="T70" fmla="*/ 0 w 1021"/>
              <a:gd name="T71" fmla="*/ 0 h 1129"/>
              <a:gd name="T72" fmla="*/ 0 w 1021"/>
              <a:gd name="T73" fmla="*/ 0 h 1129"/>
              <a:gd name="T74" fmla="*/ 0 w 1021"/>
              <a:gd name="T75" fmla="*/ 0 h 1129"/>
              <a:gd name="T76" fmla="*/ 0 w 1021"/>
              <a:gd name="T77" fmla="*/ 0 h 1129"/>
              <a:gd name="T78" fmla="*/ 0 w 1021"/>
              <a:gd name="T79" fmla="*/ 0 h 1129"/>
              <a:gd name="T80" fmla="*/ 0 w 1021"/>
              <a:gd name="T81" fmla="*/ 0 h 1129"/>
              <a:gd name="T82" fmla="*/ 0 w 1021"/>
              <a:gd name="T83" fmla="*/ 0 h 1129"/>
              <a:gd name="T84" fmla="*/ 0 w 1021"/>
              <a:gd name="T85" fmla="*/ 0 h 1129"/>
              <a:gd name="T86" fmla="*/ 0 w 1021"/>
              <a:gd name="T87" fmla="*/ 0 h 1129"/>
              <a:gd name="T88" fmla="*/ 0 w 1021"/>
              <a:gd name="T89" fmla="*/ 0 h 1129"/>
              <a:gd name="T90" fmla="*/ 0 w 1021"/>
              <a:gd name="T91" fmla="*/ 0 h 1129"/>
              <a:gd name="T92" fmla="*/ 0 w 1021"/>
              <a:gd name="T93" fmla="*/ 0 h 1129"/>
              <a:gd name="T94" fmla="*/ 0 w 1021"/>
              <a:gd name="T95" fmla="*/ 0 h 1129"/>
              <a:gd name="T96" fmla="*/ 0 w 1021"/>
              <a:gd name="T97" fmla="*/ 0 h 1129"/>
              <a:gd name="T98" fmla="*/ 0 w 1021"/>
              <a:gd name="T99" fmla="*/ 0 h 1129"/>
              <a:gd name="T100" fmla="*/ 0 w 1021"/>
              <a:gd name="T101" fmla="*/ 0 h 1129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0" t="0" r="r" b="b"/>
            <a:pathLst>
              <a:path w="1021" h="1129">
                <a:moveTo>
                  <a:pt x="88" y="1077"/>
                </a:moveTo>
                <a:lnTo>
                  <a:pt x="88" y="1077"/>
                </a:lnTo>
                <a:lnTo>
                  <a:pt x="89" y="1050"/>
                </a:lnTo>
                <a:lnTo>
                  <a:pt x="89" y="1023"/>
                </a:lnTo>
                <a:lnTo>
                  <a:pt x="90" y="996"/>
                </a:lnTo>
                <a:lnTo>
                  <a:pt x="92" y="969"/>
                </a:lnTo>
                <a:lnTo>
                  <a:pt x="94" y="943"/>
                </a:lnTo>
                <a:lnTo>
                  <a:pt x="97" y="917"/>
                </a:lnTo>
                <a:lnTo>
                  <a:pt x="100" y="891"/>
                </a:lnTo>
                <a:lnTo>
                  <a:pt x="103" y="867"/>
                </a:lnTo>
                <a:lnTo>
                  <a:pt x="107" y="842"/>
                </a:lnTo>
                <a:lnTo>
                  <a:pt x="112" y="817"/>
                </a:lnTo>
                <a:lnTo>
                  <a:pt x="116" y="793"/>
                </a:lnTo>
                <a:lnTo>
                  <a:pt x="122" y="769"/>
                </a:lnTo>
                <a:lnTo>
                  <a:pt x="128" y="746"/>
                </a:lnTo>
                <a:lnTo>
                  <a:pt x="134" y="723"/>
                </a:lnTo>
                <a:lnTo>
                  <a:pt x="140" y="700"/>
                </a:lnTo>
                <a:lnTo>
                  <a:pt x="147" y="678"/>
                </a:lnTo>
                <a:lnTo>
                  <a:pt x="155" y="656"/>
                </a:lnTo>
                <a:lnTo>
                  <a:pt x="163" y="635"/>
                </a:lnTo>
                <a:lnTo>
                  <a:pt x="171" y="612"/>
                </a:lnTo>
                <a:lnTo>
                  <a:pt x="180" y="592"/>
                </a:lnTo>
                <a:lnTo>
                  <a:pt x="190" y="572"/>
                </a:lnTo>
                <a:lnTo>
                  <a:pt x="199" y="552"/>
                </a:lnTo>
                <a:lnTo>
                  <a:pt x="210" y="532"/>
                </a:lnTo>
                <a:lnTo>
                  <a:pt x="220" y="512"/>
                </a:lnTo>
                <a:lnTo>
                  <a:pt x="231" y="494"/>
                </a:lnTo>
                <a:lnTo>
                  <a:pt x="243" y="476"/>
                </a:lnTo>
                <a:lnTo>
                  <a:pt x="255" y="457"/>
                </a:lnTo>
                <a:lnTo>
                  <a:pt x="267" y="441"/>
                </a:lnTo>
                <a:lnTo>
                  <a:pt x="280" y="423"/>
                </a:lnTo>
                <a:lnTo>
                  <a:pt x="294" y="405"/>
                </a:lnTo>
                <a:lnTo>
                  <a:pt x="307" y="390"/>
                </a:lnTo>
                <a:lnTo>
                  <a:pt x="321" y="374"/>
                </a:lnTo>
                <a:lnTo>
                  <a:pt x="336" y="358"/>
                </a:lnTo>
                <a:lnTo>
                  <a:pt x="351" y="343"/>
                </a:lnTo>
                <a:lnTo>
                  <a:pt x="367" y="328"/>
                </a:lnTo>
                <a:lnTo>
                  <a:pt x="383" y="314"/>
                </a:lnTo>
                <a:lnTo>
                  <a:pt x="399" y="299"/>
                </a:lnTo>
                <a:lnTo>
                  <a:pt x="416" y="286"/>
                </a:lnTo>
                <a:lnTo>
                  <a:pt x="433" y="274"/>
                </a:lnTo>
                <a:lnTo>
                  <a:pt x="451" y="261"/>
                </a:lnTo>
                <a:lnTo>
                  <a:pt x="470" y="249"/>
                </a:lnTo>
                <a:lnTo>
                  <a:pt x="488" y="237"/>
                </a:lnTo>
                <a:lnTo>
                  <a:pt x="508" y="225"/>
                </a:lnTo>
                <a:lnTo>
                  <a:pt x="527" y="215"/>
                </a:lnTo>
                <a:lnTo>
                  <a:pt x="548" y="204"/>
                </a:lnTo>
                <a:lnTo>
                  <a:pt x="568" y="195"/>
                </a:lnTo>
                <a:lnTo>
                  <a:pt x="589" y="185"/>
                </a:lnTo>
                <a:lnTo>
                  <a:pt x="611" y="176"/>
                </a:lnTo>
                <a:lnTo>
                  <a:pt x="633" y="168"/>
                </a:lnTo>
                <a:lnTo>
                  <a:pt x="655" y="161"/>
                </a:lnTo>
                <a:lnTo>
                  <a:pt x="678" y="152"/>
                </a:lnTo>
                <a:lnTo>
                  <a:pt x="702" y="145"/>
                </a:lnTo>
                <a:lnTo>
                  <a:pt x="726" y="139"/>
                </a:lnTo>
                <a:lnTo>
                  <a:pt x="750" y="133"/>
                </a:lnTo>
                <a:lnTo>
                  <a:pt x="775" y="128"/>
                </a:lnTo>
                <a:lnTo>
                  <a:pt x="800" y="123"/>
                </a:lnTo>
                <a:lnTo>
                  <a:pt x="826" y="119"/>
                </a:lnTo>
                <a:lnTo>
                  <a:pt x="853" y="116"/>
                </a:lnTo>
                <a:lnTo>
                  <a:pt x="880" y="112"/>
                </a:lnTo>
                <a:lnTo>
                  <a:pt x="907" y="110"/>
                </a:lnTo>
                <a:lnTo>
                  <a:pt x="934" y="108"/>
                </a:lnTo>
                <a:lnTo>
                  <a:pt x="963" y="106"/>
                </a:lnTo>
                <a:lnTo>
                  <a:pt x="991" y="105"/>
                </a:lnTo>
                <a:lnTo>
                  <a:pt x="1021" y="105"/>
                </a:lnTo>
                <a:lnTo>
                  <a:pt x="1021" y="0"/>
                </a:lnTo>
                <a:lnTo>
                  <a:pt x="990" y="2"/>
                </a:lnTo>
                <a:lnTo>
                  <a:pt x="960" y="3"/>
                </a:lnTo>
                <a:lnTo>
                  <a:pt x="930" y="4"/>
                </a:lnTo>
                <a:lnTo>
                  <a:pt x="901" y="6"/>
                </a:lnTo>
                <a:lnTo>
                  <a:pt x="872" y="9"/>
                </a:lnTo>
                <a:lnTo>
                  <a:pt x="843" y="12"/>
                </a:lnTo>
                <a:lnTo>
                  <a:pt x="815" y="16"/>
                </a:lnTo>
                <a:lnTo>
                  <a:pt x="788" y="20"/>
                </a:lnTo>
                <a:lnTo>
                  <a:pt x="760" y="25"/>
                </a:lnTo>
                <a:lnTo>
                  <a:pt x="734" y="31"/>
                </a:lnTo>
                <a:lnTo>
                  <a:pt x="708" y="38"/>
                </a:lnTo>
                <a:lnTo>
                  <a:pt x="682" y="44"/>
                </a:lnTo>
                <a:lnTo>
                  <a:pt x="656" y="52"/>
                </a:lnTo>
                <a:lnTo>
                  <a:pt x="631" y="60"/>
                </a:lnTo>
                <a:lnTo>
                  <a:pt x="607" y="69"/>
                </a:lnTo>
                <a:lnTo>
                  <a:pt x="583" y="78"/>
                </a:lnTo>
                <a:lnTo>
                  <a:pt x="559" y="88"/>
                </a:lnTo>
                <a:lnTo>
                  <a:pt x="536" y="98"/>
                </a:lnTo>
                <a:lnTo>
                  <a:pt x="513" y="109"/>
                </a:lnTo>
                <a:lnTo>
                  <a:pt x="491" y="119"/>
                </a:lnTo>
                <a:lnTo>
                  <a:pt x="470" y="132"/>
                </a:lnTo>
                <a:lnTo>
                  <a:pt x="448" y="144"/>
                </a:lnTo>
                <a:lnTo>
                  <a:pt x="427" y="157"/>
                </a:lnTo>
                <a:lnTo>
                  <a:pt x="407" y="171"/>
                </a:lnTo>
                <a:lnTo>
                  <a:pt x="387" y="185"/>
                </a:lnTo>
                <a:lnTo>
                  <a:pt x="368" y="199"/>
                </a:lnTo>
                <a:lnTo>
                  <a:pt x="349" y="215"/>
                </a:lnTo>
                <a:lnTo>
                  <a:pt x="330" y="230"/>
                </a:lnTo>
                <a:lnTo>
                  <a:pt x="312" y="246"/>
                </a:lnTo>
                <a:lnTo>
                  <a:pt x="295" y="263"/>
                </a:lnTo>
                <a:lnTo>
                  <a:pt x="278" y="279"/>
                </a:lnTo>
                <a:lnTo>
                  <a:pt x="261" y="297"/>
                </a:lnTo>
                <a:lnTo>
                  <a:pt x="245" y="316"/>
                </a:lnTo>
                <a:lnTo>
                  <a:pt x="230" y="335"/>
                </a:lnTo>
                <a:lnTo>
                  <a:pt x="215" y="354"/>
                </a:lnTo>
                <a:lnTo>
                  <a:pt x="200" y="372"/>
                </a:lnTo>
                <a:lnTo>
                  <a:pt x="186" y="392"/>
                </a:lnTo>
                <a:lnTo>
                  <a:pt x="172" y="414"/>
                </a:lnTo>
                <a:lnTo>
                  <a:pt x="160" y="434"/>
                </a:lnTo>
                <a:lnTo>
                  <a:pt x="147" y="455"/>
                </a:lnTo>
                <a:lnTo>
                  <a:pt x="135" y="477"/>
                </a:lnTo>
                <a:lnTo>
                  <a:pt x="123" y="500"/>
                </a:lnTo>
                <a:lnTo>
                  <a:pt x="113" y="522"/>
                </a:lnTo>
                <a:lnTo>
                  <a:pt x="102" y="544"/>
                </a:lnTo>
                <a:lnTo>
                  <a:pt x="92" y="568"/>
                </a:lnTo>
                <a:lnTo>
                  <a:pt x="83" y="591"/>
                </a:lnTo>
                <a:lnTo>
                  <a:pt x="74" y="616"/>
                </a:lnTo>
                <a:lnTo>
                  <a:pt x="65" y="640"/>
                </a:lnTo>
                <a:lnTo>
                  <a:pt x="57" y="665"/>
                </a:lnTo>
                <a:lnTo>
                  <a:pt x="50" y="690"/>
                </a:lnTo>
                <a:lnTo>
                  <a:pt x="43" y="716"/>
                </a:lnTo>
                <a:lnTo>
                  <a:pt x="37" y="742"/>
                </a:lnTo>
                <a:lnTo>
                  <a:pt x="31" y="768"/>
                </a:lnTo>
                <a:lnTo>
                  <a:pt x="26" y="795"/>
                </a:lnTo>
                <a:lnTo>
                  <a:pt x="21" y="822"/>
                </a:lnTo>
                <a:lnTo>
                  <a:pt x="16" y="849"/>
                </a:lnTo>
                <a:lnTo>
                  <a:pt x="12" y="876"/>
                </a:lnTo>
                <a:lnTo>
                  <a:pt x="9" y="904"/>
                </a:lnTo>
                <a:lnTo>
                  <a:pt x="6" y="933"/>
                </a:lnTo>
                <a:lnTo>
                  <a:pt x="4" y="961"/>
                </a:lnTo>
                <a:lnTo>
                  <a:pt x="2" y="990"/>
                </a:lnTo>
                <a:lnTo>
                  <a:pt x="1" y="1019"/>
                </a:lnTo>
                <a:lnTo>
                  <a:pt x="0" y="1048"/>
                </a:lnTo>
                <a:lnTo>
                  <a:pt x="0" y="1077"/>
                </a:lnTo>
                <a:lnTo>
                  <a:pt x="0" y="1084"/>
                </a:lnTo>
                <a:lnTo>
                  <a:pt x="1" y="1090"/>
                </a:lnTo>
                <a:lnTo>
                  <a:pt x="2" y="1095"/>
                </a:lnTo>
                <a:lnTo>
                  <a:pt x="4" y="1101"/>
                </a:lnTo>
                <a:lnTo>
                  <a:pt x="8" y="1109"/>
                </a:lnTo>
                <a:lnTo>
                  <a:pt x="14" y="1116"/>
                </a:lnTo>
                <a:lnTo>
                  <a:pt x="21" y="1122"/>
                </a:lnTo>
                <a:lnTo>
                  <a:pt x="28" y="1127"/>
                </a:lnTo>
                <a:lnTo>
                  <a:pt x="36" y="1129"/>
                </a:lnTo>
                <a:lnTo>
                  <a:pt x="44" y="1129"/>
                </a:lnTo>
                <a:lnTo>
                  <a:pt x="52" y="1129"/>
                </a:lnTo>
                <a:lnTo>
                  <a:pt x="60" y="1127"/>
                </a:lnTo>
                <a:lnTo>
                  <a:pt x="68" y="1122"/>
                </a:lnTo>
                <a:lnTo>
                  <a:pt x="75" y="1116"/>
                </a:lnTo>
                <a:lnTo>
                  <a:pt x="80" y="1109"/>
                </a:lnTo>
                <a:lnTo>
                  <a:pt x="85" y="1101"/>
                </a:lnTo>
                <a:lnTo>
                  <a:pt x="86" y="1095"/>
                </a:lnTo>
                <a:lnTo>
                  <a:pt x="87" y="1090"/>
                </a:lnTo>
                <a:lnTo>
                  <a:pt x="88" y="1084"/>
                </a:lnTo>
                <a:lnTo>
                  <a:pt x="88" y="1077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" name="Freeform 7">
            <a:extLst>
              <a:ext uri="{FF2B5EF4-FFF2-40B4-BE49-F238E27FC236}">
                <a16:creationId xmlns:a16="http://schemas.microsoft.com/office/drawing/2014/main" id="{00000000-0008-0000-0600-000008000000}"/>
              </a:ext>
            </a:extLst>
          </xdr:cNvPr>
          <xdr:cNvSpPr>
            <a:spLocks/>
          </xdr:cNvSpPr>
        </xdr:nvSpPr>
        <xdr:spPr bwMode="auto">
          <a:xfrm>
            <a:off x="4092" y="538"/>
            <a:ext cx="77" cy="92"/>
          </a:xfrm>
          <a:custGeom>
            <a:avLst/>
            <a:gdLst>
              <a:gd name="T0" fmla="*/ 0 w 381"/>
              <a:gd name="T1" fmla="*/ 0 h 549"/>
              <a:gd name="T2" fmla="*/ 0 w 381"/>
              <a:gd name="T3" fmla="*/ 0 h 549"/>
              <a:gd name="T4" fmla="*/ 0 w 381"/>
              <a:gd name="T5" fmla="*/ 0 h 549"/>
              <a:gd name="T6" fmla="*/ 0 w 381"/>
              <a:gd name="T7" fmla="*/ 0 h 549"/>
              <a:gd name="T8" fmla="*/ 0 w 381"/>
              <a:gd name="T9" fmla="*/ 0 h 549"/>
              <a:gd name="T10" fmla="*/ 0 w 381"/>
              <a:gd name="T11" fmla="*/ 0 h 549"/>
              <a:gd name="T12" fmla="*/ 0 w 381"/>
              <a:gd name="T13" fmla="*/ 0 h 549"/>
              <a:gd name="T14" fmla="*/ 0 w 381"/>
              <a:gd name="T15" fmla="*/ 0 h 549"/>
              <a:gd name="T16" fmla="*/ 0 w 381"/>
              <a:gd name="T17" fmla="*/ 0 h 549"/>
              <a:gd name="T18" fmla="*/ 0 w 381"/>
              <a:gd name="T19" fmla="*/ 0 h 549"/>
              <a:gd name="T20" fmla="*/ 0 w 381"/>
              <a:gd name="T21" fmla="*/ 0 h 549"/>
              <a:gd name="T22" fmla="*/ 0 w 381"/>
              <a:gd name="T23" fmla="*/ 0 h 549"/>
              <a:gd name="T24" fmla="*/ 0 w 381"/>
              <a:gd name="T25" fmla="*/ 0 h 549"/>
              <a:gd name="T26" fmla="*/ 0 w 381"/>
              <a:gd name="T27" fmla="*/ 0 h 549"/>
              <a:gd name="T28" fmla="*/ 0 w 381"/>
              <a:gd name="T29" fmla="*/ 0 h 549"/>
              <a:gd name="T30" fmla="*/ 0 w 381"/>
              <a:gd name="T31" fmla="*/ 0 h 549"/>
              <a:gd name="T32" fmla="*/ 0 w 381"/>
              <a:gd name="T33" fmla="*/ 0 h 549"/>
              <a:gd name="T34" fmla="*/ 0 w 381"/>
              <a:gd name="T35" fmla="*/ 0 h 549"/>
              <a:gd name="T36" fmla="*/ 0 w 381"/>
              <a:gd name="T37" fmla="*/ 0 h 549"/>
              <a:gd name="T38" fmla="*/ 0 w 381"/>
              <a:gd name="T39" fmla="*/ 0 h 549"/>
              <a:gd name="T40" fmla="*/ 0 w 381"/>
              <a:gd name="T41" fmla="*/ 0 h 549"/>
              <a:gd name="T42" fmla="*/ 0 w 381"/>
              <a:gd name="T43" fmla="*/ 0 h 549"/>
              <a:gd name="T44" fmla="*/ 0 w 381"/>
              <a:gd name="T45" fmla="*/ 0 h 549"/>
              <a:gd name="T46" fmla="*/ 0 w 381"/>
              <a:gd name="T47" fmla="*/ 0 h 549"/>
              <a:gd name="T48" fmla="*/ 0 w 381"/>
              <a:gd name="T49" fmla="*/ 0 h 549"/>
              <a:gd name="T50" fmla="*/ 0 w 381"/>
              <a:gd name="T51" fmla="*/ 0 h 549"/>
              <a:gd name="T52" fmla="*/ 0 w 381"/>
              <a:gd name="T53" fmla="*/ 0 h 549"/>
              <a:gd name="T54" fmla="*/ 0 w 381"/>
              <a:gd name="T55" fmla="*/ 0 h 549"/>
              <a:gd name="T56" fmla="*/ 0 w 381"/>
              <a:gd name="T57" fmla="*/ 0 h 549"/>
              <a:gd name="T58" fmla="*/ 0 w 381"/>
              <a:gd name="T59" fmla="*/ 0 h 549"/>
              <a:gd name="T60" fmla="*/ 0 w 381"/>
              <a:gd name="T61" fmla="*/ 0 h 549"/>
              <a:gd name="T62" fmla="*/ 0 w 381"/>
              <a:gd name="T63" fmla="*/ 0 h 549"/>
              <a:gd name="T64" fmla="*/ 0 w 381"/>
              <a:gd name="T65" fmla="*/ 0 h 549"/>
              <a:gd name="T66" fmla="*/ 0 w 381"/>
              <a:gd name="T67" fmla="*/ 0 h 549"/>
              <a:gd name="T68" fmla="*/ 0 w 381"/>
              <a:gd name="T69" fmla="*/ 0 h 549"/>
              <a:gd name="T70" fmla="*/ 0 w 381"/>
              <a:gd name="T71" fmla="*/ 0 h 549"/>
              <a:gd name="T72" fmla="*/ 0 w 381"/>
              <a:gd name="T73" fmla="*/ 0 h 549"/>
              <a:gd name="T74" fmla="*/ 0 w 381"/>
              <a:gd name="T75" fmla="*/ 0 h 549"/>
              <a:gd name="T76" fmla="*/ 0 w 381"/>
              <a:gd name="T77" fmla="*/ 0 h 549"/>
              <a:gd name="T78" fmla="*/ 0 w 381"/>
              <a:gd name="T79" fmla="*/ 0 h 549"/>
              <a:gd name="T80" fmla="*/ 0 w 381"/>
              <a:gd name="T81" fmla="*/ 0 h 549"/>
              <a:gd name="T82" fmla="*/ 0 w 381"/>
              <a:gd name="T83" fmla="*/ 0 h 549"/>
              <a:gd name="T84" fmla="*/ 0 w 381"/>
              <a:gd name="T85" fmla="*/ 0 h 549"/>
              <a:gd name="T86" fmla="*/ 0 w 381"/>
              <a:gd name="T87" fmla="*/ 0 h 549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81" h="549">
                <a:moveTo>
                  <a:pt x="337" y="0"/>
                </a:moveTo>
                <a:lnTo>
                  <a:pt x="337" y="0"/>
                </a:lnTo>
                <a:lnTo>
                  <a:pt x="316" y="0"/>
                </a:lnTo>
                <a:lnTo>
                  <a:pt x="297" y="1"/>
                </a:lnTo>
                <a:lnTo>
                  <a:pt x="278" y="3"/>
                </a:lnTo>
                <a:lnTo>
                  <a:pt x="259" y="6"/>
                </a:lnTo>
                <a:lnTo>
                  <a:pt x="241" y="9"/>
                </a:lnTo>
                <a:lnTo>
                  <a:pt x="223" y="14"/>
                </a:lnTo>
                <a:lnTo>
                  <a:pt x="206" y="20"/>
                </a:lnTo>
                <a:lnTo>
                  <a:pt x="189" y="27"/>
                </a:lnTo>
                <a:lnTo>
                  <a:pt x="173" y="35"/>
                </a:lnTo>
                <a:lnTo>
                  <a:pt x="157" y="44"/>
                </a:lnTo>
                <a:lnTo>
                  <a:pt x="142" y="55"/>
                </a:lnTo>
                <a:lnTo>
                  <a:pt x="128" y="67"/>
                </a:lnTo>
                <a:lnTo>
                  <a:pt x="114" y="80"/>
                </a:lnTo>
                <a:lnTo>
                  <a:pt x="102" y="94"/>
                </a:lnTo>
                <a:lnTo>
                  <a:pt x="89" y="109"/>
                </a:lnTo>
                <a:lnTo>
                  <a:pt x="78" y="126"/>
                </a:lnTo>
                <a:lnTo>
                  <a:pt x="68" y="145"/>
                </a:lnTo>
                <a:lnTo>
                  <a:pt x="58" y="163"/>
                </a:lnTo>
                <a:lnTo>
                  <a:pt x="50" y="183"/>
                </a:lnTo>
                <a:lnTo>
                  <a:pt x="42" y="205"/>
                </a:lnTo>
                <a:lnTo>
                  <a:pt x="35" y="227"/>
                </a:lnTo>
                <a:lnTo>
                  <a:pt x="28" y="249"/>
                </a:lnTo>
                <a:lnTo>
                  <a:pt x="23" y="274"/>
                </a:lnTo>
                <a:lnTo>
                  <a:pt x="18" y="300"/>
                </a:lnTo>
                <a:lnTo>
                  <a:pt x="13" y="327"/>
                </a:lnTo>
                <a:lnTo>
                  <a:pt x="10" y="354"/>
                </a:lnTo>
                <a:lnTo>
                  <a:pt x="6" y="383"/>
                </a:lnTo>
                <a:lnTo>
                  <a:pt x="4" y="414"/>
                </a:lnTo>
                <a:lnTo>
                  <a:pt x="2" y="446"/>
                </a:lnTo>
                <a:lnTo>
                  <a:pt x="1" y="479"/>
                </a:lnTo>
                <a:lnTo>
                  <a:pt x="0" y="514"/>
                </a:lnTo>
                <a:lnTo>
                  <a:pt x="0" y="549"/>
                </a:lnTo>
                <a:lnTo>
                  <a:pt x="88" y="549"/>
                </a:lnTo>
                <a:lnTo>
                  <a:pt x="88" y="515"/>
                </a:lnTo>
                <a:lnTo>
                  <a:pt x="89" y="482"/>
                </a:lnTo>
                <a:lnTo>
                  <a:pt x="90" y="452"/>
                </a:lnTo>
                <a:lnTo>
                  <a:pt x="92" y="422"/>
                </a:lnTo>
                <a:lnTo>
                  <a:pt x="94" y="395"/>
                </a:lnTo>
                <a:lnTo>
                  <a:pt x="97" y="368"/>
                </a:lnTo>
                <a:lnTo>
                  <a:pt x="100" y="343"/>
                </a:lnTo>
                <a:lnTo>
                  <a:pt x="104" y="321"/>
                </a:lnTo>
                <a:lnTo>
                  <a:pt x="108" y="299"/>
                </a:lnTo>
                <a:lnTo>
                  <a:pt x="113" y="279"/>
                </a:lnTo>
                <a:lnTo>
                  <a:pt x="118" y="261"/>
                </a:lnTo>
                <a:lnTo>
                  <a:pt x="124" y="243"/>
                </a:lnTo>
                <a:lnTo>
                  <a:pt x="130" y="227"/>
                </a:lnTo>
                <a:lnTo>
                  <a:pt x="136" y="213"/>
                </a:lnTo>
                <a:lnTo>
                  <a:pt x="142" y="200"/>
                </a:lnTo>
                <a:lnTo>
                  <a:pt x="149" y="188"/>
                </a:lnTo>
                <a:lnTo>
                  <a:pt x="157" y="176"/>
                </a:lnTo>
                <a:lnTo>
                  <a:pt x="164" y="167"/>
                </a:lnTo>
                <a:lnTo>
                  <a:pt x="172" y="157"/>
                </a:lnTo>
                <a:lnTo>
                  <a:pt x="181" y="149"/>
                </a:lnTo>
                <a:lnTo>
                  <a:pt x="190" y="142"/>
                </a:lnTo>
                <a:lnTo>
                  <a:pt x="200" y="135"/>
                </a:lnTo>
                <a:lnTo>
                  <a:pt x="210" y="129"/>
                </a:lnTo>
                <a:lnTo>
                  <a:pt x="221" y="125"/>
                </a:lnTo>
                <a:lnTo>
                  <a:pt x="232" y="120"/>
                </a:lnTo>
                <a:lnTo>
                  <a:pt x="245" y="115"/>
                </a:lnTo>
                <a:lnTo>
                  <a:pt x="258" y="112"/>
                </a:lnTo>
                <a:lnTo>
                  <a:pt x="272" y="109"/>
                </a:lnTo>
                <a:lnTo>
                  <a:pt x="287" y="107"/>
                </a:lnTo>
                <a:lnTo>
                  <a:pt x="303" y="105"/>
                </a:lnTo>
                <a:lnTo>
                  <a:pt x="319" y="105"/>
                </a:lnTo>
                <a:lnTo>
                  <a:pt x="337" y="103"/>
                </a:lnTo>
                <a:lnTo>
                  <a:pt x="342" y="103"/>
                </a:lnTo>
                <a:lnTo>
                  <a:pt x="347" y="102"/>
                </a:lnTo>
                <a:lnTo>
                  <a:pt x="352" y="101"/>
                </a:lnTo>
                <a:lnTo>
                  <a:pt x="356" y="99"/>
                </a:lnTo>
                <a:lnTo>
                  <a:pt x="364" y="94"/>
                </a:lnTo>
                <a:lnTo>
                  <a:pt x="370" y="87"/>
                </a:lnTo>
                <a:lnTo>
                  <a:pt x="375" y="80"/>
                </a:lnTo>
                <a:lnTo>
                  <a:pt x="378" y="70"/>
                </a:lnTo>
                <a:lnTo>
                  <a:pt x="380" y="61"/>
                </a:lnTo>
                <a:lnTo>
                  <a:pt x="381" y="52"/>
                </a:lnTo>
                <a:lnTo>
                  <a:pt x="380" y="42"/>
                </a:lnTo>
                <a:lnTo>
                  <a:pt x="378" y="33"/>
                </a:lnTo>
                <a:lnTo>
                  <a:pt x="375" y="23"/>
                </a:lnTo>
                <a:lnTo>
                  <a:pt x="370" y="16"/>
                </a:lnTo>
                <a:lnTo>
                  <a:pt x="364" y="9"/>
                </a:lnTo>
                <a:lnTo>
                  <a:pt x="356" y="4"/>
                </a:lnTo>
                <a:lnTo>
                  <a:pt x="352" y="2"/>
                </a:lnTo>
                <a:lnTo>
                  <a:pt x="347" y="1"/>
                </a:lnTo>
                <a:lnTo>
                  <a:pt x="342" y="0"/>
                </a:lnTo>
                <a:lnTo>
                  <a:pt x="337" y="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" name="Freeform 8">
            <a:extLst>
              <a:ext uri="{FF2B5EF4-FFF2-40B4-BE49-F238E27FC236}">
                <a16:creationId xmlns:a16="http://schemas.microsoft.com/office/drawing/2014/main" id="{00000000-0008-0000-0600-000009000000}"/>
              </a:ext>
            </a:extLst>
          </xdr:cNvPr>
          <xdr:cNvSpPr>
            <a:spLocks/>
          </xdr:cNvSpPr>
        </xdr:nvSpPr>
        <xdr:spPr bwMode="auto">
          <a:xfrm>
            <a:off x="4160" y="538"/>
            <a:ext cx="67" cy="100"/>
          </a:xfrm>
          <a:custGeom>
            <a:avLst/>
            <a:gdLst>
              <a:gd name="T0" fmla="*/ 0 w 337"/>
              <a:gd name="T1" fmla="*/ 0 h 601"/>
              <a:gd name="T2" fmla="*/ 0 w 337"/>
              <a:gd name="T3" fmla="*/ 0 h 601"/>
              <a:gd name="T4" fmla="*/ 0 w 337"/>
              <a:gd name="T5" fmla="*/ 0 h 601"/>
              <a:gd name="T6" fmla="*/ 0 w 337"/>
              <a:gd name="T7" fmla="*/ 0 h 601"/>
              <a:gd name="T8" fmla="*/ 0 w 337"/>
              <a:gd name="T9" fmla="*/ 0 h 601"/>
              <a:gd name="T10" fmla="*/ 0 w 337"/>
              <a:gd name="T11" fmla="*/ 0 h 601"/>
              <a:gd name="T12" fmla="*/ 0 w 337"/>
              <a:gd name="T13" fmla="*/ 0 h 601"/>
              <a:gd name="T14" fmla="*/ 0 w 337"/>
              <a:gd name="T15" fmla="*/ 0 h 601"/>
              <a:gd name="T16" fmla="*/ 0 w 337"/>
              <a:gd name="T17" fmla="*/ 0 h 601"/>
              <a:gd name="T18" fmla="*/ 0 w 337"/>
              <a:gd name="T19" fmla="*/ 0 h 601"/>
              <a:gd name="T20" fmla="*/ 0 w 337"/>
              <a:gd name="T21" fmla="*/ 0 h 601"/>
              <a:gd name="T22" fmla="*/ 0 w 337"/>
              <a:gd name="T23" fmla="*/ 0 h 601"/>
              <a:gd name="T24" fmla="*/ 0 w 337"/>
              <a:gd name="T25" fmla="*/ 0 h 601"/>
              <a:gd name="T26" fmla="*/ 0 w 337"/>
              <a:gd name="T27" fmla="*/ 0 h 601"/>
              <a:gd name="T28" fmla="*/ 0 w 337"/>
              <a:gd name="T29" fmla="*/ 0 h 601"/>
              <a:gd name="T30" fmla="*/ 0 w 337"/>
              <a:gd name="T31" fmla="*/ 0 h 601"/>
              <a:gd name="T32" fmla="*/ 0 w 337"/>
              <a:gd name="T33" fmla="*/ 0 h 601"/>
              <a:gd name="T34" fmla="*/ 0 w 337"/>
              <a:gd name="T35" fmla="*/ 0 h 601"/>
              <a:gd name="T36" fmla="*/ 0 w 337"/>
              <a:gd name="T37" fmla="*/ 0 h 601"/>
              <a:gd name="T38" fmla="*/ 0 w 337"/>
              <a:gd name="T39" fmla="*/ 0 h 601"/>
              <a:gd name="T40" fmla="*/ 0 w 337"/>
              <a:gd name="T41" fmla="*/ 0 h 601"/>
              <a:gd name="T42" fmla="*/ 0 w 337"/>
              <a:gd name="T43" fmla="*/ 0 h 601"/>
              <a:gd name="T44" fmla="*/ 0 w 337"/>
              <a:gd name="T45" fmla="*/ 0 h 601"/>
              <a:gd name="T46" fmla="*/ 0 w 337"/>
              <a:gd name="T47" fmla="*/ 0 h 601"/>
              <a:gd name="T48" fmla="*/ 0 w 337"/>
              <a:gd name="T49" fmla="*/ 0 h 601"/>
              <a:gd name="T50" fmla="*/ 0 w 337"/>
              <a:gd name="T51" fmla="*/ 0 h 601"/>
              <a:gd name="T52" fmla="*/ 0 w 337"/>
              <a:gd name="T53" fmla="*/ 0 h 601"/>
              <a:gd name="T54" fmla="*/ 0 w 337"/>
              <a:gd name="T55" fmla="*/ 0 h 601"/>
              <a:gd name="T56" fmla="*/ 0 w 337"/>
              <a:gd name="T57" fmla="*/ 0 h 601"/>
              <a:gd name="T58" fmla="*/ 0 w 337"/>
              <a:gd name="T59" fmla="*/ 0 h 601"/>
              <a:gd name="T60" fmla="*/ 0 w 337"/>
              <a:gd name="T61" fmla="*/ 0 h 601"/>
              <a:gd name="T62" fmla="*/ 0 w 337"/>
              <a:gd name="T63" fmla="*/ 0 h 601"/>
              <a:gd name="T64" fmla="*/ 0 w 337"/>
              <a:gd name="T65" fmla="*/ 0 h 601"/>
              <a:gd name="T66" fmla="*/ 0 w 337"/>
              <a:gd name="T67" fmla="*/ 0 h 601"/>
              <a:gd name="T68" fmla="*/ 0 w 337"/>
              <a:gd name="T69" fmla="*/ 0 h 601"/>
              <a:gd name="T70" fmla="*/ 0 w 337"/>
              <a:gd name="T71" fmla="*/ 0 h 601"/>
              <a:gd name="T72" fmla="*/ 0 w 337"/>
              <a:gd name="T73" fmla="*/ 0 h 601"/>
              <a:gd name="T74" fmla="*/ 0 w 337"/>
              <a:gd name="T75" fmla="*/ 0 h 601"/>
              <a:gd name="T76" fmla="*/ 0 w 337"/>
              <a:gd name="T77" fmla="*/ 0 h 601"/>
              <a:gd name="T78" fmla="*/ 0 w 337"/>
              <a:gd name="T79" fmla="*/ 0 h 601"/>
              <a:gd name="T80" fmla="*/ 0 w 337"/>
              <a:gd name="T81" fmla="*/ 0 h 601"/>
              <a:gd name="T82" fmla="*/ 0 w 337"/>
              <a:gd name="T83" fmla="*/ 0 h 601"/>
              <a:gd name="T84" fmla="*/ 0 w 337"/>
              <a:gd name="T85" fmla="*/ 0 h 601"/>
              <a:gd name="T86" fmla="*/ 0 w 337"/>
              <a:gd name="T87" fmla="*/ 0 h 601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37" h="601">
                <a:moveTo>
                  <a:pt x="337" y="549"/>
                </a:moveTo>
                <a:lnTo>
                  <a:pt x="337" y="549"/>
                </a:lnTo>
                <a:lnTo>
                  <a:pt x="336" y="513"/>
                </a:lnTo>
                <a:lnTo>
                  <a:pt x="335" y="479"/>
                </a:lnTo>
                <a:lnTo>
                  <a:pt x="334" y="446"/>
                </a:lnTo>
                <a:lnTo>
                  <a:pt x="332" y="414"/>
                </a:lnTo>
                <a:lnTo>
                  <a:pt x="329" y="383"/>
                </a:lnTo>
                <a:lnTo>
                  <a:pt x="326" y="354"/>
                </a:lnTo>
                <a:lnTo>
                  <a:pt x="322" y="326"/>
                </a:lnTo>
                <a:lnTo>
                  <a:pt x="317" y="299"/>
                </a:lnTo>
                <a:lnTo>
                  <a:pt x="312" y="274"/>
                </a:lnTo>
                <a:lnTo>
                  <a:pt x="306" y="249"/>
                </a:lnTo>
                <a:lnTo>
                  <a:pt x="299" y="226"/>
                </a:lnTo>
                <a:lnTo>
                  <a:pt x="292" y="203"/>
                </a:lnTo>
                <a:lnTo>
                  <a:pt x="284" y="182"/>
                </a:lnTo>
                <a:lnTo>
                  <a:pt x="275" y="162"/>
                </a:lnTo>
                <a:lnTo>
                  <a:pt x="265" y="143"/>
                </a:lnTo>
                <a:lnTo>
                  <a:pt x="255" y="126"/>
                </a:lnTo>
                <a:lnTo>
                  <a:pt x="243" y="109"/>
                </a:lnTo>
                <a:lnTo>
                  <a:pt x="231" y="94"/>
                </a:lnTo>
                <a:lnTo>
                  <a:pt x="218" y="80"/>
                </a:lnTo>
                <a:lnTo>
                  <a:pt x="204" y="67"/>
                </a:lnTo>
                <a:lnTo>
                  <a:pt x="190" y="55"/>
                </a:lnTo>
                <a:lnTo>
                  <a:pt x="175" y="44"/>
                </a:lnTo>
                <a:lnTo>
                  <a:pt x="160" y="35"/>
                </a:lnTo>
                <a:lnTo>
                  <a:pt x="144" y="27"/>
                </a:lnTo>
                <a:lnTo>
                  <a:pt x="127" y="21"/>
                </a:lnTo>
                <a:lnTo>
                  <a:pt x="110" y="14"/>
                </a:lnTo>
                <a:lnTo>
                  <a:pt x="93" y="10"/>
                </a:lnTo>
                <a:lnTo>
                  <a:pt x="75" y="6"/>
                </a:lnTo>
                <a:lnTo>
                  <a:pt x="57" y="3"/>
                </a:lnTo>
                <a:lnTo>
                  <a:pt x="38" y="1"/>
                </a:lnTo>
                <a:lnTo>
                  <a:pt x="19" y="0"/>
                </a:lnTo>
                <a:lnTo>
                  <a:pt x="0" y="0"/>
                </a:lnTo>
                <a:lnTo>
                  <a:pt x="0" y="103"/>
                </a:lnTo>
                <a:lnTo>
                  <a:pt x="16" y="105"/>
                </a:lnTo>
                <a:lnTo>
                  <a:pt x="32" y="105"/>
                </a:lnTo>
                <a:lnTo>
                  <a:pt x="47" y="107"/>
                </a:lnTo>
                <a:lnTo>
                  <a:pt x="62" y="108"/>
                </a:lnTo>
                <a:lnTo>
                  <a:pt x="75" y="112"/>
                </a:lnTo>
                <a:lnTo>
                  <a:pt x="88" y="115"/>
                </a:lnTo>
                <a:lnTo>
                  <a:pt x="100" y="119"/>
                </a:lnTo>
                <a:lnTo>
                  <a:pt x="112" y="125"/>
                </a:lnTo>
                <a:lnTo>
                  <a:pt x="123" y="129"/>
                </a:lnTo>
                <a:lnTo>
                  <a:pt x="133" y="135"/>
                </a:lnTo>
                <a:lnTo>
                  <a:pt x="143" y="142"/>
                </a:lnTo>
                <a:lnTo>
                  <a:pt x="152" y="149"/>
                </a:lnTo>
                <a:lnTo>
                  <a:pt x="160" y="157"/>
                </a:lnTo>
                <a:lnTo>
                  <a:pt x="169" y="167"/>
                </a:lnTo>
                <a:lnTo>
                  <a:pt x="176" y="177"/>
                </a:lnTo>
                <a:lnTo>
                  <a:pt x="184" y="188"/>
                </a:lnTo>
                <a:lnTo>
                  <a:pt x="191" y="200"/>
                </a:lnTo>
                <a:lnTo>
                  <a:pt x="198" y="214"/>
                </a:lnTo>
                <a:lnTo>
                  <a:pt x="204" y="228"/>
                </a:lnTo>
                <a:lnTo>
                  <a:pt x="211" y="243"/>
                </a:lnTo>
                <a:lnTo>
                  <a:pt x="216" y="261"/>
                </a:lnTo>
                <a:lnTo>
                  <a:pt x="222" y="280"/>
                </a:lnTo>
                <a:lnTo>
                  <a:pt x="227" y="300"/>
                </a:lnTo>
                <a:lnTo>
                  <a:pt x="231" y="321"/>
                </a:lnTo>
                <a:lnTo>
                  <a:pt x="235" y="345"/>
                </a:lnTo>
                <a:lnTo>
                  <a:pt x="239" y="369"/>
                </a:lnTo>
                <a:lnTo>
                  <a:pt x="241" y="395"/>
                </a:lnTo>
                <a:lnTo>
                  <a:pt x="244" y="423"/>
                </a:lnTo>
                <a:lnTo>
                  <a:pt x="246" y="452"/>
                </a:lnTo>
                <a:lnTo>
                  <a:pt x="247" y="484"/>
                </a:lnTo>
                <a:lnTo>
                  <a:pt x="248" y="515"/>
                </a:lnTo>
                <a:lnTo>
                  <a:pt x="248" y="549"/>
                </a:lnTo>
                <a:lnTo>
                  <a:pt x="249" y="556"/>
                </a:lnTo>
                <a:lnTo>
                  <a:pt x="249" y="562"/>
                </a:lnTo>
                <a:lnTo>
                  <a:pt x="250" y="567"/>
                </a:lnTo>
                <a:lnTo>
                  <a:pt x="252" y="573"/>
                </a:lnTo>
                <a:lnTo>
                  <a:pt x="256" y="581"/>
                </a:lnTo>
                <a:lnTo>
                  <a:pt x="262" y="588"/>
                </a:lnTo>
                <a:lnTo>
                  <a:pt x="269" y="594"/>
                </a:lnTo>
                <a:lnTo>
                  <a:pt x="276" y="599"/>
                </a:lnTo>
                <a:lnTo>
                  <a:pt x="284" y="601"/>
                </a:lnTo>
                <a:lnTo>
                  <a:pt x="293" y="601"/>
                </a:lnTo>
                <a:lnTo>
                  <a:pt x="301" y="601"/>
                </a:lnTo>
                <a:lnTo>
                  <a:pt x="309" y="599"/>
                </a:lnTo>
                <a:lnTo>
                  <a:pt x="316" y="594"/>
                </a:lnTo>
                <a:lnTo>
                  <a:pt x="323" y="588"/>
                </a:lnTo>
                <a:lnTo>
                  <a:pt x="329" y="581"/>
                </a:lnTo>
                <a:lnTo>
                  <a:pt x="333" y="573"/>
                </a:lnTo>
                <a:lnTo>
                  <a:pt x="335" y="567"/>
                </a:lnTo>
                <a:lnTo>
                  <a:pt x="336" y="562"/>
                </a:lnTo>
                <a:lnTo>
                  <a:pt x="336" y="556"/>
                </a:lnTo>
                <a:lnTo>
                  <a:pt x="337" y="549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" name="Freeform 9">
            <a:extLst>
              <a:ext uri="{FF2B5EF4-FFF2-40B4-BE49-F238E27FC236}">
                <a16:creationId xmlns:a16="http://schemas.microsoft.com/office/drawing/2014/main" id="{00000000-0008-0000-0600-00000A000000}"/>
              </a:ext>
            </a:extLst>
          </xdr:cNvPr>
          <xdr:cNvSpPr>
            <a:spLocks/>
          </xdr:cNvSpPr>
        </xdr:nvSpPr>
        <xdr:spPr bwMode="auto">
          <a:xfrm>
            <a:off x="4151" y="630"/>
            <a:ext cx="76" cy="93"/>
          </a:xfrm>
          <a:custGeom>
            <a:avLst/>
            <a:gdLst>
              <a:gd name="T0" fmla="*/ 0 w 382"/>
              <a:gd name="T1" fmla="*/ 0 h 561"/>
              <a:gd name="T2" fmla="*/ 0 w 382"/>
              <a:gd name="T3" fmla="*/ 0 h 561"/>
              <a:gd name="T4" fmla="*/ 0 w 382"/>
              <a:gd name="T5" fmla="*/ 0 h 561"/>
              <a:gd name="T6" fmla="*/ 0 w 382"/>
              <a:gd name="T7" fmla="*/ 0 h 561"/>
              <a:gd name="T8" fmla="*/ 0 w 382"/>
              <a:gd name="T9" fmla="*/ 0 h 561"/>
              <a:gd name="T10" fmla="*/ 0 w 382"/>
              <a:gd name="T11" fmla="*/ 0 h 561"/>
              <a:gd name="T12" fmla="*/ 0 w 382"/>
              <a:gd name="T13" fmla="*/ 0 h 561"/>
              <a:gd name="T14" fmla="*/ 0 w 382"/>
              <a:gd name="T15" fmla="*/ 0 h 561"/>
              <a:gd name="T16" fmla="*/ 0 w 382"/>
              <a:gd name="T17" fmla="*/ 0 h 561"/>
              <a:gd name="T18" fmla="*/ 0 w 382"/>
              <a:gd name="T19" fmla="*/ 0 h 561"/>
              <a:gd name="T20" fmla="*/ 0 w 382"/>
              <a:gd name="T21" fmla="*/ 0 h 561"/>
              <a:gd name="T22" fmla="*/ 0 w 382"/>
              <a:gd name="T23" fmla="*/ 0 h 561"/>
              <a:gd name="T24" fmla="*/ 0 w 382"/>
              <a:gd name="T25" fmla="*/ 0 h 561"/>
              <a:gd name="T26" fmla="*/ 0 w 382"/>
              <a:gd name="T27" fmla="*/ 0 h 561"/>
              <a:gd name="T28" fmla="*/ 0 w 382"/>
              <a:gd name="T29" fmla="*/ 0 h 561"/>
              <a:gd name="T30" fmla="*/ 0 w 382"/>
              <a:gd name="T31" fmla="*/ 0 h 561"/>
              <a:gd name="T32" fmla="*/ 0 w 382"/>
              <a:gd name="T33" fmla="*/ 0 h 561"/>
              <a:gd name="T34" fmla="*/ 0 w 382"/>
              <a:gd name="T35" fmla="*/ 0 h 561"/>
              <a:gd name="T36" fmla="*/ 0 w 382"/>
              <a:gd name="T37" fmla="*/ 0 h 561"/>
              <a:gd name="T38" fmla="*/ 0 w 382"/>
              <a:gd name="T39" fmla="*/ 0 h 561"/>
              <a:gd name="T40" fmla="*/ 0 w 382"/>
              <a:gd name="T41" fmla="*/ 0 h 561"/>
              <a:gd name="T42" fmla="*/ 0 w 382"/>
              <a:gd name="T43" fmla="*/ 0 h 561"/>
              <a:gd name="T44" fmla="*/ 0 w 382"/>
              <a:gd name="T45" fmla="*/ 0 h 561"/>
              <a:gd name="T46" fmla="*/ 0 w 382"/>
              <a:gd name="T47" fmla="*/ 0 h 561"/>
              <a:gd name="T48" fmla="*/ 0 w 382"/>
              <a:gd name="T49" fmla="*/ 0 h 561"/>
              <a:gd name="T50" fmla="*/ 0 w 382"/>
              <a:gd name="T51" fmla="*/ 0 h 561"/>
              <a:gd name="T52" fmla="*/ 0 w 382"/>
              <a:gd name="T53" fmla="*/ 0 h 561"/>
              <a:gd name="T54" fmla="*/ 0 w 382"/>
              <a:gd name="T55" fmla="*/ 0 h 561"/>
              <a:gd name="T56" fmla="*/ 0 w 382"/>
              <a:gd name="T57" fmla="*/ 0 h 561"/>
              <a:gd name="T58" fmla="*/ 0 w 382"/>
              <a:gd name="T59" fmla="*/ 0 h 561"/>
              <a:gd name="T60" fmla="*/ 0 w 382"/>
              <a:gd name="T61" fmla="*/ 0 h 561"/>
              <a:gd name="T62" fmla="*/ 0 w 382"/>
              <a:gd name="T63" fmla="*/ 0 h 561"/>
              <a:gd name="T64" fmla="*/ 0 w 382"/>
              <a:gd name="T65" fmla="*/ 0 h 561"/>
              <a:gd name="T66" fmla="*/ 0 w 382"/>
              <a:gd name="T67" fmla="*/ 0 h 561"/>
              <a:gd name="T68" fmla="*/ 0 w 382"/>
              <a:gd name="T69" fmla="*/ 0 h 561"/>
              <a:gd name="T70" fmla="*/ 0 w 382"/>
              <a:gd name="T71" fmla="*/ 0 h 561"/>
              <a:gd name="T72" fmla="*/ 0 w 382"/>
              <a:gd name="T73" fmla="*/ 0 h 561"/>
              <a:gd name="T74" fmla="*/ 0 w 382"/>
              <a:gd name="T75" fmla="*/ 0 h 561"/>
              <a:gd name="T76" fmla="*/ 0 w 382"/>
              <a:gd name="T77" fmla="*/ 0 h 561"/>
              <a:gd name="T78" fmla="*/ 0 w 382"/>
              <a:gd name="T79" fmla="*/ 0 h 561"/>
              <a:gd name="T80" fmla="*/ 0 w 382"/>
              <a:gd name="T81" fmla="*/ 0 h 561"/>
              <a:gd name="T82" fmla="*/ 0 w 382"/>
              <a:gd name="T83" fmla="*/ 0 h 561"/>
              <a:gd name="T84" fmla="*/ 0 w 382"/>
              <a:gd name="T85" fmla="*/ 0 h 561"/>
              <a:gd name="T86" fmla="*/ 0 w 382"/>
              <a:gd name="T87" fmla="*/ 0 h 561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82" h="561">
                <a:moveTo>
                  <a:pt x="45" y="561"/>
                </a:moveTo>
                <a:lnTo>
                  <a:pt x="45" y="561"/>
                </a:lnTo>
                <a:lnTo>
                  <a:pt x="64" y="560"/>
                </a:lnTo>
                <a:lnTo>
                  <a:pt x="83" y="558"/>
                </a:lnTo>
                <a:lnTo>
                  <a:pt x="102" y="556"/>
                </a:lnTo>
                <a:lnTo>
                  <a:pt x="120" y="554"/>
                </a:lnTo>
                <a:lnTo>
                  <a:pt x="138" y="549"/>
                </a:lnTo>
                <a:lnTo>
                  <a:pt x="156" y="544"/>
                </a:lnTo>
                <a:lnTo>
                  <a:pt x="173" y="538"/>
                </a:lnTo>
                <a:lnTo>
                  <a:pt x="190" y="530"/>
                </a:lnTo>
                <a:lnTo>
                  <a:pt x="206" y="522"/>
                </a:lnTo>
                <a:lnTo>
                  <a:pt x="221" y="512"/>
                </a:lnTo>
                <a:lnTo>
                  <a:pt x="236" y="502"/>
                </a:lnTo>
                <a:lnTo>
                  <a:pt x="250" y="489"/>
                </a:lnTo>
                <a:lnTo>
                  <a:pt x="264" y="476"/>
                </a:lnTo>
                <a:lnTo>
                  <a:pt x="277" y="462"/>
                </a:lnTo>
                <a:lnTo>
                  <a:pt x="289" y="445"/>
                </a:lnTo>
                <a:lnTo>
                  <a:pt x="300" y="429"/>
                </a:lnTo>
                <a:lnTo>
                  <a:pt x="310" y="410"/>
                </a:lnTo>
                <a:lnTo>
                  <a:pt x="320" y="391"/>
                </a:lnTo>
                <a:lnTo>
                  <a:pt x="329" y="371"/>
                </a:lnTo>
                <a:lnTo>
                  <a:pt x="337" y="350"/>
                </a:lnTo>
                <a:lnTo>
                  <a:pt x="344" y="326"/>
                </a:lnTo>
                <a:lnTo>
                  <a:pt x="351" y="303"/>
                </a:lnTo>
                <a:lnTo>
                  <a:pt x="357" y="278"/>
                </a:lnTo>
                <a:lnTo>
                  <a:pt x="362" y="252"/>
                </a:lnTo>
                <a:lnTo>
                  <a:pt x="367" y="225"/>
                </a:lnTo>
                <a:lnTo>
                  <a:pt x="371" y="197"/>
                </a:lnTo>
                <a:lnTo>
                  <a:pt x="374" y="168"/>
                </a:lnTo>
                <a:lnTo>
                  <a:pt x="377" y="137"/>
                </a:lnTo>
                <a:lnTo>
                  <a:pt x="379" y="105"/>
                </a:lnTo>
                <a:lnTo>
                  <a:pt x="380" y="71"/>
                </a:lnTo>
                <a:lnTo>
                  <a:pt x="381" y="37"/>
                </a:lnTo>
                <a:lnTo>
                  <a:pt x="382" y="0"/>
                </a:lnTo>
                <a:lnTo>
                  <a:pt x="293" y="0"/>
                </a:lnTo>
                <a:lnTo>
                  <a:pt x="293" y="35"/>
                </a:lnTo>
                <a:lnTo>
                  <a:pt x="292" y="68"/>
                </a:lnTo>
                <a:lnTo>
                  <a:pt x="291" y="98"/>
                </a:lnTo>
                <a:lnTo>
                  <a:pt x="289" y="128"/>
                </a:lnTo>
                <a:lnTo>
                  <a:pt x="286" y="156"/>
                </a:lnTo>
                <a:lnTo>
                  <a:pt x="284" y="182"/>
                </a:lnTo>
                <a:lnTo>
                  <a:pt x="280" y="208"/>
                </a:lnTo>
                <a:lnTo>
                  <a:pt x="276" y="231"/>
                </a:lnTo>
                <a:lnTo>
                  <a:pt x="272" y="252"/>
                </a:lnTo>
                <a:lnTo>
                  <a:pt x="267" y="272"/>
                </a:lnTo>
                <a:lnTo>
                  <a:pt x="261" y="292"/>
                </a:lnTo>
                <a:lnTo>
                  <a:pt x="256" y="310"/>
                </a:lnTo>
                <a:lnTo>
                  <a:pt x="249" y="326"/>
                </a:lnTo>
                <a:lnTo>
                  <a:pt x="243" y="341"/>
                </a:lnTo>
                <a:lnTo>
                  <a:pt x="236" y="355"/>
                </a:lnTo>
                <a:lnTo>
                  <a:pt x="229" y="368"/>
                </a:lnTo>
                <a:lnTo>
                  <a:pt x="221" y="379"/>
                </a:lnTo>
                <a:lnTo>
                  <a:pt x="213" y="390"/>
                </a:lnTo>
                <a:lnTo>
                  <a:pt x="205" y="399"/>
                </a:lnTo>
                <a:lnTo>
                  <a:pt x="196" y="408"/>
                </a:lnTo>
                <a:lnTo>
                  <a:pt x="187" y="416"/>
                </a:lnTo>
                <a:lnTo>
                  <a:pt x="177" y="423"/>
                </a:lnTo>
                <a:lnTo>
                  <a:pt x="167" y="429"/>
                </a:lnTo>
                <a:lnTo>
                  <a:pt x="156" y="435"/>
                </a:lnTo>
                <a:lnTo>
                  <a:pt x="145" y="439"/>
                </a:lnTo>
                <a:lnTo>
                  <a:pt x="133" y="444"/>
                </a:lnTo>
                <a:lnTo>
                  <a:pt x="120" y="448"/>
                </a:lnTo>
                <a:lnTo>
                  <a:pt x="106" y="451"/>
                </a:lnTo>
                <a:lnTo>
                  <a:pt x="92" y="454"/>
                </a:lnTo>
                <a:lnTo>
                  <a:pt x="77" y="455"/>
                </a:lnTo>
                <a:lnTo>
                  <a:pt x="61" y="456"/>
                </a:lnTo>
                <a:lnTo>
                  <a:pt x="45" y="456"/>
                </a:lnTo>
                <a:lnTo>
                  <a:pt x="39" y="456"/>
                </a:lnTo>
                <a:lnTo>
                  <a:pt x="34" y="457"/>
                </a:lnTo>
                <a:lnTo>
                  <a:pt x="30" y="458"/>
                </a:lnTo>
                <a:lnTo>
                  <a:pt x="25" y="461"/>
                </a:lnTo>
                <a:lnTo>
                  <a:pt x="18" y="465"/>
                </a:lnTo>
                <a:lnTo>
                  <a:pt x="11" y="472"/>
                </a:lnTo>
                <a:lnTo>
                  <a:pt x="7" y="481"/>
                </a:lnTo>
                <a:lnTo>
                  <a:pt x="3" y="489"/>
                </a:lnTo>
                <a:lnTo>
                  <a:pt x="1" y="498"/>
                </a:lnTo>
                <a:lnTo>
                  <a:pt x="0" y="508"/>
                </a:lnTo>
                <a:lnTo>
                  <a:pt x="1" y="518"/>
                </a:lnTo>
                <a:lnTo>
                  <a:pt x="3" y="528"/>
                </a:lnTo>
                <a:lnTo>
                  <a:pt x="7" y="536"/>
                </a:lnTo>
                <a:lnTo>
                  <a:pt x="11" y="544"/>
                </a:lnTo>
                <a:lnTo>
                  <a:pt x="18" y="550"/>
                </a:lnTo>
                <a:lnTo>
                  <a:pt x="25" y="556"/>
                </a:lnTo>
                <a:lnTo>
                  <a:pt x="30" y="557"/>
                </a:lnTo>
                <a:lnTo>
                  <a:pt x="34" y="560"/>
                </a:lnTo>
                <a:lnTo>
                  <a:pt x="39" y="560"/>
                </a:lnTo>
                <a:lnTo>
                  <a:pt x="45" y="56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Freeform 10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SpPr>
            <a:spLocks/>
          </xdr:cNvSpPr>
        </xdr:nvSpPr>
        <xdr:spPr bwMode="auto">
          <a:xfrm>
            <a:off x="4092" y="621"/>
            <a:ext cx="68" cy="102"/>
          </a:xfrm>
          <a:custGeom>
            <a:avLst/>
            <a:gdLst>
              <a:gd name="T0" fmla="*/ 0 w 337"/>
              <a:gd name="T1" fmla="*/ 0 h 612"/>
              <a:gd name="T2" fmla="*/ 0 w 337"/>
              <a:gd name="T3" fmla="*/ 0 h 612"/>
              <a:gd name="T4" fmla="*/ 0 w 337"/>
              <a:gd name="T5" fmla="*/ 0 h 612"/>
              <a:gd name="T6" fmla="*/ 0 w 337"/>
              <a:gd name="T7" fmla="*/ 0 h 612"/>
              <a:gd name="T8" fmla="*/ 0 w 337"/>
              <a:gd name="T9" fmla="*/ 0 h 612"/>
              <a:gd name="T10" fmla="*/ 0 w 337"/>
              <a:gd name="T11" fmla="*/ 0 h 612"/>
              <a:gd name="T12" fmla="*/ 0 w 337"/>
              <a:gd name="T13" fmla="*/ 0 h 612"/>
              <a:gd name="T14" fmla="*/ 0 w 337"/>
              <a:gd name="T15" fmla="*/ 0 h 612"/>
              <a:gd name="T16" fmla="*/ 0 w 337"/>
              <a:gd name="T17" fmla="*/ 0 h 612"/>
              <a:gd name="T18" fmla="*/ 0 w 337"/>
              <a:gd name="T19" fmla="*/ 0 h 612"/>
              <a:gd name="T20" fmla="*/ 0 w 337"/>
              <a:gd name="T21" fmla="*/ 0 h 612"/>
              <a:gd name="T22" fmla="*/ 0 w 337"/>
              <a:gd name="T23" fmla="*/ 0 h 612"/>
              <a:gd name="T24" fmla="*/ 0 w 337"/>
              <a:gd name="T25" fmla="*/ 0 h 612"/>
              <a:gd name="T26" fmla="*/ 0 w 337"/>
              <a:gd name="T27" fmla="*/ 0 h 612"/>
              <a:gd name="T28" fmla="*/ 0 w 337"/>
              <a:gd name="T29" fmla="*/ 0 h 612"/>
              <a:gd name="T30" fmla="*/ 0 w 337"/>
              <a:gd name="T31" fmla="*/ 0 h 612"/>
              <a:gd name="T32" fmla="*/ 0 w 337"/>
              <a:gd name="T33" fmla="*/ 0 h 612"/>
              <a:gd name="T34" fmla="*/ 0 w 337"/>
              <a:gd name="T35" fmla="*/ 0 h 612"/>
              <a:gd name="T36" fmla="*/ 0 w 337"/>
              <a:gd name="T37" fmla="*/ 0 h 612"/>
              <a:gd name="T38" fmla="*/ 0 w 337"/>
              <a:gd name="T39" fmla="*/ 0 h 612"/>
              <a:gd name="T40" fmla="*/ 0 w 337"/>
              <a:gd name="T41" fmla="*/ 0 h 612"/>
              <a:gd name="T42" fmla="*/ 0 w 337"/>
              <a:gd name="T43" fmla="*/ 0 h 612"/>
              <a:gd name="T44" fmla="*/ 0 w 337"/>
              <a:gd name="T45" fmla="*/ 0 h 612"/>
              <a:gd name="T46" fmla="*/ 0 w 337"/>
              <a:gd name="T47" fmla="*/ 0 h 612"/>
              <a:gd name="T48" fmla="*/ 0 w 337"/>
              <a:gd name="T49" fmla="*/ 0 h 612"/>
              <a:gd name="T50" fmla="*/ 0 w 337"/>
              <a:gd name="T51" fmla="*/ 0 h 612"/>
              <a:gd name="T52" fmla="*/ 0 w 337"/>
              <a:gd name="T53" fmla="*/ 0 h 612"/>
              <a:gd name="T54" fmla="*/ 0 w 337"/>
              <a:gd name="T55" fmla="*/ 0 h 612"/>
              <a:gd name="T56" fmla="*/ 0 w 337"/>
              <a:gd name="T57" fmla="*/ 0 h 612"/>
              <a:gd name="T58" fmla="*/ 0 w 337"/>
              <a:gd name="T59" fmla="*/ 0 h 612"/>
              <a:gd name="T60" fmla="*/ 0 w 337"/>
              <a:gd name="T61" fmla="*/ 0 h 612"/>
              <a:gd name="T62" fmla="*/ 0 w 337"/>
              <a:gd name="T63" fmla="*/ 0 h 612"/>
              <a:gd name="T64" fmla="*/ 0 w 337"/>
              <a:gd name="T65" fmla="*/ 0 h 612"/>
              <a:gd name="T66" fmla="*/ 0 w 337"/>
              <a:gd name="T67" fmla="*/ 0 h 612"/>
              <a:gd name="T68" fmla="*/ 0 w 337"/>
              <a:gd name="T69" fmla="*/ 0 h 612"/>
              <a:gd name="T70" fmla="*/ 0 w 337"/>
              <a:gd name="T71" fmla="*/ 0 h 612"/>
              <a:gd name="T72" fmla="*/ 0 w 337"/>
              <a:gd name="T73" fmla="*/ 0 h 612"/>
              <a:gd name="T74" fmla="*/ 0 w 337"/>
              <a:gd name="T75" fmla="*/ 0 h 612"/>
              <a:gd name="T76" fmla="*/ 0 w 337"/>
              <a:gd name="T77" fmla="*/ 0 h 612"/>
              <a:gd name="T78" fmla="*/ 0 w 337"/>
              <a:gd name="T79" fmla="*/ 0 h 612"/>
              <a:gd name="T80" fmla="*/ 0 w 337"/>
              <a:gd name="T81" fmla="*/ 0 h 612"/>
              <a:gd name="T82" fmla="*/ 0 w 337"/>
              <a:gd name="T83" fmla="*/ 0 h 612"/>
              <a:gd name="T84" fmla="*/ 0 w 337"/>
              <a:gd name="T85" fmla="*/ 0 h 612"/>
              <a:gd name="T86" fmla="*/ 0 w 337"/>
              <a:gd name="T87" fmla="*/ 0 h 612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37" h="612">
                <a:moveTo>
                  <a:pt x="0" y="51"/>
                </a:moveTo>
                <a:lnTo>
                  <a:pt x="0" y="51"/>
                </a:lnTo>
                <a:lnTo>
                  <a:pt x="0" y="88"/>
                </a:lnTo>
                <a:lnTo>
                  <a:pt x="1" y="122"/>
                </a:lnTo>
                <a:lnTo>
                  <a:pt x="2" y="156"/>
                </a:lnTo>
                <a:lnTo>
                  <a:pt x="4" y="188"/>
                </a:lnTo>
                <a:lnTo>
                  <a:pt x="6" y="219"/>
                </a:lnTo>
                <a:lnTo>
                  <a:pt x="10" y="248"/>
                </a:lnTo>
                <a:lnTo>
                  <a:pt x="13" y="276"/>
                </a:lnTo>
                <a:lnTo>
                  <a:pt x="18" y="303"/>
                </a:lnTo>
                <a:lnTo>
                  <a:pt x="23" y="329"/>
                </a:lnTo>
                <a:lnTo>
                  <a:pt x="28" y="354"/>
                </a:lnTo>
                <a:lnTo>
                  <a:pt x="35" y="377"/>
                </a:lnTo>
                <a:lnTo>
                  <a:pt x="42" y="400"/>
                </a:lnTo>
                <a:lnTo>
                  <a:pt x="50" y="421"/>
                </a:lnTo>
                <a:lnTo>
                  <a:pt x="58" y="441"/>
                </a:lnTo>
                <a:lnTo>
                  <a:pt x="68" y="461"/>
                </a:lnTo>
                <a:lnTo>
                  <a:pt x="78" y="479"/>
                </a:lnTo>
                <a:lnTo>
                  <a:pt x="89" y="496"/>
                </a:lnTo>
                <a:lnTo>
                  <a:pt x="101" y="512"/>
                </a:lnTo>
                <a:lnTo>
                  <a:pt x="114" y="527"/>
                </a:lnTo>
                <a:lnTo>
                  <a:pt x="127" y="540"/>
                </a:lnTo>
                <a:lnTo>
                  <a:pt x="141" y="553"/>
                </a:lnTo>
                <a:lnTo>
                  <a:pt x="157" y="563"/>
                </a:lnTo>
                <a:lnTo>
                  <a:pt x="172" y="573"/>
                </a:lnTo>
                <a:lnTo>
                  <a:pt x="188" y="582"/>
                </a:lnTo>
                <a:lnTo>
                  <a:pt x="205" y="589"/>
                </a:lnTo>
                <a:lnTo>
                  <a:pt x="223" y="595"/>
                </a:lnTo>
                <a:lnTo>
                  <a:pt x="240" y="600"/>
                </a:lnTo>
                <a:lnTo>
                  <a:pt x="259" y="605"/>
                </a:lnTo>
                <a:lnTo>
                  <a:pt x="277" y="607"/>
                </a:lnTo>
                <a:lnTo>
                  <a:pt x="297" y="609"/>
                </a:lnTo>
                <a:lnTo>
                  <a:pt x="316" y="611"/>
                </a:lnTo>
                <a:lnTo>
                  <a:pt x="337" y="612"/>
                </a:lnTo>
                <a:lnTo>
                  <a:pt x="337" y="507"/>
                </a:lnTo>
                <a:lnTo>
                  <a:pt x="319" y="507"/>
                </a:lnTo>
                <a:lnTo>
                  <a:pt x="303" y="506"/>
                </a:lnTo>
                <a:lnTo>
                  <a:pt x="287" y="505"/>
                </a:lnTo>
                <a:lnTo>
                  <a:pt x="273" y="502"/>
                </a:lnTo>
                <a:lnTo>
                  <a:pt x="259" y="499"/>
                </a:lnTo>
                <a:lnTo>
                  <a:pt x="245" y="495"/>
                </a:lnTo>
                <a:lnTo>
                  <a:pt x="233" y="490"/>
                </a:lnTo>
                <a:lnTo>
                  <a:pt x="222" y="486"/>
                </a:lnTo>
                <a:lnTo>
                  <a:pt x="211" y="480"/>
                </a:lnTo>
                <a:lnTo>
                  <a:pt x="200" y="474"/>
                </a:lnTo>
                <a:lnTo>
                  <a:pt x="191" y="467"/>
                </a:lnTo>
                <a:lnTo>
                  <a:pt x="182" y="459"/>
                </a:lnTo>
                <a:lnTo>
                  <a:pt x="173" y="450"/>
                </a:lnTo>
                <a:lnTo>
                  <a:pt x="165" y="441"/>
                </a:lnTo>
                <a:lnTo>
                  <a:pt x="157" y="430"/>
                </a:lnTo>
                <a:lnTo>
                  <a:pt x="150" y="419"/>
                </a:lnTo>
                <a:lnTo>
                  <a:pt x="143" y="407"/>
                </a:lnTo>
                <a:lnTo>
                  <a:pt x="136" y="393"/>
                </a:lnTo>
                <a:lnTo>
                  <a:pt x="130" y="377"/>
                </a:lnTo>
                <a:lnTo>
                  <a:pt x="124" y="361"/>
                </a:lnTo>
                <a:lnTo>
                  <a:pt x="118" y="343"/>
                </a:lnTo>
                <a:lnTo>
                  <a:pt x="113" y="325"/>
                </a:lnTo>
                <a:lnTo>
                  <a:pt x="108" y="304"/>
                </a:lnTo>
                <a:lnTo>
                  <a:pt x="104" y="282"/>
                </a:lnTo>
                <a:lnTo>
                  <a:pt x="100" y="259"/>
                </a:lnTo>
                <a:lnTo>
                  <a:pt x="97" y="234"/>
                </a:lnTo>
                <a:lnTo>
                  <a:pt x="94" y="207"/>
                </a:lnTo>
                <a:lnTo>
                  <a:pt x="92" y="179"/>
                </a:lnTo>
                <a:lnTo>
                  <a:pt x="90" y="149"/>
                </a:lnTo>
                <a:lnTo>
                  <a:pt x="89" y="119"/>
                </a:lnTo>
                <a:lnTo>
                  <a:pt x="88" y="86"/>
                </a:lnTo>
                <a:lnTo>
                  <a:pt x="88" y="51"/>
                </a:lnTo>
                <a:lnTo>
                  <a:pt x="88" y="46"/>
                </a:lnTo>
                <a:lnTo>
                  <a:pt x="87" y="40"/>
                </a:lnTo>
                <a:lnTo>
                  <a:pt x="86" y="34"/>
                </a:lnTo>
                <a:lnTo>
                  <a:pt x="84" y="29"/>
                </a:lnTo>
                <a:lnTo>
                  <a:pt x="80" y="20"/>
                </a:lnTo>
                <a:lnTo>
                  <a:pt x="74" y="13"/>
                </a:lnTo>
                <a:lnTo>
                  <a:pt x="67" y="7"/>
                </a:lnTo>
                <a:lnTo>
                  <a:pt x="60" y="3"/>
                </a:lnTo>
                <a:lnTo>
                  <a:pt x="52" y="1"/>
                </a:lnTo>
                <a:lnTo>
                  <a:pt x="44" y="0"/>
                </a:lnTo>
                <a:lnTo>
                  <a:pt x="35" y="1"/>
                </a:lnTo>
                <a:lnTo>
                  <a:pt x="27" y="3"/>
                </a:lnTo>
                <a:lnTo>
                  <a:pt x="20" y="7"/>
                </a:lnTo>
                <a:lnTo>
                  <a:pt x="13" y="13"/>
                </a:lnTo>
                <a:lnTo>
                  <a:pt x="8" y="20"/>
                </a:lnTo>
                <a:lnTo>
                  <a:pt x="3" y="29"/>
                </a:lnTo>
                <a:lnTo>
                  <a:pt x="2" y="34"/>
                </a:lnTo>
                <a:lnTo>
                  <a:pt x="0" y="40"/>
                </a:lnTo>
                <a:lnTo>
                  <a:pt x="0" y="46"/>
                </a:lnTo>
                <a:lnTo>
                  <a:pt x="0" y="5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Freeform 11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SpPr>
            <a:spLocks noEditPoints="1"/>
          </xdr:cNvSpPr>
        </xdr:nvSpPr>
        <xdr:spPr bwMode="auto">
          <a:xfrm>
            <a:off x="3054" y="459"/>
            <a:ext cx="380" cy="456"/>
          </a:xfrm>
          <a:custGeom>
            <a:avLst/>
            <a:gdLst>
              <a:gd name="T0" fmla="*/ 0 w 1897"/>
              <a:gd name="T1" fmla="*/ 0 h 2738"/>
              <a:gd name="T2" fmla="*/ 0 w 1897"/>
              <a:gd name="T3" fmla="*/ 0 h 2738"/>
              <a:gd name="T4" fmla="*/ 0 w 1897"/>
              <a:gd name="T5" fmla="*/ 0 h 2738"/>
              <a:gd name="T6" fmla="*/ 0 w 1897"/>
              <a:gd name="T7" fmla="*/ 0 h 2738"/>
              <a:gd name="T8" fmla="*/ 0 w 1897"/>
              <a:gd name="T9" fmla="*/ 0 h 2738"/>
              <a:gd name="T10" fmla="*/ 0 w 1897"/>
              <a:gd name="T11" fmla="*/ 0 h 2738"/>
              <a:gd name="T12" fmla="*/ 0 w 1897"/>
              <a:gd name="T13" fmla="*/ 0 h 2738"/>
              <a:gd name="T14" fmla="*/ 0 w 1897"/>
              <a:gd name="T15" fmla="*/ 0 h 2738"/>
              <a:gd name="T16" fmla="*/ 0 w 1897"/>
              <a:gd name="T17" fmla="*/ 0 h 2738"/>
              <a:gd name="T18" fmla="*/ 0 w 1897"/>
              <a:gd name="T19" fmla="*/ 0 h 2738"/>
              <a:gd name="T20" fmla="*/ 0 w 1897"/>
              <a:gd name="T21" fmla="*/ 0 h 2738"/>
              <a:gd name="T22" fmla="*/ 0 w 1897"/>
              <a:gd name="T23" fmla="*/ 0 h 2738"/>
              <a:gd name="T24" fmla="*/ 0 w 1897"/>
              <a:gd name="T25" fmla="*/ 0 h 2738"/>
              <a:gd name="T26" fmla="*/ 0 w 1897"/>
              <a:gd name="T27" fmla="*/ 0 h 2738"/>
              <a:gd name="T28" fmla="*/ 0 w 1897"/>
              <a:gd name="T29" fmla="*/ 0 h 2738"/>
              <a:gd name="T30" fmla="*/ 0 w 1897"/>
              <a:gd name="T31" fmla="*/ 0 h 2738"/>
              <a:gd name="T32" fmla="*/ 0 w 1897"/>
              <a:gd name="T33" fmla="*/ 0 h 2738"/>
              <a:gd name="T34" fmla="*/ 0 w 1897"/>
              <a:gd name="T35" fmla="*/ 0 h 2738"/>
              <a:gd name="T36" fmla="*/ 0 w 1897"/>
              <a:gd name="T37" fmla="*/ 0 h 2738"/>
              <a:gd name="T38" fmla="*/ 0 w 1897"/>
              <a:gd name="T39" fmla="*/ 0 h 2738"/>
              <a:gd name="T40" fmla="*/ 0 w 1897"/>
              <a:gd name="T41" fmla="*/ 0 h 2738"/>
              <a:gd name="T42" fmla="*/ 0 w 1897"/>
              <a:gd name="T43" fmla="*/ 0 h 2738"/>
              <a:gd name="T44" fmla="*/ 0 w 1897"/>
              <a:gd name="T45" fmla="*/ 0 h 2738"/>
              <a:gd name="T46" fmla="*/ 0 w 1897"/>
              <a:gd name="T47" fmla="*/ 0 h 2738"/>
              <a:gd name="T48" fmla="*/ 0 w 1897"/>
              <a:gd name="T49" fmla="*/ 0 h 2738"/>
              <a:gd name="T50" fmla="*/ 0 w 1897"/>
              <a:gd name="T51" fmla="*/ 0 h 2738"/>
              <a:gd name="T52" fmla="*/ 0 w 1897"/>
              <a:gd name="T53" fmla="*/ 0 h 2738"/>
              <a:gd name="T54" fmla="*/ 0 w 1897"/>
              <a:gd name="T55" fmla="*/ 0 h 2738"/>
              <a:gd name="T56" fmla="*/ 0 w 1897"/>
              <a:gd name="T57" fmla="*/ 0 h 2738"/>
              <a:gd name="T58" fmla="*/ 0 w 1897"/>
              <a:gd name="T59" fmla="*/ 0 h 2738"/>
              <a:gd name="T60" fmla="*/ 0 w 1897"/>
              <a:gd name="T61" fmla="*/ 0 h 2738"/>
              <a:gd name="T62" fmla="*/ 0 w 1897"/>
              <a:gd name="T63" fmla="*/ 0 h 2738"/>
              <a:gd name="T64" fmla="*/ 0 w 1897"/>
              <a:gd name="T65" fmla="*/ 0 h 2738"/>
              <a:gd name="T66" fmla="*/ 0 w 1897"/>
              <a:gd name="T67" fmla="*/ 0 h 2738"/>
              <a:gd name="T68" fmla="*/ 0 w 1897"/>
              <a:gd name="T69" fmla="*/ 0 h 2738"/>
              <a:gd name="T70" fmla="*/ 0 w 1897"/>
              <a:gd name="T71" fmla="*/ 0 h 2738"/>
              <a:gd name="T72" fmla="*/ 0 w 1897"/>
              <a:gd name="T73" fmla="*/ 0 h 2738"/>
              <a:gd name="T74" fmla="*/ 0 w 1897"/>
              <a:gd name="T75" fmla="*/ 0 h 2738"/>
              <a:gd name="T76" fmla="*/ 0 w 1897"/>
              <a:gd name="T77" fmla="*/ 0 h 2738"/>
              <a:gd name="T78" fmla="*/ 0 w 1897"/>
              <a:gd name="T79" fmla="*/ 0 h 2738"/>
              <a:gd name="T80" fmla="*/ 0 w 1897"/>
              <a:gd name="T81" fmla="*/ 0 h 2738"/>
              <a:gd name="T82" fmla="*/ 0 w 1897"/>
              <a:gd name="T83" fmla="*/ 0 h 2738"/>
              <a:gd name="T84" fmla="*/ 0 w 1897"/>
              <a:gd name="T85" fmla="*/ 0 h 2738"/>
              <a:gd name="T86" fmla="*/ 0 w 1897"/>
              <a:gd name="T87" fmla="*/ 0 h 2738"/>
              <a:gd name="T88" fmla="*/ 0 w 1897"/>
              <a:gd name="T89" fmla="*/ 0 h 2738"/>
              <a:gd name="T90" fmla="*/ 0 w 1897"/>
              <a:gd name="T91" fmla="*/ 0 h 2738"/>
              <a:gd name="T92" fmla="*/ 0 w 1897"/>
              <a:gd name="T93" fmla="*/ 0 h 2738"/>
              <a:gd name="T94" fmla="*/ 0 w 1897"/>
              <a:gd name="T95" fmla="*/ 0 h 2738"/>
              <a:gd name="T96" fmla="*/ 0 w 1897"/>
              <a:gd name="T97" fmla="*/ 0 h 2738"/>
              <a:gd name="T98" fmla="*/ 0 w 1897"/>
              <a:gd name="T99" fmla="*/ 0 h 2738"/>
              <a:gd name="T100" fmla="*/ 0 w 1897"/>
              <a:gd name="T101" fmla="*/ 0 h 2738"/>
              <a:gd name="T102" fmla="*/ 0 w 1897"/>
              <a:gd name="T103" fmla="*/ 0 h 2738"/>
              <a:gd name="T104" fmla="*/ 0 w 1897"/>
              <a:gd name="T105" fmla="*/ 0 h 2738"/>
              <a:gd name="T106" fmla="*/ 0 w 1897"/>
              <a:gd name="T107" fmla="*/ 0 h 2738"/>
              <a:gd name="T108" fmla="*/ 0 w 1897"/>
              <a:gd name="T109" fmla="*/ 0 h 2738"/>
              <a:gd name="T110" fmla="*/ 0 w 1897"/>
              <a:gd name="T111" fmla="*/ 0 h 2738"/>
              <a:gd name="T112" fmla="*/ 0 w 1897"/>
              <a:gd name="T113" fmla="*/ 0 h 2738"/>
              <a:gd name="T114" fmla="*/ 0 w 1897"/>
              <a:gd name="T115" fmla="*/ 0 h 2738"/>
              <a:gd name="T116" fmla="*/ 0 w 1897"/>
              <a:gd name="T117" fmla="*/ 0 h 2738"/>
              <a:gd name="T118" fmla="*/ 0 w 1897"/>
              <a:gd name="T119" fmla="*/ 0 h 2738"/>
              <a:gd name="T120" fmla="*/ 0 w 1897"/>
              <a:gd name="T121" fmla="*/ 0 h 2738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</a:gdLst>
            <a:ahLst/>
            <a:cxnLst>
              <a:cxn ang="T122">
                <a:pos x="T0" y="T1"/>
              </a:cxn>
              <a:cxn ang="T123">
                <a:pos x="T2" y="T3"/>
              </a:cxn>
              <a:cxn ang="T124">
                <a:pos x="T4" y="T5"/>
              </a:cxn>
              <a:cxn ang="T125">
                <a:pos x="T6" y="T7"/>
              </a:cxn>
              <a:cxn ang="T126">
                <a:pos x="T8" y="T9"/>
              </a:cxn>
              <a:cxn ang="T127">
                <a:pos x="T10" y="T11"/>
              </a:cxn>
              <a:cxn ang="T128">
                <a:pos x="T12" y="T13"/>
              </a:cxn>
              <a:cxn ang="T129">
                <a:pos x="T14" y="T15"/>
              </a:cxn>
              <a:cxn ang="T130">
                <a:pos x="T16" y="T17"/>
              </a:cxn>
              <a:cxn ang="T131">
                <a:pos x="T18" y="T19"/>
              </a:cxn>
              <a:cxn ang="T132">
                <a:pos x="T20" y="T21"/>
              </a:cxn>
              <a:cxn ang="T133">
                <a:pos x="T22" y="T23"/>
              </a:cxn>
              <a:cxn ang="T134">
                <a:pos x="T24" y="T25"/>
              </a:cxn>
              <a:cxn ang="T135">
                <a:pos x="T26" y="T27"/>
              </a:cxn>
              <a:cxn ang="T136">
                <a:pos x="T28" y="T29"/>
              </a:cxn>
              <a:cxn ang="T137">
                <a:pos x="T30" y="T31"/>
              </a:cxn>
              <a:cxn ang="T138">
                <a:pos x="T32" y="T33"/>
              </a:cxn>
              <a:cxn ang="T139">
                <a:pos x="T34" y="T35"/>
              </a:cxn>
              <a:cxn ang="T140">
                <a:pos x="T36" y="T37"/>
              </a:cxn>
              <a:cxn ang="T141">
                <a:pos x="T38" y="T39"/>
              </a:cxn>
              <a:cxn ang="T142">
                <a:pos x="T40" y="T41"/>
              </a:cxn>
              <a:cxn ang="T143">
                <a:pos x="T42" y="T43"/>
              </a:cxn>
              <a:cxn ang="T144">
                <a:pos x="T44" y="T45"/>
              </a:cxn>
              <a:cxn ang="T145">
                <a:pos x="T46" y="T47"/>
              </a:cxn>
              <a:cxn ang="T146">
                <a:pos x="T48" y="T49"/>
              </a:cxn>
              <a:cxn ang="T147">
                <a:pos x="T50" y="T51"/>
              </a:cxn>
              <a:cxn ang="T148">
                <a:pos x="T52" y="T53"/>
              </a:cxn>
              <a:cxn ang="T149">
                <a:pos x="T54" y="T55"/>
              </a:cxn>
              <a:cxn ang="T150">
                <a:pos x="T56" y="T57"/>
              </a:cxn>
              <a:cxn ang="T151">
                <a:pos x="T58" y="T59"/>
              </a:cxn>
              <a:cxn ang="T152">
                <a:pos x="T60" y="T61"/>
              </a:cxn>
              <a:cxn ang="T153">
                <a:pos x="T62" y="T63"/>
              </a:cxn>
              <a:cxn ang="T154">
                <a:pos x="T64" y="T65"/>
              </a:cxn>
              <a:cxn ang="T155">
                <a:pos x="T66" y="T67"/>
              </a:cxn>
              <a:cxn ang="T156">
                <a:pos x="T68" y="T69"/>
              </a:cxn>
              <a:cxn ang="T157">
                <a:pos x="T70" y="T71"/>
              </a:cxn>
              <a:cxn ang="T158">
                <a:pos x="T72" y="T73"/>
              </a:cxn>
              <a:cxn ang="T159">
                <a:pos x="T74" y="T75"/>
              </a:cxn>
              <a:cxn ang="T160">
                <a:pos x="T76" y="T77"/>
              </a:cxn>
              <a:cxn ang="T161">
                <a:pos x="T78" y="T79"/>
              </a:cxn>
              <a:cxn ang="T162">
                <a:pos x="T80" y="T81"/>
              </a:cxn>
              <a:cxn ang="T163">
                <a:pos x="T82" y="T83"/>
              </a:cxn>
              <a:cxn ang="T164">
                <a:pos x="T84" y="T85"/>
              </a:cxn>
              <a:cxn ang="T165">
                <a:pos x="T86" y="T87"/>
              </a:cxn>
              <a:cxn ang="T166">
                <a:pos x="T88" y="T89"/>
              </a:cxn>
              <a:cxn ang="T167">
                <a:pos x="T90" y="T91"/>
              </a:cxn>
              <a:cxn ang="T168">
                <a:pos x="T92" y="T93"/>
              </a:cxn>
              <a:cxn ang="T169">
                <a:pos x="T94" y="T95"/>
              </a:cxn>
              <a:cxn ang="T170">
                <a:pos x="T96" y="T97"/>
              </a:cxn>
              <a:cxn ang="T171">
                <a:pos x="T98" y="T99"/>
              </a:cxn>
              <a:cxn ang="T172">
                <a:pos x="T100" y="T101"/>
              </a:cxn>
              <a:cxn ang="T173">
                <a:pos x="T102" y="T103"/>
              </a:cxn>
              <a:cxn ang="T174">
                <a:pos x="T104" y="T105"/>
              </a:cxn>
              <a:cxn ang="T175">
                <a:pos x="T106" y="T107"/>
              </a:cxn>
              <a:cxn ang="T176">
                <a:pos x="T108" y="T109"/>
              </a:cxn>
              <a:cxn ang="T177">
                <a:pos x="T110" y="T111"/>
              </a:cxn>
              <a:cxn ang="T178">
                <a:pos x="T112" y="T113"/>
              </a:cxn>
              <a:cxn ang="T179">
                <a:pos x="T114" y="T115"/>
              </a:cxn>
              <a:cxn ang="T180">
                <a:pos x="T116" y="T117"/>
              </a:cxn>
              <a:cxn ang="T181">
                <a:pos x="T118" y="T119"/>
              </a:cxn>
              <a:cxn ang="T182">
                <a:pos x="T120" y="T121"/>
              </a:cxn>
            </a:cxnLst>
            <a:rect l="0" t="0" r="r" b="b"/>
            <a:pathLst>
              <a:path w="1897" h="2738">
                <a:moveTo>
                  <a:pt x="765" y="57"/>
                </a:moveTo>
                <a:lnTo>
                  <a:pt x="155" y="57"/>
                </a:lnTo>
                <a:lnTo>
                  <a:pt x="89" y="29"/>
                </a:lnTo>
                <a:lnTo>
                  <a:pt x="0" y="135"/>
                </a:lnTo>
                <a:lnTo>
                  <a:pt x="0" y="2738"/>
                </a:lnTo>
                <a:lnTo>
                  <a:pt x="765" y="2738"/>
                </a:lnTo>
                <a:lnTo>
                  <a:pt x="862" y="2624"/>
                </a:lnTo>
                <a:lnTo>
                  <a:pt x="765" y="2499"/>
                </a:lnTo>
                <a:lnTo>
                  <a:pt x="765" y="1819"/>
                </a:lnTo>
                <a:lnTo>
                  <a:pt x="777" y="1835"/>
                </a:lnTo>
                <a:lnTo>
                  <a:pt x="790" y="1851"/>
                </a:lnTo>
                <a:lnTo>
                  <a:pt x="802" y="1865"/>
                </a:lnTo>
                <a:lnTo>
                  <a:pt x="815" y="1879"/>
                </a:lnTo>
                <a:lnTo>
                  <a:pt x="829" y="1892"/>
                </a:lnTo>
                <a:lnTo>
                  <a:pt x="842" y="1905"/>
                </a:lnTo>
                <a:lnTo>
                  <a:pt x="856" y="1917"/>
                </a:lnTo>
                <a:lnTo>
                  <a:pt x="869" y="1928"/>
                </a:lnTo>
                <a:lnTo>
                  <a:pt x="883" y="1939"/>
                </a:lnTo>
                <a:lnTo>
                  <a:pt x="898" y="1950"/>
                </a:lnTo>
                <a:lnTo>
                  <a:pt x="912" y="1959"/>
                </a:lnTo>
                <a:lnTo>
                  <a:pt x="927" y="1968"/>
                </a:lnTo>
                <a:lnTo>
                  <a:pt x="956" y="1985"/>
                </a:lnTo>
                <a:lnTo>
                  <a:pt x="986" y="1999"/>
                </a:lnTo>
                <a:lnTo>
                  <a:pt x="1017" y="2012"/>
                </a:lnTo>
                <a:lnTo>
                  <a:pt x="1049" y="2023"/>
                </a:lnTo>
                <a:lnTo>
                  <a:pt x="1080" y="2031"/>
                </a:lnTo>
                <a:lnTo>
                  <a:pt x="1113" y="2038"/>
                </a:lnTo>
                <a:lnTo>
                  <a:pt x="1145" y="2043"/>
                </a:lnTo>
                <a:lnTo>
                  <a:pt x="1178" y="2046"/>
                </a:lnTo>
                <a:lnTo>
                  <a:pt x="1211" y="2048"/>
                </a:lnTo>
                <a:lnTo>
                  <a:pt x="1245" y="2050"/>
                </a:lnTo>
                <a:lnTo>
                  <a:pt x="1277" y="2048"/>
                </a:lnTo>
                <a:lnTo>
                  <a:pt x="1309" y="2046"/>
                </a:lnTo>
                <a:lnTo>
                  <a:pt x="1341" y="2043"/>
                </a:lnTo>
                <a:lnTo>
                  <a:pt x="1372" y="2037"/>
                </a:lnTo>
                <a:lnTo>
                  <a:pt x="1402" y="2028"/>
                </a:lnTo>
                <a:lnTo>
                  <a:pt x="1433" y="2020"/>
                </a:lnTo>
                <a:lnTo>
                  <a:pt x="1462" y="2008"/>
                </a:lnTo>
                <a:lnTo>
                  <a:pt x="1492" y="1995"/>
                </a:lnTo>
                <a:lnTo>
                  <a:pt x="1520" y="1981"/>
                </a:lnTo>
                <a:lnTo>
                  <a:pt x="1548" y="1965"/>
                </a:lnTo>
                <a:lnTo>
                  <a:pt x="1575" y="1946"/>
                </a:lnTo>
                <a:lnTo>
                  <a:pt x="1602" y="1926"/>
                </a:lnTo>
                <a:lnTo>
                  <a:pt x="1628" y="1904"/>
                </a:lnTo>
                <a:lnTo>
                  <a:pt x="1652" y="1879"/>
                </a:lnTo>
                <a:lnTo>
                  <a:pt x="1676" y="1853"/>
                </a:lnTo>
                <a:lnTo>
                  <a:pt x="1699" y="1824"/>
                </a:lnTo>
                <a:lnTo>
                  <a:pt x="1721" y="1793"/>
                </a:lnTo>
                <a:lnTo>
                  <a:pt x="1742" y="1761"/>
                </a:lnTo>
                <a:lnTo>
                  <a:pt x="1762" y="1726"/>
                </a:lnTo>
                <a:lnTo>
                  <a:pt x="1781" y="1688"/>
                </a:lnTo>
                <a:lnTo>
                  <a:pt x="1798" y="1648"/>
                </a:lnTo>
                <a:lnTo>
                  <a:pt x="1815" y="1607"/>
                </a:lnTo>
                <a:lnTo>
                  <a:pt x="1829" y="1562"/>
                </a:lnTo>
                <a:lnTo>
                  <a:pt x="1843" y="1516"/>
                </a:lnTo>
                <a:lnTo>
                  <a:pt x="1855" y="1467"/>
                </a:lnTo>
                <a:lnTo>
                  <a:pt x="1866" y="1415"/>
                </a:lnTo>
                <a:lnTo>
                  <a:pt x="1875" y="1361"/>
                </a:lnTo>
                <a:lnTo>
                  <a:pt x="1883" y="1305"/>
                </a:lnTo>
                <a:lnTo>
                  <a:pt x="1889" y="1246"/>
                </a:lnTo>
                <a:lnTo>
                  <a:pt x="1893" y="1185"/>
                </a:lnTo>
                <a:lnTo>
                  <a:pt x="1896" y="1120"/>
                </a:lnTo>
                <a:lnTo>
                  <a:pt x="1897" y="1054"/>
                </a:lnTo>
                <a:lnTo>
                  <a:pt x="1896" y="989"/>
                </a:lnTo>
                <a:lnTo>
                  <a:pt x="1893" y="928"/>
                </a:lnTo>
                <a:lnTo>
                  <a:pt x="1890" y="868"/>
                </a:lnTo>
                <a:lnTo>
                  <a:pt x="1884" y="810"/>
                </a:lnTo>
                <a:lnTo>
                  <a:pt x="1877" y="754"/>
                </a:lnTo>
                <a:lnTo>
                  <a:pt x="1869" y="700"/>
                </a:lnTo>
                <a:lnTo>
                  <a:pt x="1859" y="648"/>
                </a:lnTo>
                <a:lnTo>
                  <a:pt x="1847" y="598"/>
                </a:lnTo>
                <a:lnTo>
                  <a:pt x="1835" y="550"/>
                </a:lnTo>
                <a:lnTo>
                  <a:pt x="1821" y="503"/>
                </a:lnTo>
                <a:lnTo>
                  <a:pt x="1805" y="459"/>
                </a:lnTo>
                <a:lnTo>
                  <a:pt x="1789" y="417"/>
                </a:lnTo>
                <a:lnTo>
                  <a:pt x="1771" y="377"/>
                </a:lnTo>
                <a:lnTo>
                  <a:pt x="1751" y="338"/>
                </a:lnTo>
                <a:lnTo>
                  <a:pt x="1731" y="303"/>
                </a:lnTo>
                <a:lnTo>
                  <a:pt x="1710" y="268"/>
                </a:lnTo>
                <a:lnTo>
                  <a:pt x="1687" y="236"/>
                </a:lnTo>
                <a:lnTo>
                  <a:pt x="1663" y="205"/>
                </a:lnTo>
                <a:lnTo>
                  <a:pt x="1638" y="178"/>
                </a:lnTo>
                <a:lnTo>
                  <a:pt x="1612" y="151"/>
                </a:lnTo>
                <a:lnTo>
                  <a:pt x="1585" y="128"/>
                </a:lnTo>
                <a:lnTo>
                  <a:pt x="1557" y="105"/>
                </a:lnTo>
                <a:lnTo>
                  <a:pt x="1528" y="85"/>
                </a:lnTo>
                <a:lnTo>
                  <a:pt x="1499" y="67"/>
                </a:lnTo>
                <a:lnTo>
                  <a:pt x="1468" y="52"/>
                </a:lnTo>
                <a:lnTo>
                  <a:pt x="1436" y="38"/>
                </a:lnTo>
                <a:lnTo>
                  <a:pt x="1404" y="26"/>
                </a:lnTo>
                <a:lnTo>
                  <a:pt x="1370" y="17"/>
                </a:lnTo>
                <a:lnTo>
                  <a:pt x="1336" y="10"/>
                </a:lnTo>
                <a:lnTo>
                  <a:pt x="1301" y="4"/>
                </a:lnTo>
                <a:lnTo>
                  <a:pt x="1265" y="2"/>
                </a:lnTo>
                <a:lnTo>
                  <a:pt x="1229" y="0"/>
                </a:lnTo>
                <a:lnTo>
                  <a:pt x="1199" y="0"/>
                </a:lnTo>
                <a:lnTo>
                  <a:pt x="1170" y="3"/>
                </a:lnTo>
                <a:lnTo>
                  <a:pt x="1139" y="6"/>
                </a:lnTo>
                <a:lnTo>
                  <a:pt x="1109" y="12"/>
                </a:lnTo>
                <a:lnTo>
                  <a:pt x="1079" y="19"/>
                </a:lnTo>
                <a:lnTo>
                  <a:pt x="1048" y="27"/>
                </a:lnTo>
                <a:lnTo>
                  <a:pt x="1018" y="38"/>
                </a:lnTo>
                <a:lnTo>
                  <a:pt x="987" y="51"/>
                </a:lnTo>
                <a:lnTo>
                  <a:pt x="957" y="66"/>
                </a:lnTo>
                <a:lnTo>
                  <a:pt x="928" y="84"/>
                </a:lnTo>
                <a:lnTo>
                  <a:pt x="913" y="93"/>
                </a:lnTo>
                <a:lnTo>
                  <a:pt x="899" y="103"/>
                </a:lnTo>
                <a:lnTo>
                  <a:pt x="884" y="113"/>
                </a:lnTo>
                <a:lnTo>
                  <a:pt x="870" y="125"/>
                </a:lnTo>
                <a:lnTo>
                  <a:pt x="856" y="137"/>
                </a:lnTo>
                <a:lnTo>
                  <a:pt x="843" y="150"/>
                </a:lnTo>
                <a:lnTo>
                  <a:pt x="829" y="163"/>
                </a:lnTo>
                <a:lnTo>
                  <a:pt x="816" y="177"/>
                </a:lnTo>
                <a:lnTo>
                  <a:pt x="803" y="191"/>
                </a:lnTo>
                <a:lnTo>
                  <a:pt x="790" y="206"/>
                </a:lnTo>
                <a:lnTo>
                  <a:pt x="777" y="223"/>
                </a:lnTo>
                <a:lnTo>
                  <a:pt x="765" y="239"/>
                </a:lnTo>
                <a:lnTo>
                  <a:pt x="765" y="57"/>
                </a:lnTo>
                <a:close/>
                <a:moveTo>
                  <a:pt x="1025" y="1532"/>
                </a:moveTo>
                <a:lnTo>
                  <a:pt x="1007" y="1532"/>
                </a:lnTo>
                <a:lnTo>
                  <a:pt x="990" y="1531"/>
                </a:lnTo>
                <a:lnTo>
                  <a:pt x="973" y="1529"/>
                </a:lnTo>
                <a:lnTo>
                  <a:pt x="957" y="1527"/>
                </a:lnTo>
                <a:lnTo>
                  <a:pt x="941" y="1523"/>
                </a:lnTo>
                <a:lnTo>
                  <a:pt x="926" y="1519"/>
                </a:lnTo>
                <a:lnTo>
                  <a:pt x="912" y="1514"/>
                </a:lnTo>
                <a:lnTo>
                  <a:pt x="898" y="1508"/>
                </a:lnTo>
                <a:lnTo>
                  <a:pt x="885" y="1501"/>
                </a:lnTo>
                <a:lnTo>
                  <a:pt x="872" y="1494"/>
                </a:lnTo>
                <a:lnTo>
                  <a:pt x="860" y="1485"/>
                </a:lnTo>
                <a:lnTo>
                  <a:pt x="849" y="1475"/>
                </a:lnTo>
                <a:lnTo>
                  <a:pt x="838" y="1465"/>
                </a:lnTo>
                <a:lnTo>
                  <a:pt x="828" y="1453"/>
                </a:lnTo>
                <a:lnTo>
                  <a:pt x="819" y="1440"/>
                </a:lnTo>
                <a:lnTo>
                  <a:pt x="809" y="1426"/>
                </a:lnTo>
                <a:lnTo>
                  <a:pt x="801" y="1410"/>
                </a:lnTo>
                <a:lnTo>
                  <a:pt x="793" y="1394"/>
                </a:lnTo>
                <a:lnTo>
                  <a:pt x="786" y="1376"/>
                </a:lnTo>
                <a:lnTo>
                  <a:pt x="779" y="1358"/>
                </a:lnTo>
                <a:lnTo>
                  <a:pt x="773" y="1338"/>
                </a:lnTo>
                <a:lnTo>
                  <a:pt x="767" y="1316"/>
                </a:lnTo>
                <a:lnTo>
                  <a:pt x="762" y="1294"/>
                </a:lnTo>
                <a:lnTo>
                  <a:pt x="757" y="1269"/>
                </a:lnTo>
                <a:lnTo>
                  <a:pt x="753" y="1245"/>
                </a:lnTo>
                <a:lnTo>
                  <a:pt x="750" y="1217"/>
                </a:lnTo>
                <a:lnTo>
                  <a:pt x="747" y="1189"/>
                </a:lnTo>
                <a:lnTo>
                  <a:pt x="745" y="1159"/>
                </a:lnTo>
                <a:lnTo>
                  <a:pt x="743" y="1128"/>
                </a:lnTo>
                <a:lnTo>
                  <a:pt x="741" y="1095"/>
                </a:lnTo>
                <a:lnTo>
                  <a:pt x="741" y="1061"/>
                </a:lnTo>
                <a:lnTo>
                  <a:pt x="740" y="1024"/>
                </a:lnTo>
                <a:lnTo>
                  <a:pt x="741" y="989"/>
                </a:lnTo>
                <a:lnTo>
                  <a:pt x="741" y="956"/>
                </a:lnTo>
                <a:lnTo>
                  <a:pt x="743" y="924"/>
                </a:lnTo>
                <a:lnTo>
                  <a:pt x="745" y="894"/>
                </a:lnTo>
                <a:lnTo>
                  <a:pt x="747" y="864"/>
                </a:lnTo>
                <a:lnTo>
                  <a:pt x="750" y="836"/>
                </a:lnTo>
                <a:lnTo>
                  <a:pt x="753" y="810"/>
                </a:lnTo>
                <a:lnTo>
                  <a:pt x="757" y="785"/>
                </a:lnTo>
                <a:lnTo>
                  <a:pt x="762" y="762"/>
                </a:lnTo>
                <a:lnTo>
                  <a:pt x="767" y="740"/>
                </a:lnTo>
                <a:lnTo>
                  <a:pt x="773" y="718"/>
                </a:lnTo>
                <a:lnTo>
                  <a:pt x="779" y="698"/>
                </a:lnTo>
                <a:lnTo>
                  <a:pt x="786" y="681"/>
                </a:lnTo>
                <a:lnTo>
                  <a:pt x="793" y="663"/>
                </a:lnTo>
                <a:lnTo>
                  <a:pt x="801" y="647"/>
                </a:lnTo>
                <a:lnTo>
                  <a:pt x="809" y="632"/>
                </a:lnTo>
                <a:lnTo>
                  <a:pt x="819" y="618"/>
                </a:lnTo>
                <a:lnTo>
                  <a:pt x="828" y="605"/>
                </a:lnTo>
                <a:lnTo>
                  <a:pt x="838" y="594"/>
                </a:lnTo>
                <a:lnTo>
                  <a:pt x="849" y="583"/>
                </a:lnTo>
                <a:lnTo>
                  <a:pt x="860" y="574"/>
                </a:lnTo>
                <a:lnTo>
                  <a:pt x="872" y="565"/>
                </a:lnTo>
                <a:lnTo>
                  <a:pt x="885" y="557"/>
                </a:lnTo>
                <a:lnTo>
                  <a:pt x="898" y="550"/>
                </a:lnTo>
                <a:lnTo>
                  <a:pt x="912" y="545"/>
                </a:lnTo>
                <a:lnTo>
                  <a:pt x="926" y="539"/>
                </a:lnTo>
                <a:lnTo>
                  <a:pt x="941" y="536"/>
                </a:lnTo>
                <a:lnTo>
                  <a:pt x="957" y="532"/>
                </a:lnTo>
                <a:lnTo>
                  <a:pt x="973" y="530"/>
                </a:lnTo>
                <a:lnTo>
                  <a:pt x="990" y="528"/>
                </a:lnTo>
                <a:lnTo>
                  <a:pt x="1007" y="527"/>
                </a:lnTo>
                <a:lnTo>
                  <a:pt x="1025" y="527"/>
                </a:lnTo>
                <a:lnTo>
                  <a:pt x="1044" y="527"/>
                </a:lnTo>
                <a:lnTo>
                  <a:pt x="1062" y="528"/>
                </a:lnTo>
                <a:lnTo>
                  <a:pt x="1079" y="530"/>
                </a:lnTo>
                <a:lnTo>
                  <a:pt x="1096" y="532"/>
                </a:lnTo>
                <a:lnTo>
                  <a:pt x="1112" y="536"/>
                </a:lnTo>
                <a:lnTo>
                  <a:pt x="1128" y="539"/>
                </a:lnTo>
                <a:lnTo>
                  <a:pt x="1142" y="545"/>
                </a:lnTo>
                <a:lnTo>
                  <a:pt x="1157" y="550"/>
                </a:lnTo>
                <a:lnTo>
                  <a:pt x="1170" y="557"/>
                </a:lnTo>
                <a:lnTo>
                  <a:pt x="1183" y="565"/>
                </a:lnTo>
                <a:lnTo>
                  <a:pt x="1195" y="574"/>
                </a:lnTo>
                <a:lnTo>
                  <a:pt x="1207" y="583"/>
                </a:lnTo>
                <a:lnTo>
                  <a:pt x="1218" y="594"/>
                </a:lnTo>
                <a:lnTo>
                  <a:pt x="1229" y="605"/>
                </a:lnTo>
                <a:lnTo>
                  <a:pt x="1239" y="618"/>
                </a:lnTo>
                <a:lnTo>
                  <a:pt x="1248" y="632"/>
                </a:lnTo>
                <a:lnTo>
                  <a:pt x="1256" y="647"/>
                </a:lnTo>
                <a:lnTo>
                  <a:pt x="1265" y="663"/>
                </a:lnTo>
                <a:lnTo>
                  <a:pt x="1272" y="681"/>
                </a:lnTo>
                <a:lnTo>
                  <a:pt x="1279" y="698"/>
                </a:lnTo>
                <a:lnTo>
                  <a:pt x="1285" y="718"/>
                </a:lnTo>
                <a:lnTo>
                  <a:pt x="1291" y="740"/>
                </a:lnTo>
                <a:lnTo>
                  <a:pt x="1296" y="762"/>
                </a:lnTo>
                <a:lnTo>
                  <a:pt x="1302" y="785"/>
                </a:lnTo>
                <a:lnTo>
                  <a:pt x="1306" y="810"/>
                </a:lnTo>
                <a:lnTo>
                  <a:pt x="1309" y="836"/>
                </a:lnTo>
                <a:lnTo>
                  <a:pt x="1312" y="864"/>
                </a:lnTo>
                <a:lnTo>
                  <a:pt x="1315" y="894"/>
                </a:lnTo>
                <a:lnTo>
                  <a:pt x="1317" y="924"/>
                </a:lnTo>
                <a:lnTo>
                  <a:pt x="1318" y="956"/>
                </a:lnTo>
                <a:lnTo>
                  <a:pt x="1319" y="989"/>
                </a:lnTo>
                <a:lnTo>
                  <a:pt x="1319" y="1024"/>
                </a:lnTo>
                <a:lnTo>
                  <a:pt x="1319" y="1061"/>
                </a:lnTo>
                <a:lnTo>
                  <a:pt x="1318" y="1095"/>
                </a:lnTo>
                <a:lnTo>
                  <a:pt x="1317" y="1128"/>
                </a:lnTo>
                <a:lnTo>
                  <a:pt x="1315" y="1159"/>
                </a:lnTo>
                <a:lnTo>
                  <a:pt x="1312" y="1189"/>
                </a:lnTo>
                <a:lnTo>
                  <a:pt x="1309" y="1217"/>
                </a:lnTo>
                <a:lnTo>
                  <a:pt x="1306" y="1245"/>
                </a:lnTo>
                <a:lnTo>
                  <a:pt x="1302" y="1269"/>
                </a:lnTo>
                <a:lnTo>
                  <a:pt x="1296" y="1294"/>
                </a:lnTo>
                <a:lnTo>
                  <a:pt x="1291" y="1316"/>
                </a:lnTo>
                <a:lnTo>
                  <a:pt x="1285" y="1338"/>
                </a:lnTo>
                <a:lnTo>
                  <a:pt x="1279" y="1358"/>
                </a:lnTo>
                <a:lnTo>
                  <a:pt x="1272" y="1376"/>
                </a:lnTo>
                <a:lnTo>
                  <a:pt x="1265" y="1394"/>
                </a:lnTo>
                <a:lnTo>
                  <a:pt x="1256" y="1410"/>
                </a:lnTo>
                <a:lnTo>
                  <a:pt x="1248" y="1426"/>
                </a:lnTo>
                <a:lnTo>
                  <a:pt x="1239" y="1440"/>
                </a:lnTo>
                <a:lnTo>
                  <a:pt x="1229" y="1453"/>
                </a:lnTo>
                <a:lnTo>
                  <a:pt x="1218" y="1465"/>
                </a:lnTo>
                <a:lnTo>
                  <a:pt x="1207" y="1475"/>
                </a:lnTo>
                <a:lnTo>
                  <a:pt x="1195" y="1485"/>
                </a:lnTo>
                <a:lnTo>
                  <a:pt x="1183" y="1494"/>
                </a:lnTo>
                <a:lnTo>
                  <a:pt x="1170" y="1501"/>
                </a:lnTo>
                <a:lnTo>
                  <a:pt x="1157" y="1508"/>
                </a:lnTo>
                <a:lnTo>
                  <a:pt x="1142" y="1514"/>
                </a:lnTo>
                <a:lnTo>
                  <a:pt x="1128" y="1519"/>
                </a:lnTo>
                <a:lnTo>
                  <a:pt x="1112" y="1523"/>
                </a:lnTo>
                <a:lnTo>
                  <a:pt x="1096" y="1527"/>
                </a:lnTo>
                <a:lnTo>
                  <a:pt x="1079" y="1529"/>
                </a:lnTo>
                <a:lnTo>
                  <a:pt x="1062" y="1531"/>
                </a:lnTo>
                <a:lnTo>
                  <a:pt x="1044" y="1532"/>
                </a:lnTo>
                <a:lnTo>
                  <a:pt x="1025" y="153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" name="Freeform 12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SpPr>
            <a:spLocks/>
          </xdr:cNvSpPr>
        </xdr:nvSpPr>
        <xdr:spPr bwMode="auto">
          <a:xfrm>
            <a:off x="3076" y="460"/>
            <a:ext cx="131" cy="17"/>
          </a:xfrm>
          <a:custGeom>
            <a:avLst/>
            <a:gdLst>
              <a:gd name="T0" fmla="*/ 0 w 655"/>
              <a:gd name="T1" fmla="*/ 0 h 105"/>
              <a:gd name="T2" fmla="*/ 0 w 655"/>
              <a:gd name="T3" fmla="*/ 0 h 105"/>
              <a:gd name="T4" fmla="*/ 0 w 655"/>
              <a:gd name="T5" fmla="*/ 0 h 105"/>
              <a:gd name="T6" fmla="*/ 0 w 655"/>
              <a:gd name="T7" fmla="*/ 0 h 105"/>
              <a:gd name="T8" fmla="*/ 0 w 655"/>
              <a:gd name="T9" fmla="*/ 0 h 105"/>
              <a:gd name="T10" fmla="*/ 0 w 655"/>
              <a:gd name="T11" fmla="*/ 0 h 105"/>
              <a:gd name="T12" fmla="*/ 0 w 655"/>
              <a:gd name="T13" fmla="*/ 0 h 105"/>
              <a:gd name="T14" fmla="*/ 0 w 655"/>
              <a:gd name="T15" fmla="*/ 0 h 105"/>
              <a:gd name="T16" fmla="*/ 0 w 655"/>
              <a:gd name="T17" fmla="*/ 0 h 105"/>
              <a:gd name="T18" fmla="*/ 0 w 655"/>
              <a:gd name="T19" fmla="*/ 0 h 105"/>
              <a:gd name="T20" fmla="*/ 0 w 655"/>
              <a:gd name="T21" fmla="*/ 0 h 105"/>
              <a:gd name="T22" fmla="*/ 0 w 655"/>
              <a:gd name="T23" fmla="*/ 0 h 105"/>
              <a:gd name="T24" fmla="*/ 0 w 655"/>
              <a:gd name="T25" fmla="*/ 0 h 105"/>
              <a:gd name="T26" fmla="*/ 0 w 655"/>
              <a:gd name="T27" fmla="*/ 0 h 105"/>
              <a:gd name="T28" fmla="*/ 0 w 655"/>
              <a:gd name="T29" fmla="*/ 0 h 105"/>
              <a:gd name="T30" fmla="*/ 0 w 655"/>
              <a:gd name="T31" fmla="*/ 0 h 105"/>
              <a:gd name="T32" fmla="*/ 0 w 655"/>
              <a:gd name="T33" fmla="*/ 0 h 105"/>
              <a:gd name="T34" fmla="*/ 0 w 655"/>
              <a:gd name="T35" fmla="*/ 0 h 105"/>
              <a:gd name="T36" fmla="*/ 0 w 655"/>
              <a:gd name="T37" fmla="*/ 0 h 105"/>
              <a:gd name="T38" fmla="*/ 0 w 655"/>
              <a:gd name="T39" fmla="*/ 0 h 105"/>
              <a:gd name="T40" fmla="*/ 0 w 655"/>
              <a:gd name="T41" fmla="*/ 0 h 105"/>
              <a:gd name="T42" fmla="*/ 0 w 655"/>
              <a:gd name="T43" fmla="*/ 0 h 105"/>
              <a:gd name="T44" fmla="*/ 0 w 655"/>
              <a:gd name="T45" fmla="*/ 0 h 105"/>
              <a:gd name="T46" fmla="*/ 0 w 655"/>
              <a:gd name="T47" fmla="*/ 0 h 105"/>
              <a:gd name="T48" fmla="*/ 0 w 655"/>
              <a:gd name="T49" fmla="*/ 0 h 105"/>
              <a:gd name="T50" fmla="*/ 0 w 655"/>
              <a:gd name="T51" fmla="*/ 0 h 105"/>
              <a:gd name="T52" fmla="*/ 0 w 655"/>
              <a:gd name="T53" fmla="*/ 0 h 105"/>
              <a:gd name="T54" fmla="*/ 0 w 655"/>
              <a:gd name="T55" fmla="*/ 0 h 105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655" h="105">
                <a:moveTo>
                  <a:pt x="29" y="101"/>
                </a:moveTo>
                <a:lnTo>
                  <a:pt x="45" y="105"/>
                </a:lnTo>
                <a:lnTo>
                  <a:pt x="655" y="105"/>
                </a:lnTo>
                <a:lnTo>
                  <a:pt x="655" y="0"/>
                </a:lnTo>
                <a:lnTo>
                  <a:pt x="45" y="0"/>
                </a:lnTo>
                <a:lnTo>
                  <a:pt x="29" y="101"/>
                </a:lnTo>
                <a:lnTo>
                  <a:pt x="45" y="0"/>
                </a:lnTo>
                <a:lnTo>
                  <a:pt x="39" y="1"/>
                </a:lnTo>
                <a:lnTo>
                  <a:pt x="34" y="1"/>
                </a:lnTo>
                <a:lnTo>
                  <a:pt x="29" y="2"/>
                </a:lnTo>
                <a:lnTo>
                  <a:pt x="25" y="5"/>
                </a:lnTo>
                <a:lnTo>
                  <a:pt x="18" y="10"/>
                </a:lnTo>
                <a:lnTo>
                  <a:pt x="11" y="17"/>
                </a:lnTo>
                <a:lnTo>
                  <a:pt x="6" y="25"/>
                </a:lnTo>
                <a:lnTo>
                  <a:pt x="3" y="33"/>
                </a:lnTo>
                <a:lnTo>
                  <a:pt x="1" y="42"/>
                </a:lnTo>
                <a:lnTo>
                  <a:pt x="0" y="52"/>
                </a:lnTo>
                <a:lnTo>
                  <a:pt x="1" y="62"/>
                </a:lnTo>
                <a:lnTo>
                  <a:pt x="3" y="72"/>
                </a:lnTo>
                <a:lnTo>
                  <a:pt x="6" y="80"/>
                </a:lnTo>
                <a:lnTo>
                  <a:pt x="11" y="88"/>
                </a:lnTo>
                <a:lnTo>
                  <a:pt x="18" y="95"/>
                </a:lnTo>
                <a:lnTo>
                  <a:pt x="25" y="100"/>
                </a:lnTo>
                <a:lnTo>
                  <a:pt x="29" y="101"/>
                </a:lnTo>
                <a:lnTo>
                  <a:pt x="34" y="104"/>
                </a:lnTo>
                <a:lnTo>
                  <a:pt x="39" y="104"/>
                </a:lnTo>
                <a:lnTo>
                  <a:pt x="45" y="105"/>
                </a:lnTo>
                <a:lnTo>
                  <a:pt x="29" y="10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" name="Freeform 13">
            <a:extLst>
              <a:ext uri="{FF2B5EF4-FFF2-40B4-BE49-F238E27FC236}">
                <a16:creationId xmlns:a16="http://schemas.microsoft.com/office/drawing/2014/main" id="{00000000-0008-0000-0600-00000E000000}"/>
              </a:ext>
            </a:extLst>
          </xdr:cNvPr>
          <xdr:cNvSpPr>
            <a:spLocks/>
          </xdr:cNvSpPr>
        </xdr:nvSpPr>
        <xdr:spPr bwMode="auto">
          <a:xfrm>
            <a:off x="3063" y="455"/>
            <a:ext cx="25" cy="22"/>
          </a:xfrm>
          <a:custGeom>
            <a:avLst/>
            <a:gdLst>
              <a:gd name="T0" fmla="*/ 0 w 125"/>
              <a:gd name="T1" fmla="*/ 0 h 129"/>
              <a:gd name="T2" fmla="*/ 0 w 125"/>
              <a:gd name="T3" fmla="*/ 0 h 129"/>
              <a:gd name="T4" fmla="*/ 0 w 125"/>
              <a:gd name="T5" fmla="*/ 0 h 129"/>
              <a:gd name="T6" fmla="*/ 0 w 125"/>
              <a:gd name="T7" fmla="*/ 0 h 129"/>
              <a:gd name="T8" fmla="*/ 0 w 125"/>
              <a:gd name="T9" fmla="*/ 0 h 129"/>
              <a:gd name="T10" fmla="*/ 0 w 125"/>
              <a:gd name="T11" fmla="*/ 0 h 129"/>
              <a:gd name="T12" fmla="*/ 0 w 125"/>
              <a:gd name="T13" fmla="*/ 0 h 129"/>
              <a:gd name="T14" fmla="*/ 0 w 125"/>
              <a:gd name="T15" fmla="*/ 0 h 129"/>
              <a:gd name="T16" fmla="*/ 0 w 125"/>
              <a:gd name="T17" fmla="*/ 0 h 129"/>
              <a:gd name="T18" fmla="*/ 0 w 125"/>
              <a:gd name="T19" fmla="*/ 0 h 129"/>
              <a:gd name="T20" fmla="*/ 0 w 125"/>
              <a:gd name="T21" fmla="*/ 0 h 129"/>
              <a:gd name="T22" fmla="*/ 0 w 125"/>
              <a:gd name="T23" fmla="*/ 0 h 129"/>
              <a:gd name="T24" fmla="*/ 0 w 125"/>
              <a:gd name="T25" fmla="*/ 0 h 129"/>
              <a:gd name="T26" fmla="*/ 0 w 125"/>
              <a:gd name="T27" fmla="*/ 0 h 129"/>
              <a:gd name="T28" fmla="*/ 0 w 125"/>
              <a:gd name="T29" fmla="*/ 0 h 129"/>
              <a:gd name="T30" fmla="*/ 0 w 125"/>
              <a:gd name="T31" fmla="*/ 0 h 129"/>
              <a:gd name="T32" fmla="*/ 0 w 125"/>
              <a:gd name="T33" fmla="*/ 0 h 129"/>
              <a:gd name="T34" fmla="*/ 0 w 125"/>
              <a:gd name="T35" fmla="*/ 0 h 129"/>
              <a:gd name="T36" fmla="*/ 0 w 125"/>
              <a:gd name="T37" fmla="*/ 0 h 129"/>
              <a:gd name="T38" fmla="*/ 0 w 125"/>
              <a:gd name="T39" fmla="*/ 0 h 129"/>
              <a:gd name="T40" fmla="*/ 0 w 125"/>
              <a:gd name="T41" fmla="*/ 0 h 129"/>
              <a:gd name="T42" fmla="*/ 0 w 125"/>
              <a:gd name="T43" fmla="*/ 0 h 129"/>
              <a:gd name="T44" fmla="*/ 0 w 125"/>
              <a:gd name="T45" fmla="*/ 0 h 129"/>
              <a:gd name="T46" fmla="*/ 0 w 125"/>
              <a:gd name="T47" fmla="*/ 0 h 129"/>
              <a:gd name="T48" fmla="*/ 0 w 125"/>
              <a:gd name="T49" fmla="*/ 0 h 129"/>
              <a:gd name="T50" fmla="*/ 0 w 125"/>
              <a:gd name="T51" fmla="*/ 0 h 129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</a:gdLst>
            <a:ahLst/>
            <a:cxnLst>
              <a:cxn ang="T52">
                <a:pos x="T0" y="T1"/>
              </a:cxn>
              <a:cxn ang="T53">
                <a:pos x="T2" y="T3"/>
              </a:cxn>
              <a:cxn ang="T54">
                <a:pos x="T4" y="T5"/>
              </a:cxn>
              <a:cxn ang="T55">
                <a:pos x="T6" y="T7"/>
              </a:cxn>
              <a:cxn ang="T56">
                <a:pos x="T8" y="T9"/>
              </a:cxn>
              <a:cxn ang="T57">
                <a:pos x="T10" y="T11"/>
              </a:cxn>
              <a:cxn ang="T58">
                <a:pos x="T12" y="T13"/>
              </a:cxn>
              <a:cxn ang="T59">
                <a:pos x="T14" y="T15"/>
              </a:cxn>
              <a:cxn ang="T60">
                <a:pos x="T16" y="T17"/>
              </a:cxn>
              <a:cxn ang="T61">
                <a:pos x="T18" y="T19"/>
              </a:cxn>
              <a:cxn ang="T62">
                <a:pos x="T20" y="T21"/>
              </a:cxn>
              <a:cxn ang="T63">
                <a:pos x="T22" y="T23"/>
              </a:cxn>
              <a:cxn ang="T64">
                <a:pos x="T24" y="T25"/>
              </a:cxn>
              <a:cxn ang="T65">
                <a:pos x="T26" y="T27"/>
              </a:cxn>
              <a:cxn ang="T66">
                <a:pos x="T28" y="T29"/>
              </a:cxn>
              <a:cxn ang="T67">
                <a:pos x="T30" y="T31"/>
              </a:cxn>
              <a:cxn ang="T68">
                <a:pos x="T32" y="T33"/>
              </a:cxn>
              <a:cxn ang="T69">
                <a:pos x="T34" y="T35"/>
              </a:cxn>
              <a:cxn ang="T70">
                <a:pos x="T36" y="T37"/>
              </a:cxn>
              <a:cxn ang="T71">
                <a:pos x="T38" y="T39"/>
              </a:cxn>
              <a:cxn ang="T72">
                <a:pos x="T40" y="T41"/>
              </a:cxn>
              <a:cxn ang="T73">
                <a:pos x="T42" y="T43"/>
              </a:cxn>
              <a:cxn ang="T74">
                <a:pos x="T44" y="T45"/>
              </a:cxn>
              <a:cxn ang="T75">
                <a:pos x="T46" y="T47"/>
              </a:cxn>
              <a:cxn ang="T76">
                <a:pos x="T48" y="T49"/>
              </a:cxn>
              <a:cxn ang="T77">
                <a:pos x="T50" y="T51"/>
              </a:cxn>
            </a:cxnLst>
            <a:rect l="0" t="0" r="r" b="b"/>
            <a:pathLst>
              <a:path w="125" h="129">
                <a:moveTo>
                  <a:pt x="13" y="15"/>
                </a:moveTo>
                <a:lnTo>
                  <a:pt x="29" y="100"/>
                </a:lnTo>
                <a:lnTo>
                  <a:pt x="94" y="129"/>
                </a:lnTo>
                <a:lnTo>
                  <a:pt x="125" y="32"/>
                </a:lnTo>
                <a:lnTo>
                  <a:pt x="60" y="3"/>
                </a:lnTo>
                <a:lnTo>
                  <a:pt x="13" y="15"/>
                </a:lnTo>
                <a:lnTo>
                  <a:pt x="60" y="3"/>
                </a:lnTo>
                <a:lnTo>
                  <a:pt x="50" y="0"/>
                </a:lnTo>
                <a:lnTo>
                  <a:pt x="40" y="0"/>
                </a:lnTo>
                <a:lnTo>
                  <a:pt x="32" y="1"/>
                </a:lnTo>
                <a:lnTo>
                  <a:pt x="24" y="5"/>
                </a:lnTo>
                <a:lnTo>
                  <a:pt x="17" y="10"/>
                </a:lnTo>
                <a:lnTo>
                  <a:pt x="11" y="16"/>
                </a:lnTo>
                <a:lnTo>
                  <a:pt x="7" y="25"/>
                </a:lnTo>
                <a:lnTo>
                  <a:pt x="3" y="34"/>
                </a:lnTo>
                <a:lnTo>
                  <a:pt x="1" y="43"/>
                </a:lnTo>
                <a:lnTo>
                  <a:pt x="0" y="53"/>
                </a:lnTo>
                <a:lnTo>
                  <a:pt x="1" y="62"/>
                </a:lnTo>
                <a:lnTo>
                  <a:pt x="3" y="72"/>
                </a:lnTo>
                <a:lnTo>
                  <a:pt x="7" y="80"/>
                </a:lnTo>
                <a:lnTo>
                  <a:pt x="12" y="88"/>
                </a:lnTo>
                <a:lnTo>
                  <a:pt x="16" y="92"/>
                </a:lnTo>
                <a:lnTo>
                  <a:pt x="20" y="95"/>
                </a:lnTo>
                <a:lnTo>
                  <a:pt x="24" y="98"/>
                </a:lnTo>
                <a:lnTo>
                  <a:pt x="29" y="100"/>
                </a:lnTo>
                <a:lnTo>
                  <a:pt x="13" y="15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5" name="Freeform 14">
            <a:extLst>
              <a:ext uri="{FF2B5EF4-FFF2-40B4-BE49-F238E27FC236}">
                <a16:creationId xmlns:a16="http://schemas.microsoft.com/office/drawing/2014/main" id="{00000000-0008-0000-0600-00000F000000}"/>
              </a:ext>
            </a:extLst>
          </xdr:cNvPr>
          <xdr:cNvSpPr>
            <a:spLocks/>
          </xdr:cNvSpPr>
        </xdr:nvSpPr>
        <xdr:spPr bwMode="auto">
          <a:xfrm>
            <a:off x="3045" y="458"/>
            <a:ext cx="34" cy="32"/>
          </a:xfrm>
          <a:custGeom>
            <a:avLst/>
            <a:gdLst>
              <a:gd name="T0" fmla="*/ 0 w 166"/>
              <a:gd name="T1" fmla="*/ 0 h 194"/>
              <a:gd name="T2" fmla="*/ 0 w 166"/>
              <a:gd name="T3" fmla="*/ 0 h 194"/>
              <a:gd name="T4" fmla="*/ 0 w 166"/>
              <a:gd name="T5" fmla="*/ 0 h 194"/>
              <a:gd name="T6" fmla="*/ 0 w 166"/>
              <a:gd name="T7" fmla="*/ 0 h 194"/>
              <a:gd name="T8" fmla="*/ 0 w 166"/>
              <a:gd name="T9" fmla="*/ 0 h 194"/>
              <a:gd name="T10" fmla="*/ 0 w 166"/>
              <a:gd name="T11" fmla="*/ 0 h 194"/>
              <a:gd name="T12" fmla="*/ 0 w 166"/>
              <a:gd name="T13" fmla="*/ 0 h 194"/>
              <a:gd name="T14" fmla="*/ 0 w 166"/>
              <a:gd name="T15" fmla="*/ 0 h 194"/>
              <a:gd name="T16" fmla="*/ 0 w 166"/>
              <a:gd name="T17" fmla="*/ 0 h 194"/>
              <a:gd name="T18" fmla="*/ 0 w 166"/>
              <a:gd name="T19" fmla="*/ 0 h 194"/>
              <a:gd name="T20" fmla="*/ 0 w 166"/>
              <a:gd name="T21" fmla="*/ 0 h 194"/>
              <a:gd name="T22" fmla="*/ 0 w 166"/>
              <a:gd name="T23" fmla="*/ 0 h 194"/>
              <a:gd name="T24" fmla="*/ 0 w 166"/>
              <a:gd name="T25" fmla="*/ 0 h 194"/>
              <a:gd name="T26" fmla="*/ 0 w 166"/>
              <a:gd name="T27" fmla="*/ 0 h 194"/>
              <a:gd name="T28" fmla="*/ 0 w 166"/>
              <a:gd name="T29" fmla="*/ 0 h 194"/>
              <a:gd name="T30" fmla="*/ 0 w 166"/>
              <a:gd name="T31" fmla="*/ 0 h 194"/>
              <a:gd name="T32" fmla="*/ 0 w 166"/>
              <a:gd name="T33" fmla="*/ 0 h 194"/>
              <a:gd name="T34" fmla="*/ 0 w 166"/>
              <a:gd name="T35" fmla="*/ 0 h 194"/>
              <a:gd name="T36" fmla="*/ 0 w 166"/>
              <a:gd name="T37" fmla="*/ 0 h 194"/>
              <a:gd name="T38" fmla="*/ 0 w 166"/>
              <a:gd name="T39" fmla="*/ 0 h 194"/>
              <a:gd name="T40" fmla="*/ 0 w 166"/>
              <a:gd name="T41" fmla="*/ 0 h 194"/>
              <a:gd name="T42" fmla="*/ 0 w 166"/>
              <a:gd name="T43" fmla="*/ 0 h 194"/>
              <a:gd name="T44" fmla="*/ 0 w 166"/>
              <a:gd name="T45" fmla="*/ 0 h 194"/>
              <a:gd name="T46" fmla="*/ 0 w 166"/>
              <a:gd name="T47" fmla="*/ 0 h 194"/>
              <a:gd name="T48" fmla="*/ 0 w 166"/>
              <a:gd name="T49" fmla="*/ 0 h 194"/>
              <a:gd name="T50" fmla="*/ 0 w 166"/>
              <a:gd name="T51" fmla="*/ 0 h 194"/>
              <a:gd name="T52" fmla="*/ 0 w 166"/>
              <a:gd name="T53" fmla="*/ 0 h 194"/>
              <a:gd name="T54" fmla="*/ 0 w 166"/>
              <a:gd name="T55" fmla="*/ 0 h 194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166" h="194">
                <a:moveTo>
                  <a:pt x="1" y="143"/>
                </a:moveTo>
                <a:lnTo>
                  <a:pt x="76" y="179"/>
                </a:lnTo>
                <a:lnTo>
                  <a:pt x="166" y="73"/>
                </a:lnTo>
                <a:lnTo>
                  <a:pt x="103" y="0"/>
                </a:lnTo>
                <a:lnTo>
                  <a:pt x="14" y="105"/>
                </a:lnTo>
                <a:lnTo>
                  <a:pt x="1" y="143"/>
                </a:lnTo>
                <a:lnTo>
                  <a:pt x="14" y="105"/>
                </a:lnTo>
                <a:lnTo>
                  <a:pt x="10" y="110"/>
                </a:lnTo>
                <a:lnTo>
                  <a:pt x="7" y="114"/>
                </a:lnTo>
                <a:lnTo>
                  <a:pt x="5" y="120"/>
                </a:lnTo>
                <a:lnTo>
                  <a:pt x="3" y="125"/>
                </a:lnTo>
                <a:lnTo>
                  <a:pt x="0" y="134"/>
                </a:lnTo>
                <a:lnTo>
                  <a:pt x="0" y="144"/>
                </a:lnTo>
                <a:lnTo>
                  <a:pt x="1" y="154"/>
                </a:lnTo>
                <a:lnTo>
                  <a:pt x="4" y="163"/>
                </a:lnTo>
                <a:lnTo>
                  <a:pt x="8" y="171"/>
                </a:lnTo>
                <a:lnTo>
                  <a:pt x="14" y="179"/>
                </a:lnTo>
                <a:lnTo>
                  <a:pt x="20" y="185"/>
                </a:lnTo>
                <a:lnTo>
                  <a:pt x="27" y="190"/>
                </a:lnTo>
                <a:lnTo>
                  <a:pt x="35" y="193"/>
                </a:lnTo>
                <a:lnTo>
                  <a:pt x="43" y="194"/>
                </a:lnTo>
                <a:lnTo>
                  <a:pt x="51" y="194"/>
                </a:lnTo>
                <a:lnTo>
                  <a:pt x="60" y="192"/>
                </a:lnTo>
                <a:lnTo>
                  <a:pt x="64" y="190"/>
                </a:lnTo>
                <a:lnTo>
                  <a:pt x="68" y="186"/>
                </a:lnTo>
                <a:lnTo>
                  <a:pt x="72" y="183"/>
                </a:lnTo>
                <a:lnTo>
                  <a:pt x="76" y="179"/>
                </a:lnTo>
                <a:lnTo>
                  <a:pt x="1" y="14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6" name="Freeform 15">
            <a:extLst>
              <a:ext uri="{FF2B5EF4-FFF2-40B4-BE49-F238E27FC236}">
                <a16:creationId xmlns:a16="http://schemas.microsoft.com/office/drawing/2014/main" id="{00000000-0008-0000-0600-000010000000}"/>
              </a:ext>
            </a:extLst>
          </xdr:cNvPr>
          <xdr:cNvSpPr>
            <a:spLocks/>
          </xdr:cNvSpPr>
        </xdr:nvSpPr>
        <xdr:spPr bwMode="auto">
          <a:xfrm>
            <a:off x="3046" y="481"/>
            <a:ext cx="17" cy="443"/>
          </a:xfrm>
          <a:custGeom>
            <a:avLst/>
            <a:gdLst>
              <a:gd name="T0" fmla="*/ 0 w 88"/>
              <a:gd name="T1" fmla="*/ 0 h 2656"/>
              <a:gd name="T2" fmla="*/ 0 w 88"/>
              <a:gd name="T3" fmla="*/ 0 h 2656"/>
              <a:gd name="T4" fmla="*/ 0 w 88"/>
              <a:gd name="T5" fmla="*/ 0 h 2656"/>
              <a:gd name="T6" fmla="*/ 0 w 88"/>
              <a:gd name="T7" fmla="*/ 0 h 2656"/>
              <a:gd name="T8" fmla="*/ 0 w 88"/>
              <a:gd name="T9" fmla="*/ 0 h 2656"/>
              <a:gd name="T10" fmla="*/ 0 w 88"/>
              <a:gd name="T11" fmla="*/ 0 h 2656"/>
              <a:gd name="T12" fmla="*/ 0 w 88"/>
              <a:gd name="T13" fmla="*/ 0 h 2656"/>
              <a:gd name="T14" fmla="*/ 0 w 88"/>
              <a:gd name="T15" fmla="*/ 0 h 2656"/>
              <a:gd name="T16" fmla="*/ 0 w 88"/>
              <a:gd name="T17" fmla="*/ 0 h 2656"/>
              <a:gd name="T18" fmla="*/ 0 w 88"/>
              <a:gd name="T19" fmla="*/ 0 h 2656"/>
              <a:gd name="T20" fmla="*/ 0 w 88"/>
              <a:gd name="T21" fmla="*/ 0 h 2656"/>
              <a:gd name="T22" fmla="*/ 0 w 88"/>
              <a:gd name="T23" fmla="*/ 0 h 2656"/>
              <a:gd name="T24" fmla="*/ 0 w 88"/>
              <a:gd name="T25" fmla="*/ 0 h 2656"/>
              <a:gd name="T26" fmla="*/ 0 w 88"/>
              <a:gd name="T27" fmla="*/ 0 h 2656"/>
              <a:gd name="T28" fmla="*/ 0 w 88"/>
              <a:gd name="T29" fmla="*/ 0 h 2656"/>
              <a:gd name="T30" fmla="*/ 0 w 88"/>
              <a:gd name="T31" fmla="*/ 0 h 2656"/>
              <a:gd name="T32" fmla="*/ 0 w 88"/>
              <a:gd name="T33" fmla="*/ 0 h 2656"/>
              <a:gd name="T34" fmla="*/ 0 w 88"/>
              <a:gd name="T35" fmla="*/ 0 h 2656"/>
              <a:gd name="T36" fmla="*/ 0 w 88"/>
              <a:gd name="T37" fmla="*/ 0 h 2656"/>
              <a:gd name="T38" fmla="*/ 0 w 88"/>
              <a:gd name="T39" fmla="*/ 0 h 2656"/>
              <a:gd name="T40" fmla="*/ 0 w 88"/>
              <a:gd name="T41" fmla="*/ 0 h 2656"/>
              <a:gd name="T42" fmla="*/ 0 w 88"/>
              <a:gd name="T43" fmla="*/ 0 h 2656"/>
              <a:gd name="T44" fmla="*/ 0 w 88"/>
              <a:gd name="T45" fmla="*/ 0 h 2656"/>
              <a:gd name="T46" fmla="*/ 0 w 88"/>
              <a:gd name="T47" fmla="*/ 0 h 2656"/>
              <a:gd name="T48" fmla="*/ 0 w 88"/>
              <a:gd name="T49" fmla="*/ 0 h 2656"/>
              <a:gd name="T50" fmla="*/ 0 w 88"/>
              <a:gd name="T51" fmla="*/ 0 h 2656"/>
              <a:gd name="T52" fmla="*/ 0 w 88"/>
              <a:gd name="T53" fmla="*/ 0 h 2656"/>
              <a:gd name="T54" fmla="*/ 0 w 88"/>
              <a:gd name="T55" fmla="*/ 0 h 265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8" h="2656">
                <a:moveTo>
                  <a:pt x="44" y="2656"/>
                </a:moveTo>
                <a:lnTo>
                  <a:pt x="88" y="2603"/>
                </a:lnTo>
                <a:lnTo>
                  <a:pt x="88" y="0"/>
                </a:lnTo>
                <a:lnTo>
                  <a:pt x="0" y="0"/>
                </a:lnTo>
                <a:lnTo>
                  <a:pt x="0" y="2603"/>
                </a:lnTo>
                <a:lnTo>
                  <a:pt x="44" y="2656"/>
                </a:lnTo>
                <a:lnTo>
                  <a:pt x="0" y="2603"/>
                </a:lnTo>
                <a:lnTo>
                  <a:pt x="0" y="2610"/>
                </a:lnTo>
                <a:lnTo>
                  <a:pt x="1" y="2616"/>
                </a:lnTo>
                <a:lnTo>
                  <a:pt x="2" y="2622"/>
                </a:lnTo>
                <a:lnTo>
                  <a:pt x="3" y="2627"/>
                </a:lnTo>
                <a:lnTo>
                  <a:pt x="8" y="2635"/>
                </a:lnTo>
                <a:lnTo>
                  <a:pt x="14" y="2643"/>
                </a:lnTo>
                <a:lnTo>
                  <a:pt x="20" y="2648"/>
                </a:lnTo>
                <a:lnTo>
                  <a:pt x="28" y="2653"/>
                </a:lnTo>
                <a:lnTo>
                  <a:pt x="36" y="2655"/>
                </a:lnTo>
                <a:lnTo>
                  <a:pt x="44" y="2656"/>
                </a:lnTo>
                <a:lnTo>
                  <a:pt x="52" y="2655"/>
                </a:lnTo>
                <a:lnTo>
                  <a:pt x="60" y="2653"/>
                </a:lnTo>
                <a:lnTo>
                  <a:pt x="68" y="2648"/>
                </a:lnTo>
                <a:lnTo>
                  <a:pt x="74" y="2643"/>
                </a:lnTo>
                <a:lnTo>
                  <a:pt x="80" y="2635"/>
                </a:lnTo>
                <a:lnTo>
                  <a:pt x="84" y="2627"/>
                </a:lnTo>
                <a:lnTo>
                  <a:pt x="86" y="2622"/>
                </a:lnTo>
                <a:lnTo>
                  <a:pt x="87" y="2616"/>
                </a:lnTo>
                <a:lnTo>
                  <a:pt x="88" y="2610"/>
                </a:lnTo>
                <a:lnTo>
                  <a:pt x="88" y="2603"/>
                </a:lnTo>
                <a:lnTo>
                  <a:pt x="44" y="2656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7" name="Freeform 16">
            <a:extLst>
              <a:ext uri="{FF2B5EF4-FFF2-40B4-BE49-F238E27FC236}">
                <a16:creationId xmlns:a16="http://schemas.microsoft.com/office/drawing/2014/main" id="{00000000-0008-0000-0600-000011000000}"/>
              </a:ext>
            </a:extLst>
          </xdr:cNvPr>
          <xdr:cNvSpPr>
            <a:spLocks/>
          </xdr:cNvSpPr>
        </xdr:nvSpPr>
        <xdr:spPr bwMode="auto">
          <a:xfrm>
            <a:off x="3054" y="907"/>
            <a:ext cx="162" cy="17"/>
          </a:xfrm>
          <a:custGeom>
            <a:avLst/>
            <a:gdLst>
              <a:gd name="T0" fmla="*/ 0 w 809"/>
              <a:gd name="T1" fmla="*/ 0 h 105"/>
              <a:gd name="T2" fmla="*/ 0 w 809"/>
              <a:gd name="T3" fmla="*/ 0 h 105"/>
              <a:gd name="T4" fmla="*/ 0 w 809"/>
              <a:gd name="T5" fmla="*/ 0 h 105"/>
              <a:gd name="T6" fmla="*/ 0 w 809"/>
              <a:gd name="T7" fmla="*/ 0 h 105"/>
              <a:gd name="T8" fmla="*/ 0 w 809"/>
              <a:gd name="T9" fmla="*/ 0 h 105"/>
              <a:gd name="T10" fmla="*/ 0 w 809"/>
              <a:gd name="T11" fmla="*/ 0 h 105"/>
              <a:gd name="T12" fmla="*/ 0 w 809"/>
              <a:gd name="T13" fmla="*/ 0 h 105"/>
              <a:gd name="T14" fmla="*/ 0 w 809"/>
              <a:gd name="T15" fmla="*/ 0 h 105"/>
              <a:gd name="T16" fmla="*/ 0 w 809"/>
              <a:gd name="T17" fmla="*/ 0 h 105"/>
              <a:gd name="T18" fmla="*/ 0 w 809"/>
              <a:gd name="T19" fmla="*/ 0 h 105"/>
              <a:gd name="T20" fmla="*/ 0 w 809"/>
              <a:gd name="T21" fmla="*/ 0 h 105"/>
              <a:gd name="T22" fmla="*/ 0 w 809"/>
              <a:gd name="T23" fmla="*/ 0 h 105"/>
              <a:gd name="T24" fmla="*/ 0 w 809"/>
              <a:gd name="T25" fmla="*/ 0 h 105"/>
              <a:gd name="T26" fmla="*/ 0 w 809"/>
              <a:gd name="T27" fmla="*/ 0 h 105"/>
              <a:gd name="T28" fmla="*/ 0 w 809"/>
              <a:gd name="T29" fmla="*/ 0 h 105"/>
              <a:gd name="T30" fmla="*/ 0 w 809"/>
              <a:gd name="T31" fmla="*/ 0 h 105"/>
              <a:gd name="T32" fmla="*/ 0 w 809"/>
              <a:gd name="T33" fmla="*/ 0 h 105"/>
              <a:gd name="T34" fmla="*/ 0 w 809"/>
              <a:gd name="T35" fmla="*/ 0 h 105"/>
              <a:gd name="T36" fmla="*/ 0 w 809"/>
              <a:gd name="T37" fmla="*/ 0 h 105"/>
              <a:gd name="T38" fmla="*/ 0 w 809"/>
              <a:gd name="T39" fmla="*/ 0 h 105"/>
              <a:gd name="T40" fmla="*/ 0 w 809"/>
              <a:gd name="T41" fmla="*/ 0 h 105"/>
              <a:gd name="T42" fmla="*/ 0 w 809"/>
              <a:gd name="T43" fmla="*/ 0 h 105"/>
              <a:gd name="T44" fmla="*/ 0 w 809"/>
              <a:gd name="T45" fmla="*/ 0 h 105"/>
              <a:gd name="T46" fmla="*/ 0 w 809"/>
              <a:gd name="T47" fmla="*/ 0 h 105"/>
              <a:gd name="T48" fmla="*/ 0 w 809"/>
              <a:gd name="T49" fmla="*/ 0 h 105"/>
              <a:gd name="T50" fmla="*/ 0 w 809"/>
              <a:gd name="T51" fmla="*/ 0 h 105"/>
              <a:gd name="T52" fmla="*/ 0 w 809"/>
              <a:gd name="T53" fmla="*/ 0 h 105"/>
              <a:gd name="T54" fmla="*/ 0 w 809"/>
              <a:gd name="T55" fmla="*/ 0 h 105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09" h="105">
                <a:moveTo>
                  <a:pt x="796" y="90"/>
                </a:moveTo>
                <a:lnTo>
                  <a:pt x="765" y="0"/>
                </a:lnTo>
                <a:lnTo>
                  <a:pt x="0" y="0"/>
                </a:lnTo>
                <a:lnTo>
                  <a:pt x="0" y="105"/>
                </a:lnTo>
                <a:lnTo>
                  <a:pt x="765" y="105"/>
                </a:lnTo>
                <a:lnTo>
                  <a:pt x="796" y="90"/>
                </a:lnTo>
                <a:lnTo>
                  <a:pt x="765" y="105"/>
                </a:lnTo>
                <a:lnTo>
                  <a:pt x="770" y="104"/>
                </a:lnTo>
                <a:lnTo>
                  <a:pt x="775" y="104"/>
                </a:lnTo>
                <a:lnTo>
                  <a:pt x="780" y="102"/>
                </a:lnTo>
                <a:lnTo>
                  <a:pt x="784" y="100"/>
                </a:lnTo>
                <a:lnTo>
                  <a:pt x="792" y="96"/>
                </a:lnTo>
                <a:lnTo>
                  <a:pt x="798" y="89"/>
                </a:lnTo>
                <a:lnTo>
                  <a:pt x="803" y="80"/>
                </a:lnTo>
                <a:lnTo>
                  <a:pt x="806" y="72"/>
                </a:lnTo>
                <a:lnTo>
                  <a:pt x="808" y="63"/>
                </a:lnTo>
                <a:lnTo>
                  <a:pt x="809" y="52"/>
                </a:lnTo>
                <a:lnTo>
                  <a:pt x="808" y="43"/>
                </a:lnTo>
                <a:lnTo>
                  <a:pt x="806" y="33"/>
                </a:lnTo>
                <a:lnTo>
                  <a:pt x="803" y="25"/>
                </a:lnTo>
                <a:lnTo>
                  <a:pt x="798" y="17"/>
                </a:lnTo>
                <a:lnTo>
                  <a:pt x="792" y="10"/>
                </a:lnTo>
                <a:lnTo>
                  <a:pt x="784" y="5"/>
                </a:lnTo>
                <a:lnTo>
                  <a:pt x="780" y="3"/>
                </a:lnTo>
                <a:lnTo>
                  <a:pt x="775" y="2"/>
                </a:lnTo>
                <a:lnTo>
                  <a:pt x="770" y="2"/>
                </a:lnTo>
                <a:lnTo>
                  <a:pt x="765" y="0"/>
                </a:lnTo>
                <a:lnTo>
                  <a:pt x="796" y="9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8" name="Freeform 17">
            <a:extLst>
              <a:ext uri="{FF2B5EF4-FFF2-40B4-BE49-F238E27FC236}">
                <a16:creationId xmlns:a16="http://schemas.microsoft.com/office/drawing/2014/main" id="{00000000-0008-0000-0600-000012000000}"/>
              </a:ext>
            </a:extLst>
          </xdr:cNvPr>
          <xdr:cNvSpPr>
            <a:spLocks/>
          </xdr:cNvSpPr>
        </xdr:nvSpPr>
        <xdr:spPr bwMode="auto">
          <a:xfrm>
            <a:off x="3201" y="887"/>
            <a:ext cx="35" cy="34"/>
          </a:xfrm>
          <a:custGeom>
            <a:avLst/>
            <a:gdLst>
              <a:gd name="T0" fmla="*/ 0 w 173"/>
              <a:gd name="T1" fmla="*/ 0 h 205"/>
              <a:gd name="T2" fmla="*/ 0 w 173"/>
              <a:gd name="T3" fmla="*/ 0 h 205"/>
              <a:gd name="T4" fmla="*/ 0 w 173"/>
              <a:gd name="T5" fmla="*/ 0 h 205"/>
              <a:gd name="T6" fmla="*/ 0 w 173"/>
              <a:gd name="T7" fmla="*/ 0 h 205"/>
              <a:gd name="T8" fmla="*/ 0 w 173"/>
              <a:gd name="T9" fmla="*/ 0 h 205"/>
              <a:gd name="T10" fmla="*/ 0 w 173"/>
              <a:gd name="T11" fmla="*/ 0 h 205"/>
              <a:gd name="T12" fmla="*/ 0 w 173"/>
              <a:gd name="T13" fmla="*/ 0 h 205"/>
              <a:gd name="T14" fmla="*/ 0 w 173"/>
              <a:gd name="T15" fmla="*/ 0 h 205"/>
              <a:gd name="T16" fmla="*/ 0 w 173"/>
              <a:gd name="T17" fmla="*/ 0 h 205"/>
              <a:gd name="T18" fmla="*/ 0 w 173"/>
              <a:gd name="T19" fmla="*/ 0 h 205"/>
              <a:gd name="T20" fmla="*/ 0 w 173"/>
              <a:gd name="T21" fmla="*/ 0 h 205"/>
              <a:gd name="T22" fmla="*/ 0 w 173"/>
              <a:gd name="T23" fmla="*/ 0 h 205"/>
              <a:gd name="T24" fmla="*/ 0 w 173"/>
              <a:gd name="T25" fmla="*/ 0 h 205"/>
              <a:gd name="T26" fmla="*/ 0 w 173"/>
              <a:gd name="T27" fmla="*/ 0 h 205"/>
              <a:gd name="T28" fmla="*/ 0 w 173"/>
              <a:gd name="T29" fmla="*/ 0 h 205"/>
              <a:gd name="T30" fmla="*/ 0 w 173"/>
              <a:gd name="T31" fmla="*/ 0 h 205"/>
              <a:gd name="T32" fmla="*/ 0 w 173"/>
              <a:gd name="T33" fmla="*/ 0 h 205"/>
              <a:gd name="T34" fmla="*/ 0 w 173"/>
              <a:gd name="T35" fmla="*/ 0 h 205"/>
              <a:gd name="T36" fmla="*/ 0 w 173"/>
              <a:gd name="T37" fmla="*/ 0 h 205"/>
              <a:gd name="T38" fmla="*/ 0 w 173"/>
              <a:gd name="T39" fmla="*/ 0 h 205"/>
              <a:gd name="T40" fmla="*/ 0 w 173"/>
              <a:gd name="T41" fmla="*/ 0 h 205"/>
              <a:gd name="T42" fmla="*/ 0 w 173"/>
              <a:gd name="T43" fmla="*/ 0 h 205"/>
              <a:gd name="T44" fmla="*/ 0 w 173"/>
              <a:gd name="T45" fmla="*/ 0 h 205"/>
              <a:gd name="T46" fmla="*/ 0 w 173"/>
              <a:gd name="T47" fmla="*/ 0 h 205"/>
              <a:gd name="T48" fmla="*/ 0 w 173"/>
              <a:gd name="T49" fmla="*/ 0 h 205"/>
              <a:gd name="T50" fmla="*/ 0 w 173"/>
              <a:gd name="T51" fmla="*/ 0 h 205"/>
              <a:gd name="T52" fmla="*/ 0 w 173"/>
              <a:gd name="T53" fmla="*/ 0 h 205"/>
              <a:gd name="T54" fmla="*/ 0 w 173"/>
              <a:gd name="T55" fmla="*/ 0 h 205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173" h="205">
                <a:moveTo>
                  <a:pt x="161" y="18"/>
                </a:moveTo>
                <a:lnTo>
                  <a:pt x="97" y="17"/>
                </a:lnTo>
                <a:lnTo>
                  <a:pt x="0" y="131"/>
                </a:lnTo>
                <a:lnTo>
                  <a:pt x="62" y="205"/>
                </a:lnTo>
                <a:lnTo>
                  <a:pt x="160" y="90"/>
                </a:lnTo>
                <a:lnTo>
                  <a:pt x="161" y="18"/>
                </a:lnTo>
                <a:lnTo>
                  <a:pt x="160" y="90"/>
                </a:lnTo>
                <a:lnTo>
                  <a:pt x="163" y="85"/>
                </a:lnTo>
                <a:lnTo>
                  <a:pt x="166" y="80"/>
                </a:lnTo>
                <a:lnTo>
                  <a:pt x="169" y="75"/>
                </a:lnTo>
                <a:lnTo>
                  <a:pt x="171" y="71"/>
                </a:lnTo>
                <a:lnTo>
                  <a:pt x="173" y="60"/>
                </a:lnTo>
                <a:lnTo>
                  <a:pt x="173" y="51"/>
                </a:lnTo>
                <a:lnTo>
                  <a:pt x="172" y="41"/>
                </a:lnTo>
                <a:lnTo>
                  <a:pt x="169" y="32"/>
                </a:lnTo>
                <a:lnTo>
                  <a:pt x="165" y="24"/>
                </a:lnTo>
                <a:lnTo>
                  <a:pt x="160" y="17"/>
                </a:lnTo>
                <a:lnTo>
                  <a:pt x="153" y="9"/>
                </a:lnTo>
                <a:lnTo>
                  <a:pt x="146" y="5"/>
                </a:lnTo>
                <a:lnTo>
                  <a:pt x="138" y="1"/>
                </a:lnTo>
                <a:lnTo>
                  <a:pt x="130" y="0"/>
                </a:lnTo>
                <a:lnTo>
                  <a:pt x="122" y="0"/>
                </a:lnTo>
                <a:lnTo>
                  <a:pt x="113" y="4"/>
                </a:lnTo>
                <a:lnTo>
                  <a:pt x="109" y="6"/>
                </a:lnTo>
                <a:lnTo>
                  <a:pt x="105" y="8"/>
                </a:lnTo>
                <a:lnTo>
                  <a:pt x="101" y="12"/>
                </a:lnTo>
                <a:lnTo>
                  <a:pt x="97" y="17"/>
                </a:lnTo>
                <a:lnTo>
                  <a:pt x="161" y="18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Freeform 18">
            <a:extLst>
              <a:ext uri="{FF2B5EF4-FFF2-40B4-BE49-F238E27FC236}">
                <a16:creationId xmlns:a16="http://schemas.microsoft.com/office/drawing/2014/main" id="{00000000-0008-0000-0600-000013000000}"/>
              </a:ext>
            </a:extLst>
          </xdr:cNvPr>
          <xdr:cNvSpPr>
            <a:spLocks/>
          </xdr:cNvSpPr>
        </xdr:nvSpPr>
        <xdr:spPr bwMode="auto">
          <a:xfrm>
            <a:off x="3198" y="867"/>
            <a:ext cx="35" cy="35"/>
          </a:xfrm>
          <a:custGeom>
            <a:avLst/>
            <a:gdLst>
              <a:gd name="T0" fmla="*/ 0 w 175"/>
              <a:gd name="T1" fmla="*/ 0 h 213"/>
              <a:gd name="T2" fmla="*/ 0 w 175"/>
              <a:gd name="T3" fmla="*/ 0 h 213"/>
              <a:gd name="T4" fmla="*/ 0 w 175"/>
              <a:gd name="T5" fmla="*/ 0 h 213"/>
              <a:gd name="T6" fmla="*/ 0 w 175"/>
              <a:gd name="T7" fmla="*/ 0 h 213"/>
              <a:gd name="T8" fmla="*/ 0 w 175"/>
              <a:gd name="T9" fmla="*/ 0 h 213"/>
              <a:gd name="T10" fmla="*/ 0 w 175"/>
              <a:gd name="T11" fmla="*/ 0 h 213"/>
              <a:gd name="T12" fmla="*/ 0 w 175"/>
              <a:gd name="T13" fmla="*/ 0 h 213"/>
              <a:gd name="T14" fmla="*/ 0 w 175"/>
              <a:gd name="T15" fmla="*/ 0 h 213"/>
              <a:gd name="T16" fmla="*/ 0 w 175"/>
              <a:gd name="T17" fmla="*/ 0 h 213"/>
              <a:gd name="T18" fmla="*/ 0 w 175"/>
              <a:gd name="T19" fmla="*/ 0 h 213"/>
              <a:gd name="T20" fmla="*/ 0 w 175"/>
              <a:gd name="T21" fmla="*/ 0 h 213"/>
              <a:gd name="T22" fmla="*/ 0 w 175"/>
              <a:gd name="T23" fmla="*/ 0 h 213"/>
              <a:gd name="T24" fmla="*/ 0 w 175"/>
              <a:gd name="T25" fmla="*/ 0 h 213"/>
              <a:gd name="T26" fmla="*/ 0 w 175"/>
              <a:gd name="T27" fmla="*/ 0 h 213"/>
              <a:gd name="T28" fmla="*/ 0 w 175"/>
              <a:gd name="T29" fmla="*/ 0 h 213"/>
              <a:gd name="T30" fmla="*/ 0 w 175"/>
              <a:gd name="T31" fmla="*/ 0 h 213"/>
              <a:gd name="T32" fmla="*/ 0 w 175"/>
              <a:gd name="T33" fmla="*/ 0 h 213"/>
              <a:gd name="T34" fmla="*/ 0 w 175"/>
              <a:gd name="T35" fmla="*/ 0 h 213"/>
              <a:gd name="T36" fmla="*/ 0 w 175"/>
              <a:gd name="T37" fmla="*/ 0 h 213"/>
              <a:gd name="T38" fmla="*/ 0 w 175"/>
              <a:gd name="T39" fmla="*/ 0 h 213"/>
              <a:gd name="T40" fmla="*/ 0 w 175"/>
              <a:gd name="T41" fmla="*/ 0 h 213"/>
              <a:gd name="T42" fmla="*/ 0 w 175"/>
              <a:gd name="T43" fmla="*/ 0 h 213"/>
              <a:gd name="T44" fmla="*/ 0 w 175"/>
              <a:gd name="T45" fmla="*/ 0 h 213"/>
              <a:gd name="T46" fmla="*/ 0 w 175"/>
              <a:gd name="T47" fmla="*/ 0 h 213"/>
              <a:gd name="T48" fmla="*/ 0 w 175"/>
              <a:gd name="T49" fmla="*/ 0 h 213"/>
              <a:gd name="T50" fmla="*/ 0 w 175"/>
              <a:gd name="T51" fmla="*/ 0 h 213"/>
              <a:gd name="T52" fmla="*/ 0 w 175"/>
              <a:gd name="T53" fmla="*/ 0 h 213"/>
              <a:gd name="T54" fmla="*/ 0 w 175"/>
              <a:gd name="T55" fmla="*/ 0 h 213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175" h="213">
                <a:moveTo>
                  <a:pt x="1" y="53"/>
                </a:moveTo>
                <a:lnTo>
                  <a:pt x="12" y="89"/>
                </a:lnTo>
                <a:lnTo>
                  <a:pt x="110" y="213"/>
                </a:lnTo>
                <a:lnTo>
                  <a:pt x="175" y="143"/>
                </a:lnTo>
                <a:lnTo>
                  <a:pt x="77" y="18"/>
                </a:lnTo>
                <a:lnTo>
                  <a:pt x="1" y="53"/>
                </a:lnTo>
                <a:lnTo>
                  <a:pt x="77" y="18"/>
                </a:lnTo>
                <a:lnTo>
                  <a:pt x="73" y="13"/>
                </a:lnTo>
                <a:lnTo>
                  <a:pt x="69" y="10"/>
                </a:lnTo>
                <a:lnTo>
                  <a:pt x="65" y="7"/>
                </a:lnTo>
                <a:lnTo>
                  <a:pt x="61" y="5"/>
                </a:lnTo>
                <a:lnTo>
                  <a:pt x="53" y="1"/>
                </a:lnTo>
                <a:lnTo>
                  <a:pt x="45" y="0"/>
                </a:lnTo>
                <a:lnTo>
                  <a:pt x="36" y="1"/>
                </a:lnTo>
                <a:lnTo>
                  <a:pt x="29" y="5"/>
                </a:lnTo>
                <a:lnTo>
                  <a:pt x="21" y="10"/>
                </a:lnTo>
                <a:lnTo>
                  <a:pt x="15" y="16"/>
                </a:lnTo>
                <a:lnTo>
                  <a:pt x="9" y="23"/>
                </a:lnTo>
                <a:lnTo>
                  <a:pt x="5" y="31"/>
                </a:lnTo>
                <a:lnTo>
                  <a:pt x="2" y="39"/>
                </a:lnTo>
                <a:lnTo>
                  <a:pt x="0" y="49"/>
                </a:lnTo>
                <a:lnTo>
                  <a:pt x="0" y="59"/>
                </a:lnTo>
                <a:lnTo>
                  <a:pt x="2" y="69"/>
                </a:lnTo>
                <a:lnTo>
                  <a:pt x="4" y="73"/>
                </a:lnTo>
                <a:lnTo>
                  <a:pt x="6" y="79"/>
                </a:lnTo>
                <a:lnTo>
                  <a:pt x="9" y="84"/>
                </a:lnTo>
                <a:lnTo>
                  <a:pt x="12" y="89"/>
                </a:lnTo>
                <a:lnTo>
                  <a:pt x="1" y="5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19">
            <a:extLst>
              <a:ext uri="{FF2B5EF4-FFF2-40B4-BE49-F238E27FC236}">
                <a16:creationId xmlns:a16="http://schemas.microsoft.com/office/drawing/2014/main" id="{00000000-0008-0000-0600-000014000000}"/>
              </a:ext>
            </a:extLst>
          </xdr:cNvPr>
          <xdr:cNvSpPr>
            <a:spLocks/>
          </xdr:cNvSpPr>
        </xdr:nvSpPr>
        <xdr:spPr bwMode="auto">
          <a:xfrm>
            <a:off x="3199" y="753"/>
            <a:ext cx="17" cy="122"/>
          </a:xfrm>
          <a:custGeom>
            <a:avLst/>
            <a:gdLst>
              <a:gd name="T0" fmla="*/ 0 w 88"/>
              <a:gd name="T1" fmla="*/ 0 h 732"/>
              <a:gd name="T2" fmla="*/ 0 w 88"/>
              <a:gd name="T3" fmla="*/ 0 h 732"/>
              <a:gd name="T4" fmla="*/ 0 w 88"/>
              <a:gd name="T5" fmla="*/ 0 h 732"/>
              <a:gd name="T6" fmla="*/ 0 w 88"/>
              <a:gd name="T7" fmla="*/ 0 h 732"/>
              <a:gd name="T8" fmla="*/ 0 w 88"/>
              <a:gd name="T9" fmla="*/ 0 h 732"/>
              <a:gd name="T10" fmla="*/ 0 w 88"/>
              <a:gd name="T11" fmla="*/ 0 h 732"/>
              <a:gd name="T12" fmla="*/ 0 w 88"/>
              <a:gd name="T13" fmla="*/ 0 h 732"/>
              <a:gd name="T14" fmla="*/ 0 w 88"/>
              <a:gd name="T15" fmla="*/ 0 h 732"/>
              <a:gd name="T16" fmla="*/ 0 w 88"/>
              <a:gd name="T17" fmla="*/ 0 h 732"/>
              <a:gd name="T18" fmla="*/ 0 w 88"/>
              <a:gd name="T19" fmla="*/ 0 h 732"/>
              <a:gd name="T20" fmla="*/ 0 w 88"/>
              <a:gd name="T21" fmla="*/ 0 h 732"/>
              <a:gd name="T22" fmla="*/ 0 w 88"/>
              <a:gd name="T23" fmla="*/ 0 h 732"/>
              <a:gd name="T24" fmla="*/ 0 w 88"/>
              <a:gd name="T25" fmla="*/ 0 h 732"/>
              <a:gd name="T26" fmla="*/ 0 w 88"/>
              <a:gd name="T27" fmla="*/ 0 h 732"/>
              <a:gd name="T28" fmla="*/ 0 w 88"/>
              <a:gd name="T29" fmla="*/ 0 h 732"/>
              <a:gd name="T30" fmla="*/ 0 w 88"/>
              <a:gd name="T31" fmla="*/ 0 h 732"/>
              <a:gd name="T32" fmla="*/ 0 w 88"/>
              <a:gd name="T33" fmla="*/ 0 h 732"/>
              <a:gd name="T34" fmla="*/ 0 w 88"/>
              <a:gd name="T35" fmla="*/ 0 h 732"/>
              <a:gd name="T36" fmla="*/ 0 w 88"/>
              <a:gd name="T37" fmla="*/ 0 h 732"/>
              <a:gd name="T38" fmla="*/ 0 w 88"/>
              <a:gd name="T39" fmla="*/ 0 h 732"/>
              <a:gd name="T40" fmla="*/ 0 w 88"/>
              <a:gd name="T41" fmla="*/ 0 h 732"/>
              <a:gd name="T42" fmla="*/ 0 w 88"/>
              <a:gd name="T43" fmla="*/ 0 h 732"/>
              <a:gd name="T44" fmla="*/ 0 w 88"/>
              <a:gd name="T45" fmla="*/ 0 h 732"/>
              <a:gd name="T46" fmla="*/ 0 w 88"/>
              <a:gd name="T47" fmla="*/ 0 h 732"/>
              <a:gd name="T48" fmla="*/ 0 w 88"/>
              <a:gd name="T49" fmla="*/ 0 h 732"/>
              <a:gd name="T50" fmla="*/ 0 w 88"/>
              <a:gd name="T51" fmla="*/ 0 h 732"/>
              <a:gd name="T52" fmla="*/ 0 w 88"/>
              <a:gd name="T53" fmla="*/ 0 h 732"/>
              <a:gd name="T54" fmla="*/ 0 w 88"/>
              <a:gd name="T55" fmla="*/ 0 h 732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8" h="732">
                <a:moveTo>
                  <a:pt x="77" y="18"/>
                </a:moveTo>
                <a:lnTo>
                  <a:pt x="0" y="52"/>
                </a:lnTo>
                <a:lnTo>
                  <a:pt x="0" y="732"/>
                </a:lnTo>
                <a:lnTo>
                  <a:pt x="88" y="732"/>
                </a:lnTo>
                <a:lnTo>
                  <a:pt x="88" y="52"/>
                </a:lnTo>
                <a:lnTo>
                  <a:pt x="77" y="18"/>
                </a:lnTo>
                <a:lnTo>
                  <a:pt x="88" y="52"/>
                </a:lnTo>
                <a:lnTo>
                  <a:pt x="88" y="46"/>
                </a:lnTo>
                <a:lnTo>
                  <a:pt x="87" y="40"/>
                </a:lnTo>
                <a:lnTo>
                  <a:pt x="86" y="34"/>
                </a:lnTo>
                <a:lnTo>
                  <a:pt x="84" y="30"/>
                </a:lnTo>
                <a:lnTo>
                  <a:pt x="80" y="20"/>
                </a:lnTo>
                <a:lnTo>
                  <a:pt x="74" y="13"/>
                </a:lnTo>
                <a:lnTo>
                  <a:pt x="67" y="7"/>
                </a:lnTo>
                <a:lnTo>
                  <a:pt x="60" y="4"/>
                </a:lnTo>
                <a:lnTo>
                  <a:pt x="52" y="1"/>
                </a:lnTo>
                <a:lnTo>
                  <a:pt x="44" y="0"/>
                </a:lnTo>
                <a:lnTo>
                  <a:pt x="35" y="1"/>
                </a:lnTo>
                <a:lnTo>
                  <a:pt x="27" y="4"/>
                </a:lnTo>
                <a:lnTo>
                  <a:pt x="20" y="7"/>
                </a:lnTo>
                <a:lnTo>
                  <a:pt x="13" y="13"/>
                </a:lnTo>
                <a:lnTo>
                  <a:pt x="8" y="20"/>
                </a:lnTo>
                <a:lnTo>
                  <a:pt x="3" y="30"/>
                </a:lnTo>
                <a:lnTo>
                  <a:pt x="2" y="34"/>
                </a:lnTo>
                <a:lnTo>
                  <a:pt x="1" y="40"/>
                </a:lnTo>
                <a:lnTo>
                  <a:pt x="0" y="46"/>
                </a:lnTo>
                <a:lnTo>
                  <a:pt x="0" y="52"/>
                </a:lnTo>
                <a:lnTo>
                  <a:pt x="77" y="18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Freeform 20">
            <a:extLst>
              <a:ext uri="{FF2B5EF4-FFF2-40B4-BE49-F238E27FC236}">
                <a16:creationId xmlns:a16="http://schemas.microsoft.com/office/drawing/2014/main" id="{00000000-0008-0000-0600-000015000000}"/>
              </a:ext>
            </a:extLst>
          </xdr:cNvPr>
          <xdr:cNvSpPr>
            <a:spLocks/>
          </xdr:cNvSpPr>
        </xdr:nvSpPr>
        <xdr:spPr bwMode="auto">
          <a:xfrm>
            <a:off x="3201" y="756"/>
            <a:ext cx="111" cy="53"/>
          </a:xfrm>
          <a:custGeom>
            <a:avLst/>
            <a:gdLst>
              <a:gd name="T0" fmla="*/ 0 w 557"/>
              <a:gd name="T1" fmla="*/ 0 h 316"/>
              <a:gd name="T2" fmla="*/ 0 w 557"/>
              <a:gd name="T3" fmla="*/ 0 h 316"/>
              <a:gd name="T4" fmla="*/ 0 w 557"/>
              <a:gd name="T5" fmla="*/ 0 h 316"/>
              <a:gd name="T6" fmla="*/ 0 w 557"/>
              <a:gd name="T7" fmla="*/ 0 h 316"/>
              <a:gd name="T8" fmla="*/ 0 w 557"/>
              <a:gd name="T9" fmla="*/ 0 h 316"/>
              <a:gd name="T10" fmla="*/ 0 w 557"/>
              <a:gd name="T11" fmla="*/ 0 h 316"/>
              <a:gd name="T12" fmla="*/ 0 w 557"/>
              <a:gd name="T13" fmla="*/ 0 h 316"/>
              <a:gd name="T14" fmla="*/ 0 w 557"/>
              <a:gd name="T15" fmla="*/ 0 h 316"/>
              <a:gd name="T16" fmla="*/ 0 w 557"/>
              <a:gd name="T17" fmla="*/ 0 h 316"/>
              <a:gd name="T18" fmla="*/ 0 w 557"/>
              <a:gd name="T19" fmla="*/ 0 h 316"/>
              <a:gd name="T20" fmla="*/ 0 w 557"/>
              <a:gd name="T21" fmla="*/ 0 h 316"/>
              <a:gd name="T22" fmla="*/ 0 w 557"/>
              <a:gd name="T23" fmla="*/ 0 h 316"/>
              <a:gd name="T24" fmla="*/ 0 w 557"/>
              <a:gd name="T25" fmla="*/ 0 h 316"/>
              <a:gd name="T26" fmla="*/ 0 w 557"/>
              <a:gd name="T27" fmla="*/ 0 h 316"/>
              <a:gd name="T28" fmla="*/ 0 w 557"/>
              <a:gd name="T29" fmla="*/ 0 h 316"/>
              <a:gd name="T30" fmla="*/ 0 w 557"/>
              <a:gd name="T31" fmla="*/ 0 h 316"/>
              <a:gd name="T32" fmla="*/ 0 w 557"/>
              <a:gd name="T33" fmla="*/ 0 h 316"/>
              <a:gd name="T34" fmla="*/ 0 w 557"/>
              <a:gd name="T35" fmla="*/ 0 h 316"/>
              <a:gd name="T36" fmla="*/ 0 w 557"/>
              <a:gd name="T37" fmla="*/ 0 h 316"/>
              <a:gd name="T38" fmla="*/ 0 w 557"/>
              <a:gd name="T39" fmla="*/ 0 h 316"/>
              <a:gd name="T40" fmla="*/ 0 w 557"/>
              <a:gd name="T41" fmla="*/ 0 h 316"/>
              <a:gd name="T42" fmla="*/ 0 w 557"/>
              <a:gd name="T43" fmla="*/ 0 h 316"/>
              <a:gd name="T44" fmla="*/ 0 w 557"/>
              <a:gd name="T45" fmla="*/ 0 h 316"/>
              <a:gd name="T46" fmla="*/ 0 w 557"/>
              <a:gd name="T47" fmla="*/ 0 h 316"/>
              <a:gd name="T48" fmla="*/ 0 w 557"/>
              <a:gd name="T49" fmla="*/ 0 h 316"/>
              <a:gd name="T50" fmla="*/ 0 w 557"/>
              <a:gd name="T51" fmla="*/ 0 h 316"/>
              <a:gd name="T52" fmla="*/ 0 w 557"/>
              <a:gd name="T53" fmla="*/ 0 h 316"/>
              <a:gd name="T54" fmla="*/ 0 w 557"/>
              <a:gd name="T55" fmla="*/ 0 h 316"/>
              <a:gd name="T56" fmla="*/ 0 w 557"/>
              <a:gd name="T57" fmla="*/ 0 h 316"/>
              <a:gd name="T58" fmla="*/ 0 w 557"/>
              <a:gd name="T59" fmla="*/ 0 h 316"/>
              <a:gd name="T60" fmla="*/ 0 w 557"/>
              <a:gd name="T61" fmla="*/ 0 h 316"/>
              <a:gd name="T62" fmla="*/ 0 w 557"/>
              <a:gd name="T63" fmla="*/ 0 h 316"/>
              <a:gd name="T64" fmla="*/ 0 w 557"/>
              <a:gd name="T65" fmla="*/ 0 h 316"/>
              <a:gd name="T66" fmla="*/ 0 w 557"/>
              <a:gd name="T67" fmla="*/ 0 h 31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0" t="0" r="r" b="b"/>
            <a:pathLst>
              <a:path w="557" h="316">
                <a:moveTo>
                  <a:pt x="513" y="212"/>
                </a:moveTo>
                <a:lnTo>
                  <a:pt x="513" y="212"/>
                </a:lnTo>
                <a:lnTo>
                  <a:pt x="481" y="212"/>
                </a:lnTo>
                <a:lnTo>
                  <a:pt x="449" y="209"/>
                </a:lnTo>
                <a:lnTo>
                  <a:pt x="418" y="206"/>
                </a:lnTo>
                <a:lnTo>
                  <a:pt x="387" y="201"/>
                </a:lnTo>
                <a:lnTo>
                  <a:pt x="357" y="195"/>
                </a:lnTo>
                <a:lnTo>
                  <a:pt x="328" y="187"/>
                </a:lnTo>
                <a:lnTo>
                  <a:pt x="299" y="176"/>
                </a:lnTo>
                <a:lnTo>
                  <a:pt x="270" y="166"/>
                </a:lnTo>
                <a:lnTo>
                  <a:pt x="242" y="152"/>
                </a:lnTo>
                <a:lnTo>
                  <a:pt x="214" y="136"/>
                </a:lnTo>
                <a:lnTo>
                  <a:pt x="201" y="128"/>
                </a:lnTo>
                <a:lnTo>
                  <a:pt x="188" y="120"/>
                </a:lnTo>
                <a:lnTo>
                  <a:pt x="175" y="110"/>
                </a:lnTo>
                <a:lnTo>
                  <a:pt x="162" y="100"/>
                </a:lnTo>
                <a:lnTo>
                  <a:pt x="150" y="89"/>
                </a:lnTo>
                <a:lnTo>
                  <a:pt x="137" y="79"/>
                </a:lnTo>
                <a:lnTo>
                  <a:pt x="125" y="67"/>
                </a:lnTo>
                <a:lnTo>
                  <a:pt x="113" y="55"/>
                </a:lnTo>
                <a:lnTo>
                  <a:pt x="100" y="42"/>
                </a:lnTo>
                <a:lnTo>
                  <a:pt x="89" y="29"/>
                </a:lnTo>
                <a:lnTo>
                  <a:pt x="77" y="15"/>
                </a:lnTo>
                <a:lnTo>
                  <a:pt x="66" y="0"/>
                </a:lnTo>
                <a:lnTo>
                  <a:pt x="0" y="69"/>
                </a:lnTo>
                <a:lnTo>
                  <a:pt x="13" y="86"/>
                </a:lnTo>
                <a:lnTo>
                  <a:pt x="27" y="102"/>
                </a:lnTo>
                <a:lnTo>
                  <a:pt x="40" y="118"/>
                </a:lnTo>
                <a:lnTo>
                  <a:pt x="54" y="133"/>
                </a:lnTo>
                <a:lnTo>
                  <a:pt x="68" y="147"/>
                </a:lnTo>
                <a:lnTo>
                  <a:pt x="83" y="161"/>
                </a:lnTo>
                <a:lnTo>
                  <a:pt x="98" y="174"/>
                </a:lnTo>
                <a:lnTo>
                  <a:pt x="113" y="186"/>
                </a:lnTo>
                <a:lnTo>
                  <a:pt x="128" y="198"/>
                </a:lnTo>
                <a:lnTo>
                  <a:pt x="143" y="209"/>
                </a:lnTo>
                <a:lnTo>
                  <a:pt x="159" y="220"/>
                </a:lnTo>
                <a:lnTo>
                  <a:pt x="175" y="229"/>
                </a:lnTo>
                <a:lnTo>
                  <a:pt x="206" y="247"/>
                </a:lnTo>
                <a:lnTo>
                  <a:pt x="239" y="262"/>
                </a:lnTo>
                <a:lnTo>
                  <a:pt x="272" y="276"/>
                </a:lnTo>
                <a:lnTo>
                  <a:pt x="305" y="287"/>
                </a:lnTo>
                <a:lnTo>
                  <a:pt x="339" y="296"/>
                </a:lnTo>
                <a:lnTo>
                  <a:pt x="374" y="303"/>
                </a:lnTo>
                <a:lnTo>
                  <a:pt x="408" y="309"/>
                </a:lnTo>
                <a:lnTo>
                  <a:pt x="443" y="313"/>
                </a:lnTo>
                <a:lnTo>
                  <a:pt x="478" y="315"/>
                </a:lnTo>
                <a:lnTo>
                  <a:pt x="513" y="316"/>
                </a:lnTo>
                <a:lnTo>
                  <a:pt x="518" y="316"/>
                </a:lnTo>
                <a:lnTo>
                  <a:pt x="523" y="315"/>
                </a:lnTo>
                <a:lnTo>
                  <a:pt x="528" y="314"/>
                </a:lnTo>
                <a:lnTo>
                  <a:pt x="532" y="312"/>
                </a:lnTo>
                <a:lnTo>
                  <a:pt x="540" y="307"/>
                </a:lnTo>
                <a:lnTo>
                  <a:pt x="546" y="300"/>
                </a:lnTo>
                <a:lnTo>
                  <a:pt x="551" y="292"/>
                </a:lnTo>
                <a:lnTo>
                  <a:pt x="554" y="283"/>
                </a:lnTo>
                <a:lnTo>
                  <a:pt x="556" y="274"/>
                </a:lnTo>
                <a:lnTo>
                  <a:pt x="557" y="265"/>
                </a:lnTo>
                <a:lnTo>
                  <a:pt x="556" y="254"/>
                </a:lnTo>
                <a:lnTo>
                  <a:pt x="554" y="245"/>
                </a:lnTo>
                <a:lnTo>
                  <a:pt x="551" y="236"/>
                </a:lnTo>
                <a:lnTo>
                  <a:pt x="546" y="228"/>
                </a:lnTo>
                <a:lnTo>
                  <a:pt x="540" y="222"/>
                </a:lnTo>
                <a:lnTo>
                  <a:pt x="532" y="216"/>
                </a:lnTo>
                <a:lnTo>
                  <a:pt x="528" y="215"/>
                </a:lnTo>
                <a:lnTo>
                  <a:pt x="523" y="213"/>
                </a:lnTo>
                <a:lnTo>
                  <a:pt x="518" y="213"/>
                </a:lnTo>
                <a:lnTo>
                  <a:pt x="513" y="21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2" name="Freeform 21">
            <a:extLst>
              <a:ext uri="{FF2B5EF4-FFF2-40B4-BE49-F238E27FC236}">
                <a16:creationId xmlns:a16="http://schemas.microsoft.com/office/drawing/2014/main" id="{00000000-0008-0000-0600-000016000000}"/>
              </a:ext>
            </a:extLst>
          </xdr:cNvPr>
          <xdr:cNvSpPr>
            <a:spLocks/>
          </xdr:cNvSpPr>
        </xdr:nvSpPr>
        <xdr:spPr bwMode="auto">
          <a:xfrm>
            <a:off x="3303" y="626"/>
            <a:ext cx="140" cy="183"/>
          </a:xfrm>
          <a:custGeom>
            <a:avLst/>
            <a:gdLst>
              <a:gd name="T0" fmla="*/ 0 w 696"/>
              <a:gd name="T1" fmla="*/ 0 h 1100"/>
              <a:gd name="T2" fmla="*/ 0 w 696"/>
              <a:gd name="T3" fmla="*/ 0 h 1100"/>
              <a:gd name="T4" fmla="*/ 0 w 696"/>
              <a:gd name="T5" fmla="*/ 0 h 1100"/>
              <a:gd name="T6" fmla="*/ 0 w 696"/>
              <a:gd name="T7" fmla="*/ 0 h 1100"/>
              <a:gd name="T8" fmla="*/ 0 w 696"/>
              <a:gd name="T9" fmla="*/ 0 h 1100"/>
              <a:gd name="T10" fmla="*/ 0 w 696"/>
              <a:gd name="T11" fmla="*/ 0 h 1100"/>
              <a:gd name="T12" fmla="*/ 0 w 696"/>
              <a:gd name="T13" fmla="*/ 0 h 1100"/>
              <a:gd name="T14" fmla="*/ 0 w 696"/>
              <a:gd name="T15" fmla="*/ 0 h 1100"/>
              <a:gd name="T16" fmla="*/ 0 w 696"/>
              <a:gd name="T17" fmla="*/ 0 h 1100"/>
              <a:gd name="T18" fmla="*/ 0 w 696"/>
              <a:gd name="T19" fmla="*/ 0 h 1100"/>
              <a:gd name="T20" fmla="*/ 0 w 696"/>
              <a:gd name="T21" fmla="*/ 0 h 1100"/>
              <a:gd name="T22" fmla="*/ 0 w 696"/>
              <a:gd name="T23" fmla="*/ 0 h 1100"/>
              <a:gd name="T24" fmla="*/ 0 w 696"/>
              <a:gd name="T25" fmla="*/ 0 h 1100"/>
              <a:gd name="T26" fmla="*/ 0 w 696"/>
              <a:gd name="T27" fmla="*/ 0 h 1100"/>
              <a:gd name="T28" fmla="*/ 0 w 696"/>
              <a:gd name="T29" fmla="*/ 0 h 1100"/>
              <a:gd name="T30" fmla="*/ 0 w 696"/>
              <a:gd name="T31" fmla="*/ 0 h 1100"/>
              <a:gd name="T32" fmla="*/ 0 w 696"/>
              <a:gd name="T33" fmla="*/ 0 h 1100"/>
              <a:gd name="T34" fmla="*/ 0 w 696"/>
              <a:gd name="T35" fmla="*/ 0 h 1100"/>
              <a:gd name="T36" fmla="*/ 0 w 696"/>
              <a:gd name="T37" fmla="*/ 0 h 1100"/>
              <a:gd name="T38" fmla="*/ 0 w 696"/>
              <a:gd name="T39" fmla="*/ 0 h 1100"/>
              <a:gd name="T40" fmla="*/ 0 w 696"/>
              <a:gd name="T41" fmla="*/ 0 h 1100"/>
              <a:gd name="T42" fmla="*/ 0 w 696"/>
              <a:gd name="T43" fmla="*/ 0 h 1100"/>
              <a:gd name="T44" fmla="*/ 0 w 696"/>
              <a:gd name="T45" fmla="*/ 0 h 1100"/>
              <a:gd name="T46" fmla="*/ 0 w 696"/>
              <a:gd name="T47" fmla="*/ 0 h 1100"/>
              <a:gd name="T48" fmla="*/ 0 w 696"/>
              <a:gd name="T49" fmla="*/ 0 h 1100"/>
              <a:gd name="T50" fmla="*/ 0 w 696"/>
              <a:gd name="T51" fmla="*/ 0 h 1100"/>
              <a:gd name="T52" fmla="*/ 0 w 696"/>
              <a:gd name="T53" fmla="*/ 0 h 1100"/>
              <a:gd name="T54" fmla="*/ 0 w 696"/>
              <a:gd name="T55" fmla="*/ 0 h 1100"/>
              <a:gd name="T56" fmla="*/ 0 w 696"/>
              <a:gd name="T57" fmla="*/ 0 h 1100"/>
              <a:gd name="T58" fmla="*/ 0 w 696"/>
              <a:gd name="T59" fmla="*/ 0 h 1100"/>
              <a:gd name="T60" fmla="*/ 0 w 696"/>
              <a:gd name="T61" fmla="*/ 0 h 1100"/>
              <a:gd name="T62" fmla="*/ 0 w 696"/>
              <a:gd name="T63" fmla="*/ 0 h 1100"/>
              <a:gd name="T64" fmla="*/ 0 w 696"/>
              <a:gd name="T65" fmla="*/ 0 h 1100"/>
              <a:gd name="T66" fmla="*/ 0 w 696"/>
              <a:gd name="T67" fmla="*/ 0 h 1100"/>
              <a:gd name="T68" fmla="*/ 0 w 696"/>
              <a:gd name="T69" fmla="*/ 0 h 1100"/>
              <a:gd name="T70" fmla="*/ 0 w 696"/>
              <a:gd name="T71" fmla="*/ 0 h 1100"/>
              <a:gd name="T72" fmla="*/ 0 w 696"/>
              <a:gd name="T73" fmla="*/ 0 h 1100"/>
              <a:gd name="T74" fmla="*/ 0 w 696"/>
              <a:gd name="T75" fmla="*/ 0 h 1100"/>
              <a:gd name="T76" fmla="*/ 0 w 696"/>
              <a:gd name="T77" fmla="*/ 0 h 1100"/>
              <a:gd name="T78" fmla="*/ 0 w 696"/>
              <a:gd name="T79" fmla="*/ 0 h 1100"/>
              <a:gd name="T80" fmla="*/ 0 w 696"/>
              <a:gd name="T81" fmla="*/ 0 h 1100"/>
              <a:gd name="T82" fmla="*/ 0 w 696"/>
              <a:gd name="T83" fmla="*/ 0 h 1100"/>
              <a:gd name="T84" fmla="*/ 0 w 696"/>
              <a:gd name="T85" fmla="*/ 0 h 1100"/>
              <a:gd name="T86" fmla="*/ 0 w 696"/>
              <a:gd name="T87" fmla="*/ 0 h 1100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696" h="1100">
                <a:moveTo>
                  <a:pt x="608" y="53"/>
                </a:moveTo>
                <a:lnTo>
                  <a:pt x="608" y="53"/>
                </a:lnTo>
                <a:lnTo>
                  <a:pt x="607" y="118"/>
                </a:lnTo>
                <a:lnTo>
                  <a:pt x="604" y="180"/>
                </a:lnTo>
                <a:lnTo>
                  <a:pt x="600" y="240"/>
                </a:lnTo>
                <a:lnTo>
                  <a:pt x="594" y="297"/>
                </a:lnTo>
                <a:lnTo>
                  <a:pt x="587" y="352"/>
                </a:lnTo>
                <a:lnTo>
                  <a:pt x="578" y="404"/>
                </a:lnTo>
                <a:lnTo>
                  <a:pt x="568" y="453"/>
                </a:lnTo>
                <a:lnTo>
                  <a:pt x="556" y="499"/>
                </a:lnTo>
                <a:lnTo>
                  <a:pt x="543" y="544"/>
                </a:lnTo>
                <a:lnTo>
                  <a:pt x="529" y="586"/>
                </a:lnTo>
                <a:lnTo>
                  <a:pt x="514" y="625"/>
                </a:lnTo>
                <a:lnTo>
                  <a:pt x="497" y="663"/>
                </a:lnTo>
                <a:lnTo>
                  <a:pt x="480" y="697"/>
                </a:lnTo>
                <a:lnTo>
                  <a:pt x="461" y="730"/>
                </a:lnTo>
                <a:lnTo>
                  <a:pt x="442" y="760"/>
                </a:lnTo>
                <a:lnTo>
                  <a:pt x="422" y="789"/>
                </a:lnTo>
                <a:lnTo>
                  <a:pt x="400" y="816"/>
                </a:lnTo>
                <a:lnTo>
                  <a:pt x="378" y="839"/>
                </a:lnTo>
                <a:lnTo>
                  <a:pt x="355" y="861"/>
                </a:lnTo>
                <a:lnTo>
                  <a:pt x="332" y="883"/>
                </a:lnTo>
                <a:lnTo>
                  <a:pt x="307" y="902"/>
                </a:lnTo>
                <a:lnTo>
                  <a:pt x="282" y="918"/>
                </a:lnTo>
                <a:lnTo>
                  <a:pt x="257" y="933"/>
                </a:lnTo>
                <a:lnTo>
                  <a:pt x="230" y="947"/>
                </a:lnTo>
                <a:lnTo>
                  <a:pt x="203" y="959"/>
                </a:lnTo>
                <a:lnTo>
                  <a:pt x="176" y="969"/>
                </a:lnTo>
                <a:lnTo>
                  <a:pt x="148" y="977"/>
                </a:lnTo>
                <a:lnTo>
                  <a:pt x="119" y="984"/>
                </a:lnTo>
                <a:lnTo>
                  <a:pt x="90" y="990"/>
                </a:lnTo>
                <a:lnTo>
                  <a:pt x="61" y="993"/>
                </a:lnTo>
                <a:lnTo>
                  <a:pt x="30" y="996"/>
                </a:lnTo>
                <a:lnTo>
                  <a:pt x="0" y="996"/>
                </a:lnTo>
                <a:lnTo>
                  <a:pt x="0" y="1100"/>
                </a:lnTo>
                <a:lnTo>
                  <a:pt x="33" y="1099"/>
                </a:lnTo>
                <a:lnTo>
                  <a:pt x="68" y="1097"/>
                </a:lnTo>
                <a:lnTo>
                  <a:pt x="101" y="1092"/>
                </a:lnTo>
                <a:lnTo>
                  <a:pt x="135" y="1086"/>
                </a:lnTo>
                <a:lnTo>
                  <a:pt x="167" y="1078"/>
                </a:lnTo>
                <a:lnTo>
                  <a:pt x="200" y="1069"/>
                </a:lnTo>
                <a:lnTo>
                  <a:pt x="232" y="1057"/>
                </a:lnTo>
                <a:lnTo>
                  <a:pt x="263" y="1043"/>
                </a:lnTo>
                <a:lnTo>
                  <a:pt x="294" y="1027"/>
                </a:lnTo>
                <a:lnTo>
                  <a:pt x="324" y="1010"/>
                </a:lnTo>
                <a:lnTo>
                  <a:pt x="353" y="990"/>
                </a:lnTo>
                <a:lnTo>
                  <a:pt x="382" y="967"/>
                </a:lnTo>
                <a:lnTo>
                  <a:pt x="410" y="944"/>
                </a:lnTo>
                <a:lnTo>
                  <a:pt x="437" y="917"/>
                </a:lnTo>
                <a:lnTo>
                  <a:pt x="462" y="889"/>
                </a:lnTo>
                <a:lnTo>
                  <a:pt x="487" y="858"/>
                </a:lnTo>
                <a:lnTo>
                  <a:pt x="511" y="825"/>
                </a:lnTo>
                <a:lnTo>
                  <a:pt x="533" y="790"/>
                </a:lnTo>
                <a:lnTo>
                  <a:pt x="555" y="752"/>
                </a:lnTo>
                <a:lnTo>
                  <a:pt x="574" y="712"/>
                </a:lnTo>
                <a:lnTo>
                  <a:pt x="593" y="671"/>
                </a:lnTo>
                <a:lnTo>
                  <a:pt x="610" y="626"/>
                </a:lnTo>
                <a:lnTo>
                  <a:pt x="626" y="579"/>
                </a:lnTo>
                <a:lnTo>
                  <a:pt x="640" y="531"/>
                </a:lnTo>
                <a:lnTo>
                  <a:pt x="653" y="479"/>
                </a:lnTo>
                <a:lnTo>
                  <a:pt x="664" y="426"/>
                </a:lnTo>
                <a:lnTo>
                  <a:pt x="673" y="369"/>
                </a:lnTo>
                <a:lnTo>
                  <a:pt x="681" y="311"/>
                </a:lnTo>
                <a:lnTo>
                  <a:pt x="688" y="251"/>
                </a:lnTo>
                <a:lnTo>
                  <a:pt x="692" y="187"/>
                </a:lnTo>
                <a:lnTo>
                  <a:pt x="695" y="121"/>
                </a:lnTo>
                <a:lnTo>
                  <a:pt x="696" y="53"/>
                </a:lnTo>
                <a:lnTo>
                  <a:pt x="696" y="46"/>
                </a:lnTo>
                <a:lnTo>
                  <a:pt x="695" y="40"/>
                </a:lnTo>
                <a:lnTo>
                  <a:pt x="694" y="35"/>
                </a:lnTo>
                <a:lnTo>
                  <a:pt x="692" y="29"/>
                </a:lnTo>
                <a:lnTo>
                  <a:pt x="688" y="21"/>
                </a:lnTo>
                <a:lnTo>
                  <a:pt x="682" y="13"/>
                </a:lnTo>
                <a:lnTo>
                  <a:pt x="675" y="8"/>
                </a:lnTo>
                <a:lnTo>
                  <a:pt x="668" y="3"/>
                </a:lnTo>
                <a:lnTo>
                  <a:pt x="660" y="1"/>
                </a:lnTo>
                <a:lnTo>
                  <a:pt x="652" y="0"/>
                </a:lnTo>
                <a:lnTo>
                  <a:pt x="643" y="1"/>
                </a:lnTo>
                <a:lnTo>
                  <a:pt x="635" y="3"/>
                </a:lnTo>
                <a:lnTo>
                  <a:pt x="628" y="8"/>
                </a:lnTo>
                <a:lnTo>
                  <a:pt x="621" y="13"/>
                </a:lnTo>
                <a:lnTo>
                  <a:pt x="616" y="21"/>
                </a:lnTo>
                <a:lnTo>
                  <a:pt x="611" y="29"/>
                </a:lnTo>
                <a:lnTo>
                  <a:pt x="610" y="35"/>
                </a:lnTo>
                <a:lnTo>
                  <a:pt x="608" y="40"/>
                </a:lnTo>
                <a:lnTo>
                  <a:pt x="608" y="46"/>
                </a:lnTo>
                <a:lnTo>
                  <a:pt x="608" y="5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3" name="Freeform 22">
            <a:extLst>
              <a:ext uri="{FF2B5EF4-FFF2-40B4-BE49-F238E27FC236}">
                <a16:creationId xmlns:a16="http://schemas.microsoft.com/office/drawing/2014/main" id="{00000000-0008-0000-0600-000017000000}"/>
              </a:ext>
            </a:extLst>
          </xdr:cNvPr>
          <xdr:cNvSpPr>
            <a:spLocks/>
          </xdr:cNvSpPr>
        </xdr:nvSpPr>
        <xdr:spPr bwMode="auto">
          <a:xfrm>
            <a:off x="3291" y="450"/>
            <a:ext cx="152" cy="184"/>
          </a:xfrm>
          <a:custGeom>
            <a:avLst/>
            <a:gdLst>
              <a:gd name="T0" fmla="*/ 0 w 757"/>
              <a:gd name="T1" fmla="*/ 0 h 1107"/>
              <a:gd name="T2" fmla="*/ 0 w 757"/>
              <a:gd name="T3" fmla="*/ 0 h 1107"/>
              <a:gd name="T4" fmla="*/ 0 w 757"/>
              <a:gd name="T5" fmla="*/ 0 h 1107"/>
              <a:gd name="T6" fmla="*/ 0 w 757"/>
              <a:gd name="T7" fmla="*/ 0 h 1107"/>
              <a:gd name="T8" fmla="*/ 0 w 757"/>
              <a:gd name="T9" fmla="*/ 0 h 1107"/>
              <a:gd name="T10" fmla="*/ 0 w 757"/>
              <a:gd name="T11" fmla="*/ 0 h 1107"/>
              <a:gd name="T12" fmla="*/ 0 w 757"/>
              <a:gd name="T13" fmla="*/ 0 h 1107"/>
              <a:gd name="T14" fmla="*/ 0 w 757"/>
              <a:gd name="T15" fmla="*/ 0 h 1107"/>
              <a:gd name="T16" fmla="*/ 0 w 757"/>
              <a:gd name="T17" fmla="*/ 0 h 1107"/>
              <a:gd name="T18" fmla="*/ 0 w 757"/>
              <a:gd name="T19" fmla="*/ 0 h 1107"/>
              <a:gd name="T20" fmla="*/ 0 w 757"/>
              <a:gd name="T21" fmla="*/ 0 h 1107"/>
              <a:gd name="T22" fmla="*/ 0 w 757"/>
              <a:gd name="T23" fmla="*/ 0 h 1107"/>
              <a:gd name="T24" fmla="*/ 0 w 757"/>
              <a:gd name="T25" fmla="*/ 0 h 1107"/>
              <a:gd name="T26" fmla="*/ 0 w 757"/>
              <a:gd name="T27" fmla="*/ 0 h 1107"/>
              <a:gd name="T28" fmla="*/ 0 w 757"/>
              <a:gd name="T29" fmla="*/ 0 h 1107"/>
              <a:gd name="T30" fmla="*/ 0 w 757"/>
              <a:gd name="T31" fmla="*/ 0 h 1107"/>
              <a:gd name="T32" fmla="*/ 0 w 757"/>
              <a:gd name="T33" fmla="*/ 0 h 1107"/>
              <a:gd name="T34" fmla="*/ 0 w 757"/>
              <a:gd name="T35" fmla="*/ 0 h 1107"/>
              <a:gd name="T36" fmla="*/ 0 w 757"/>
              <a:gd name="T37" fmla="*/ 0 h 1107"/>
              <a:gd name="T38" fmla="*/ 0 w 757"/>
              <a:gd name="T39" fmla="*/ 0 h 1107"/>
              <a:gd name="T40" fmla="*/ 0 w 757"/>
              <a:gd name="T41" fmla="*/ 0 h 1107"/>
              <a:gd name="T42" fmla="*/ 0 w 757"/>
              <a:gd name="T43" fmla="*/ 0 h 1107"/>
              <a:gd name="T44" fmla="*/ 0 w 757"/>
              <a:gd name="T45" fmla="*/ 0 h 1107"/>
              <a:gd name="T46" fmla="*/ 0 w 757"/>
              <a:gd name="T47" fmla="*/ 0 h 1107"/>
              <a:gd name="T48" fmla="*/ 0 w 757"/>
              <a:gd name="T49" fmla="*/ 0 h 1107"/>
              <a:gd name="T50" fmla="*/ 0 w 757"/>
              <a:gd name="T51" fmla="*/ 0 h 1107"/>
              <a:gd name="T52" fmla="*/ 0 w 757"/>
              <a:gd name="T53" fmla="*/ 0 h 1107"/>
              <a:gd name="T54" fmla="*/ 0 w 757"/>
              <a:gd name="T55" fmla="*/ 0 h 1107"/>
              <a:gd name="T56" fmla="*/ 0 w 757"/>
              <a:gd name="T57" fmla="*/ 0 h 1107"/>
              <a:gd name="T58" fmla="*/ 0 w 757"/>
              <a:gd name="T59" fmla="*/ 0 h 1107"/>
              <a:gd name="T60" fmla="*/ 0 w 757"/>
              <a:gd name="T61" fmla="*/ 0 h 1107"/>
              <a:gd name="T62" fmla="*/ 0 w 757"/>
              <a:gd name="T63" fmla="*/ 0 h 1107"/>
              <a:gd name="T64" fmla="*/ 0 w 757"/>
              <a:gd name="T65" fmla="*/ 0 h 1107"/>
              <a:gd name="T66" fmla="*/ 0 w 757"/>
              <a:gd name="T67" fmla="*/ 0 h 1107"/>
              <a:gd name="T68" fmla="*/ 0 w 757"/>
              <a:gd name="T69" fmla="*/ 0 h 1107"/>
              <a:gd name="T70" fmla="*/ 0 w 757"/>
              <a:gd name="T71" fmla="*/ 0 h 1107"/>
              <a:gd name="T72" fmla="*/ 0 w 757"/>
              <a:gd name="T73" fmla="*/ 0 h 1107"/>
              <a:gd name="T74" fmla="*/ 0 w 757"/>
              <a:gd name="T75" fmla="*/ 0 h 1107"/>
              <a:gd name="T76" fmla="*/ 0 w 757"/>
              <a:gd name="T77" fmla="*/ 0 h 1107"/>
              <a:gd name="T78" fmla="*/ 0 w 757"/>
              <a:gd name="T79" fmla="*/ 0 h 1107"/>
              <a:gd name="T80" fmla="*/ 0 w 757"/>
              <a:gd name="T81" fmla="*/ 0 h 1107"/>
              <a:gd name="T82" fmla="*/ 0 w 757"/>
              <a:gd name="T83" fmla="*/ 0 h 1107"/>
              <a:gd name="T84" fmla="*/ 0 w 757"/>
              <a:gd name="T85" fmla="*/ 0 h 1107"/>
              <a:gd name="T86" fmla="*/ 0 w 757"/>
              <a:gd name="T87" fmla="*/ 0 h 1107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757" h="1107">
                <a:moveTo>
                  <a:pt x="45" y="105"/>
                </a:moveTo>
                <a:lnTo>
                  <a:pt x="45" y="105"/>
                </a:lnTo>
                <a:lnTo>
                  <a:pt x="79" y="106"/>
                </a:lnTo>
                <a:lnTo>
                  <a:pt x="112" y="109"/>
                </a:lnTo>
                <a:lnTo>
                  <a:pt x="145" y="113"/>
                </a:lnTo>
                <a:lnTo>
                  <a:pt x="177" y="120"/>
                </a:lnTo>
                <a:lnTo>
                  <a:pt x="208" y="130"/>
                </a:lnTo>
                <a:lnTo>
                  <a:pt x="238" y="141"/>
                </a:lnTo>
                <a:lnTo>
                  <a:pt x="267" y="153"/>
                </a:lnTo>
                <a:lnTo>
                  <a:pt x="296" y="168"/>
                </a:lnTo>
                <a:lnTo>
                  <a:pt x="323" y="184"/>
                </a:lnTo>
                <a:lnTo>
                  <a:pt x="350" y="203"/>
                </a:lnTo>
                <a:lnTo>
                  <a:pt x="376" y="223"/>
                </a:lnTo>
                <a:lnTo>
                  <a:pt x="401" y="245"/>
                </a:lnTo>
                <a:lnTo>
                  <a:pt x="424" y="269"/>
                </a:lnTo>
                <a:lnTo>
                  <a:pt x="448" y="295"/>
                </a:lnTo>
                <a:lnTo>
                  <a:pt x="470" y="323"/>
                </a:lnTo>
                <a:lnTo>
                  <a:pt x="491" y="354"/>
                </a:lnTo>
                <a:lnTo>
                  <a:pt x="511" y="385"/>
                </a:lnTo>
                <a:lnTo>
                  <a:pt x="530" y="419"/>
                </a:lnTo>
                <a:lnTo>
                  <a:pt x="548" y="455"/>
                </a:lnTo>
                <a:lnTo>
                  <a:pt x="565" y="492"/>
                </a:lnTo>
                <a:lnTo>
                  <a:pt x="581" y="534"/>
                </a:lnTo>
                <a:lnTo>
                  <a:pt x="595" y="575"/>
                </a:lnTo>
                <a:lnTo>
                  <a:pt x="609" y="620"/>
                </a:lnTo>
                <a:lnTo>
                  <a:pt x="621" y="665"/>
                </a:lnTo>
                <a:lnTo>
                  <a:pt x="632" y="714"/>
                </a:lnTo>
                <a:lnTo>
                  <a:pt x="641" y="763"/>
                </a:lnTo>
                <a:lnTo>
                  <a:pt x="650" y="815"/>
                </a:lnTo>
                <a:lnTo>
                  <a:pt x="656" y="869"/>
                </a:lnTo>
                <a:lnTo>
                  <a:pt x="662" y="926"/>
                </a:lnTo>
                <a:lnTo>
                  <a:pt x="665" y="984"/>
                </a:lnTo>
                <a:lnTo>
                  <a:pt x="668" y="1044"/>
                </a:lnTo>
                <a:lnTo>
                  <a:pt x="669" y="1107"/>
                </a:lnTo>
                <a:lnTo>
                  <a:pt x="757" y="1107"/>
                </a:lnTo>
                <a:lnTo>
                  <a:pt x="756" y="1041"/>
                </a:lnTo>
                <a:lnTo>
                  <a:pt x="754" y="977"/>
                </a:lnTo>
                <a:lnTo>
                  <a:pt x="749" y="916"/>
                </a:lnTo>
                <a:lnTo>
                  <a:pt x="744" y="856"/>
                </a:lnTo>
                <a:lnTo>
                  <a:pt x="737" y="798"/>
                </a:lnTo>
                <a:lnTo>
                  <a:pt x="728" y="743"/>
                </a:lnTo>
                <a:lnTo>
                  <a:pt x="717" y="689"/>
                </a:lnTo>
                <a:lnTo>
                  <a:pt x="706" y="637"/>
                </a:lnTo>
                <a:lnTo>
                  <a:pt x="692" y="587"/>
                </a:lnTo>
                <a:lnTo>
                  <a:pt x="678" y="538"/>
                </a:lnTo>
                <a:lnTo>
                  <a:pt x="662" y="491"/>
                </a:lnTo>
                <a:lnTo>
                  <a:pt x="644" y="447"/>
                </a:lnTo>
                <a:lnTo>
                  <a:pt x="625" y="404"/>
                </a:lnTo>
                <a:lnTo>
                  <a:pt x="605" y="364"/>
                </a:lnTo>
                <a:lnTo>
                  <a:pt x="583" y="325"/>
                </a:lnTo>
                <a:lnTo>
                  <a:pt x="560" y="289"/>
                </a:lnTo>
                <a:lnTo>
                  <a:pt x="536" y="255"/>
                </a:lnTo>
                <a:lnTo>
                  <a:pt x="510" y="223"/>
                </a:lnTo>
                <a:lnTo>
                  <a:pt x="484" y="192"/>
                </a:lnTo>
                <a:lnTo>
                  <a:pt x="456" y="164"/>
                </a:lnTo>
                <a:lnTo>
                  <a:pt x="427" y="138"/>
                </a:lnTo>
                <a:lnTo>
                  <a:pt x="397" y="115"/>
                </a:lnTo>
                <a:lnTo>
                  <a:pt x="365" y="93"/>
                </a:lnTo>
                <a:lnTo>
                  <a:pt x="333" y="73"/>
                </a:lnTo>
                <a:lnTo>
                  <a:pt x="300" y="57"/>
                </a:lnTo>
                <a:lnTo>
                  <a:pt x="266" y="42"/>
                </a:lnTo>
                <a:lnTo>
                  <a:pt x="231" y="30"/>
                </a:lnTo>
                <a:lnTo>
                  <a:pt x="195" y="19"/>
                </a:lnTo>
                <a:lnTo>
                  <a:pt x="159" y="11"/>
                </a:lnTo>
                <a:lnTo>
                  <a:pt x="122" y="5"/>
                </a:lnTo>
                <a:lnTo>
                  <a:pt x="83" y="3"/>
                </a:lnTo>
                <a:lnTo>
                  <a:pt x="45" y="0"/>
                </a:lnTo>
                <a:lnTo>
                  <a:pt x="39" y="2"/>
                </a:lnTo>
                <a:lnTo>
                  <a:pt x="34" y="2"/>
                </a:lnTo>
                <a:lnTo>
                  <a:pt x="29" y="4"/>
                </a:lnTo>
                <a:lnTo>
                  <a:pt x="25" y="5"/>
                </a:lnTo>
                <a:lnTo>
                  <a:pt x="18" y="11"/>
                </a:lnTo>
                <a:lnTo>
                  <a:pt x="11" y="17"/>
                </a:lnTo>
                <a:lnTo>
                  <a:pt x="7" y="25"/>
                </a:lnTo>
                <a:lnTo>
                  <a:pt x="3" y="33"/>
                </a:lnTo>
                <a:lnTo>
                  <a:pt x="1" y="43"/>
                </a:lnTo>
                <a:lnTo>
                  <a:pt x="0" y="53"/>
                </a:lnTo>
                <a:lnTo>
                  <a:pt x="1" y="63"/>
                </a:lnTo>
                <a:lnTo>
                  <a:pt x="3" y="72"/>
                </a:lnTo>
                <a:lnTo>
                  <a:pt x="7" y="80"/>
                </a:lnTo>
                <a:lnTo>
                  <a:pt x="11" y="89"/>
                </a:lnTo>
                <a:lnTo>
                  <a:pt x="18" y="96"/>
                </a:lnTo>
                <a:lnTo>
                  <a:pt x="25" y="100"/>
                </a:lnTo>
                <a:lnTo>
                  <a:pt x="29" y="103"/>
                </a:lnTo>
                <a:lnTo>
                  <a:pt x="34" y="104"/>
                </a:lnTo>
                <a:lnTo>
                  <a:pt x="39" y="105"/>
                </a:lnTo>
                <a:lnTo>
                  <a:pt x="45" y="105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4" name="Freeform 23">
            <a:extLst>
              <a:ext uri="{FF2B5EF4-FFF2-40B4-BE49-F238E27FC236}">
                <a16:creationId xmlns:a16="http://schemas.microsoft.com/office/drawing/2014/main" id="{00000000-0008-0000-0600-000018000000}"/>
              </a:ext>
            </a:extLst>
          </xdr:cNvPr>
          <xdr:cNvSpPr>
            <a:spLocks/>
          </xdr:cNvSpPr>
        </xdr:nvSpPr>
        <xdr:spPr bwMode="auto">
          <a:xfrm>
            <a:off x="3198" y="450"/>
            <a:ext cx="102" cy="58"/>
          </a:xfrm>
          <a:custGeom>
            <a:avLst/>
            <a:gdLst>
              <a:gd name="T0" fmla="*/ 0 w 509"/>
              <a:gd name="T1" fmla="*/ 0 h 345"/>
              <a:gd name="T2" fmla="*/ 0 w 509"/>
              <a:gd name="T3" fmla="*/ 0 h 345"/>
              <a:gd name="T4" fmla="*/ 0 w 509"/>
              <a:gd name="T5" fmla="*/ 0 h 345"/>
              <a:gd name="T6" fmla="*/ 0 w 509"/>
              <a:gd name="T7" fmla="*/ 0 h 345"/>
              <a:gd name="T8" fmla="*/ 0 w 509"/>
              <a:gd name="T9" fmla="*/ 0 h 345"/>
              <a:gd name="T10" fmla="*/ 0 w 509"/>
              <a:gd name="T11" fmla="*/ 0 h 345"/>
              <a:gd name="T12" fmla="*/ 0 w 509"/>
              <a:gd name="T13" fmla="*/ 0 h 345"/>
              <a:gd name="T14" fmla="*/ 0 w 509"/>
              <a:gd name="T15" fmla="*/ 0 h 345"/>
              <a:gd name="T16" fmla="*/ 0 w 509"/>
              <a:gd name="T17" fmla="*/ 0 h 345"/>
              <a:gd name="T18" fmla="*/ 0 w 509"/>
              <a:gd name="T19" fmla="*/ 0 h 345"/>
              <a:gd name="T20" fmla="*/ 0 w 509"/>
              <a:gd name="T21" fmla="*/ 0 h 345"/>
              <a:gd name="T22" fmla="*/ 0 w 509"/>
              <a:gd name="T23" fmla="*/ 0 h 345"/>
              <a:gd name="T24" fmla="*/ 0 w 509"/>
              <a:gd name="T25" fmla="*/ 0 h 345"/>
              <a:gd name="T26" fmla="*/ 0 w 509"/>
              <a:gd name="T27" fmla="*/ 0 h 345"/>
              <a:gd name="T28" fmla="*/ 0 w 509"/>
              <a:gd name="T29" fmla="*/ 0 h 345"/>
              <a:gd name="T30" fmla="*/ 0 w 509"/>
              <a:gd name="T31" fmla="*/ 0 h 345"/>
              <a:gd name="T32" fmla="*/ 0 w 509"/>
              <a:gd name="T33" fmla="*/ 0 h 345"/>
              <a:gd name="T34" fmla="*/ 0 w 509"/>
              <a:gd name="T35" fmla="*/ 0 h 345"/>
              <a:gd name="T36" fmla="*/ 0 w 509"/>
              <a:gd name="T37" fmla="*/ 0 h 345"/>
              <a:gd name="T38" fmla="*/ 0 w 509"/>
              <a:gd name="T39" fmla="*/ 0 h 345"/>
              <a:gd name="T40" fmla="*/ 0 w 509"/>
              <a:gd name="T41" fmla="*/ 0 h 345"/>
              <a:gd name="T42" fmla="*/ 0 w 509"/>
              <a:gd name="T43" fmla="*/ 0 h 345"/>
              <a:gd name="T44" fmla="*/ 0 w 509"/>
              <a:gd name="T45" fmla="*/ 0 h 345"/>
              <a:gd name="T46" fmla="*/ 0 w 509"/>
              <a:gd name="T47" fmla="*/ 0 h 345"/>
              <a:gd name="T48" fmla="*/ 0 w 509"/>
              <a:gd name="T49" fmla="*/ 0 h 345"/>
              <a:gd name="T50" fmla="*/ 0 w 509"/>
              <a:gd name="T51" fmla="*/ 0 h 345"/>
              <a:gd name="T52" fmla="*/ 0 w 509"/>
              <a:gd name="T53" fmla="*/ 0 h 345"/>
              <a:gd name="T54" fmla="*/ 0 w 509"/>
              <a:gd name="T55" fmla="*/ 0 h 345"/>
              <a:gd name="T56" fmla="*/ 0 w 509"/>
              <a:gd name="T57" fmla="*/ 0 h 345"/>
              <a:gd name="T58" fmla="*/ 0 w 509"/>
              <a:gd name="T59" fmla="*/ 0 h 345"/>
              <a:gd name="T60" fmla="*/ 0 w 509"/>
              <a:gd name="T61" fmla="*/ 0 h 345"/>
              <a:gd name="T62" fmla="*/ 0 w 509"/>
              <a:gd name="T63" fmla="*/ 0 h 345"/>
              <a:gd name="T64" fmla="*/ 0 w 509"/>
              <a:gd name="T65" fmla="*/ 0 h 345"/>
              <a:gd name="T66" fmla="*/ 0 w 509"/>
              <a:gd name="T67" fmla="*/ 0 h 345"/>
              <a:gd name="T68" fmla="*/ 0 w 509"/>
              <a:gd name="T69" fmla="*/ 0 h 345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</a:gdLst>
            <a:ahLst/>
            <a:cxnLst>
              <a:cxn ang="T70">
                <a:pos x="T0" y="T1"/>
              </a:cxn>
              <a:cxn ang="T71">
                <a:pos x="T2" y="T3"/>
              </a:cxn>
              <a:cxn ang="T72">
                <a:pos x="T4" y="T5"/>
              </a:cxn>
              <a:cxn ang="T73">
                <a:pos x="T6" y="T7"/>
              </a:cxn>
              <a:cxn ang="T74">
                <a:pos x="T8" y="T9"/>
              </a:cxn>
              <a:cxn ang="T75">
                <a:pos x="T10" y="T11"/>
              </a:cxn>
              <a:cxn ang="T76">
                <a:pos x="T12" y="T13"/>
              </a:cxn>
              <a:cxn ang="T77">
                <a:pos x="T14" y="T15"/>
              </a:cxn>
              <a:cxn ang="T78">
                <a:pos x="T16" y="T17"/>
              </a:cxn>
              <a:cxn ang="T79">
                <a:pos x="T18" y="T19"/>
              </a:cxn>
              <a:cxn ang="T80">
                <a:pos x="T20" y="T21"/>
              </a:cxn>
              <a:cxn ang="T81">
                <a:pos x="T22" y="T23"/>
              </a:cxn>
              <a:cxn ang="T82">
                <a:pos x="T24" y="T25"/>
              </a:cxn>
              <a:cxn ang="T83">
                <a:pos x="T26" y="T27"/>
              </a:cxn>
              <a:cxn ang="T84">
                <a:pos x="T28" y="T29"/>
              </a:cxn>
              <a:cxn ang="T85">
                <a:pos x="T30" y="T31"/>
              </a:cxn>
              <a:cxn ang="T86">
                <a:pos x="T32" y="T33"/>
              </a:cxn>
              <a:cxn ang="T87">
                <a:pos x="T34" y="T35"/>
              </a:cxn>
              <a:cxn ang="T88">
                <a:pos x="T36" y="T37"/>
              </a:cxn>
              <a:cxn ang="T89">
                <a:pos x="T38" y="T39"/>
              </a:cxn>
              <a:cxn ang="T90">
                <a:pos x="T40" y="T41"/>
              </a:cxn>
              <a:cxn ang="T91">
                <a:pos x="T42" y="T43"/>
              </a:cxn>
              <a:cxn ang="T92">
                <a:pos x="T44" y="T45"/>
              </a:cxn>
              <a:cxn ang="T93">
                <a:pos x="T46" y="T47"/>
              </a:cxn>
              <a:cxn ang="T94">
                <a:pos x="T48" y="T49"/>
              </a:cxn>
              <a:cxn ang="T95">
                <a:pos x="T50" y="T51"/>
              </a:cxn>
              <a:cxn ang="T96">
                <a:pos x="T52" y="T53"/>
              </a:cxn>
              <a:cxn ang="T97">
                <a:pos x="T54" y="T55"/>
              </a:cxn>
              <a:cxn ang="T98">
                <a:pos x="T56" y="T57"/>
              </a:cxn>
              <a:cxn ang="T99">
                <a:pos x="T58" y="T59"/>
              </a:cxn>
              <a:cxn ang="T100">
                <a:pos x="T60" y="T61"/>
              </a:cxn>
              <a:cxn ang="T101">
                <a:pos x="T62" y="T63"/>
              </a:cxn>
              <a:cxn ang="T102">
                <a:pos x="T64" y="T65"/>
              </a:cxn>
              <a:cxn ang="T103">
                <a:pos x="T66" y="T67"/>
              </a:cxn>
              <a:cxn ang="T104">
                <a:pos x="T68" y="T69"/>
              </a:cxn>
            </a:cxnLst>
            <a:rect l="0" t="0" r="r" b="b"/>
            <a:pathLst>
              <a:path w="509" h="345">
                <a:moveTo>
                  <a:pt x="1" y="292"/>
                </a:moveTo>
                <a:lnTo>
                  <a:pt x="78" y="325"/>
                </a:lnTo>
                <a:lnTo>
                  <a:pt x="90" y="310"/>
                </a:lnTo>
                <a:lnTo>
                  <a:pt x="101" y="296"/>
                </a:lnTo>
                <a:lnTo>
                  <a:pt x="113" y="282"/>
                </a:lnTo>
                <a:lnTo>
                  <a:pt x="125" y="269"/>
                </a:lnTo>
                <a:lnTo>
                  <a:pt x="138" y="256"/>
                </a:lnTo>
                <a:lnTo>
                  <a:pt x="150" y="243"/>
                </a:lnTo>
                <a:lnTo>
                  <a:pt x="163" y="231"/>
                </a:lnTo>
                <a:lnTo>
                  <a:pt x="176" y="221"/>
                </a:lnTo>
                <a:lnTo>
                  <a:pt x="189" y="210"/>
                </a:lnTo>
                <a:lnTo>
                  <a:pt x="202" y="201"/>
                </a:lnTo>
                <a:lnTo>
                  <a:pt x="215" y="191"/>
                </a:lnTo>
                <a:lnTo>
                  <a:pt x="228" y="183"/>
                </a:lnTo>
                <a:lnTo>
                  <a:pt x="256" y="166"/>
                </a:lnTo>
                <a:lnTo>
                  <a:pt x="284" y="152"/>
                </a:lnTo>
                <a:lnTo>
                  <a:pt x="312" y="141"/>
                </a:lnTo>
                <a:lnTo>
                  <a:pt x="340" y="131"/>
                </a:lnTo>
                <a:lnTo>
                  <a:pt x="368" y="123"/>
                </a:lnTo>
                <a:lnTo>
                  <a:pt x="397" y="116"/>
                </a:lnTo>
                <a:lnTo>
                  <a:pt x="425" y="111"/>
                </a:lnTo>
                <a:lnTo>
                  <a:pt x="453" y="108"/>
                </a:lnTo>
                <a:lnTo>
                  <a:pt x="481" y="105"/>
                </a:lnTo>
                <a:lnTo>
                  <a:pt x="509" y="105"/>
                </a:lnTo>
                <a:lnTo>
                  <a:pt x="509" y="0"/>
                </a:lnTo>
                <a:lnTo>
                  <a:pt x="477" y="2"/>
                </a:lnTo>
                <a:lnTo>
                  <a:pt x="446" y="4"/>
                </a:lnTo>
                <a:lnTo>
                  <a:pt x="414" y="9"/>
                </a:lnTo>
                <a:lnTo>
                  <a:pt x="382" y="13"/>
                </a:lnTo>
                <a:lnTo>
                  <a:pt x="349" y="22"/>
                </a:lnTo>
                <a:lnTo>
                  <a:pt x="317" y="31"/>
                </a:lnTo>
                <a:lnTo>
                  <a:pt x="284" y="43"/>
                </a:lnTo>
                <a:lnTo>
                  <a:pt x="251" y="56"/>
                </a:lnTo>
                <a:lnTo>
                  <a:pt x="219" y="72"/>
                </a:lnTo>
                <a:lnTo>
                  <a:pt x="188" y="91"/>
                </a:lnTo>
                <a:lnTo>
                  <a:pt x="171" y="102"/>
                </a:lnTo>
                <a:lnTo>
                  <a:pt x="156" y="112"/>
                </a:lnTo>
                <a:lnTo>
                  <a:pt x="140" y="124"/>
                </a:lnTo>
                <a:lnTo>
                  <a:pt x="125" y="136"/>
                </a:lnTo>
                <a:lnTo>
                  <a:pt x="110" y="149"/>
                </a:lnTo>
                <a:lnTo>
                  <a:pt x="95" y="163"/>
                </a:lnTo>
                <a:lnTo>
                  <a:pt x="80" y="177"/>
                </a:lnTo>
                <a:lnTo>
                  <a:pt x="66" y="191"/>
                </a:lnTo>
                <a:lnTo>
                  <a:pt x="52" y="208"/>
                </a:lnTo>
                <a:lnTo>
                  <a:pt x="38" y="224"/>
                </a:lnTo>
                <a:lnTo>
                  <a:pt x="24" y="241"/>
                </a:lnTo>
                <a:lnTo>
                  <a:pt x="11" y="259"/>
                </a:lnTo>
                <a:lnTo>
                  <a:pt x="89" y="292"/>
                </a:lnTo>
                <a:lnTo>
                  <a:pt x="11" y="259"/>
                </a:lnTo>
                <a:lnTo>
                  <a:pt x="8" y="264"/>
                </a:lnTo>
                <a:lnTo>
                  <a:pt x="5" y="269"/>
                </a:lnTo>
                <a:lnTo>
                  <a:pt x="3" y="275"/>
                </a:lnTo>
                <a:lnTo>
                  <a:pt x="2" y="279"/>
                </a:lnTo>
                <a:lnTo>
                  <a:pt x="0" y="289"/>
                </a:lnTo>
                <a:lnTo>
                  <a:pt x="0" y="299"/>
                </a:lnTo>
                <a:lnTo>
                  <a:pt x="2" y="309"/>
                </a:lnTo>
                <a:lnTo>
                  <a:pt x="6" y="317"/>
                </a:lnTo>
                <a:lnTo>
                  <a:pt x="11" y="325"/>
                </a:lnTo>
                <a:lnTo>
                  <a:pt x="16" y="332"/>
                </a:lnTo>
                <a:lnTo>
                  <a:pt x="23" y="337"/>
                </a:lnTo>
                <a:lnTo>
                  <a:pt x="31" y="342"/>
                </a:lnTo>
                <a:lnTo>
                  <a:pt x="38" y="344"/>
                </a:lnTo>
                <a:lnTo>
                  <a:pt x="47" y="345"/>
                </a:lnTo>
                <a:lnTo>
                  <a:pt x="55" y="344"/>
                </a:lnTo>
                <a:lnTo>
                  <a:pt x="63" y="341"/>
                </a:lnTo>
                <a:lnTo>
                  <a:pt x="67" y="337"/>
                </a:lnTo>
                <a:lnTo>
                  <a:pt x="71" y="335"/>
                </a:lnTo>
                <a:lnTo>
                  <a:pt x="75" y="330"/>
                </a:lnTo>
                <a:lnTo>
                  <a:pt x="78" y="325"/>
                </a:lnTo>
                <a:lnTo>
                  <a:pt x="1" y="29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5" name="Freeform 24">
            <a:extLst>
              <a:ext uri="{FF2B5EF4-FFF2-40B4-BE49-F238E27FC236}">
                <a16:creationId xmlns:a16="http://schemas.microsoft.com/office/drawing/2014/main" id="{00000000-0008-0000-0600-000019000000}"/>
              </a:ext>
            </a:extLst>
          </xdr:cNvPr>
          <xdr:cNvSpPr>
            <a:spLocks/>
          </xdr:cNvSpPr>
        </xdr:nvSpPr>
        <xdr:spPr bwMode="auto">
          <a:xfrm>
            <a:off x="3199" y="460"/>
            <a:ext cx="17" cy="39"/>
          </a:xfrm>
          <a:custGeom>
            <a:avLst/>
            <a:gdLst>
              <a:gd name="T0" fmla="*/ 0 w 88"/>
              <a:gd name="T1" fmla="*/ 0 h 234"/>
              <a:gd name="T2" fmla="*/ 0 w 88"/>
              <a:gd name="T3" fmla="*/ 0 h 234"/>
              <a:gd name="T4" fmla="*/ 0 w 88"/>
              <a:gd name="T5" fmla="*/ 0 h 234"/>
              <a:gd name="T6" fmla="*/ 0 w 88"/>
              <a:gd name="T7" fmla="*/ 0 h 234"/>
              <a:gd name="T8" fmla="*/ 0 w 88"/>
              <a:gd name="T9" fmla="*/ 0 h 234"/>
              <a:gd name="T10" fmla="*/ 0 w 88"/>
              <a:gd name="T11" fmla="*/ 0 h 234"/>
              <a:gd name="T12" fmla="*/ 0 w 88"/>
              <a:gd name="T13" fmla="*/ 0 h 234"/>
              <a:gd name="T14" fmla="*/ 0 w 88"/>
              <a:gd name="T15" fmla="*/ 0 h 234"/>
              <a:gd name="T16" fmla="*/ 0 w 88"/>
              <a:gd name="T17" fmla="*/ 0 h 234"/>
              <a:gd name="T18" fmla="*/ 0 w 88"/>
              <a:gd name="T19" fmla="*/ 0 h 234"/>
              <a:gd name="T20" fmla="*/ 0 w 88"/>
              <a:gd name="T21" fmla="*/ 0 h 234"/>
              <a:gd name="T22" fmla="*/ 0 w 88"/>
              <a:gd name="T23" fmla="*/ 0 h 234"/>
              <a:gd name="T24" fmla="*/ 0 w 88"/>
              <a:gd name="T25" fmla="*/ 0 h 234"/>
              <a:gd name="T26" fmla="*/ 0 w 88"/>
              <a:gd name="T27" fmla="*/ 0 h 234"/>
              <a:gd name="T28" fmla="*/ 0 w 88"/>
              <a:gd name="T29" fmla="*/ 0 h 234"/>
              <a:gd name="T30" fmla="*/ 0 w 88"/>
              <a:gd name="T31" fmla="*/ 0 h 234"/>
              <a:gd name="T32" fmla="*/ 0 w 88"/>
              <a:gd name="T33" fmla="*/ 0 h 234"/>
              <a:gd name="T34" fmla="*/ 0 w 88"/>
              <a:gd name="T35" fmla="*/ 0 h 234"/>
              <a:gd name="T36" fmla="*/ 0 w 88"/>
              <a:gd name="T37" fmla="*/ 0 h 234"/>
              <a:gd name="T38" fmla="*/ 0 w 88"/>
              <a:gd name="T39" fmla="*/ 0 h 234"/>
              <a:gd name="T40" fmla="*/ 0 w 88"/>
              <a:gd name="T41" fmla="*/ 0 h 234"/>
              <a:gd name="T42" fmla="*/ 0 w 88"/>
              <a:gd name="T43" fmla="*/ 0 h 234"/>
              <a:gd name="T44" fmla="*/ 0 w 88"/>
              <a:gd name="T45" fmla="*/ 0 h 234"/>
              <a:gd name="T46" fmla="*/ 0 w 88"/>
              <a:gd name="T47" fmla="*/ 0 h 234"/>
              <a:gd name="T48" fmla="*/ 0 w 88"/>
              <a:gd name="T49" fmla="*/ 0 h 234"/>
              <a:gd name="T50" fmla="*/ 0 w 88"/>
              <a:gd name="T51" fmla="*/ 0 h 234"/>
              <a:gd name="T52" fmla="*/ 0 w 88"/>
              <a:gd name="T53" fmla="*/ 0 h 234"/>
              <a:gd name="T54" fmla="*/ 0 w 88"/>
              <a:gd name="T55" fmla="*/ 0 h 234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8" h="234">
                <a:moveTo>
                  <a:pt x="44" y="0"/>
                </a:moveTo>
                <a:lnTo>
                  <a:pt x="0" y="52"/>
                </a:lnTo>
                <a:lnTo>
                  <a:pt x="0" y="234"/>
                </a:lnTo>
                <a:lnTo>
                  <a:pt x="88" y="234"/>
                </a:lnTo>
                <a:lnTo>
                  <a:pt x="88" y="52"/>
                </a:lnTo>
                <a:lnTo>
                  <a:pt x="44" y="0"/>
                </a:lnTo>
                <a:lnTo>
                  <a:pt x="88" y="52"/>
                </a:lnTo>
                <a:lnTo>
                  <a:pt x="88" y="46"/>
                </a:lnTo>
                <a:lnTo>
                  <a:pt x="87" y="40"/>
                </a:lnTo>
                <a:lnTo>
                  <a:pt x="86" y="34"/>
                </a:lnTo>
                <a:lnTo>
                  <a:pt x="84" y="30"/>
                </a:lnTo>
                <a:lnTo>
                  <a:pt x="80" y="21"/>
                </a:lnTo>
                <a:lnTo>
                  <a:pt x="74" y="13"/>
                </a:lnTo>
                <a:lnTo>
                  <a:pt x="67" y="7"/>
                </a:lnTo>
                <a:lnTo>
                  <a:pt x="60" y="4"/>
                </a:lnTo>
                <a:lnTo>
                  <a:pt x="52" y="1"/>
                </a:lnTo>
                <a:lnTo>
                  <a:pt x="44" y="0"/>
                </a:lnTo>
                <a:lnTo>
                  <a:pt x="35" y="1"/>
                </a:lnTo>
                <a:lnTo>
                  <a:pt x="27" y="4"/>
                </a:lnTo>
                <a:lnTo>
                  <a:pt x="20" y="7"/>
                </a:lnTo>
                <a:lnTo>
                  <a:pt x="13" y="13"/>
                </a:lnTo>
                <a:lnTo>
                  <a:pt x="8" y="21"/>
                </a:lnTo>
                <a:lnTo>
                  <a:pt x="3" y="30"/>
                </a:lnTo>
                <a:lnTo>
                  <a:pt x="2" y="34"/>
                </a:lnTo>
                <a:lnTo>
                  <a:pt x="1" y="40"/>
                </a:lnTo>
                <a:lnTo>
                  <a:pt x="0" y="46"/>
                </a:lnTo>
                <a:lnTo>
                  <a:pt x="0" y="52"/>
                </a:lnTo>
                <a:lnTo>
                  <a:pt x="44" y="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6" name="Freeform 25">
            <a:extLst>
              <a:ext uri="{FF2B5EF4-FFF2-40B4-BE49-F238E27FC236}">
                <a16:creationId xmlns:a16="http://schemas.microsoft.com/office/drawing/2014/main" id="{00000000-0008-0000-0600-00001A000000}"/>
              </a:ext>
            </a:extLst>
          </xdr:cNvPr>
          <xdr:cNvSpPr>
            <a:spLocks/>
          </xdr:cNvSpPr>
        </xdr:nvSpPr>
        <xdr:spPr bwMode="auto">
          <a:xfrm>
            <a:off x="3194" y="621"/>
            <a:ext cx="65" cy="102"/>
          </a:xfrm>
          <a:custGeom>
            <a:avLst/>
            <a:gdLst>
              <a:gd name="T0" fmla="*/ 0 w 329"/>
              <a:gd name="T1" fmla="*/ 0 h 612"/>
              <a:gd name="T2" fmla="*/ 0 w 329"/>
              <a:gd name="T3" fmla="*/ 0 h 612"/>
              <a:gd name="T4" fmla="*/ 0 w 329"/>
              <a:gd name="T5" fmla="*/ 0 h 612"/>
              <a:gd name="T6" fmla="*/ 0 w 329"/>
              <a:gd name="T7" fmla="*/ 0 h 612"/>
              <a:gd name="T8" fmla="*/ 0 w 329"/>
              <a:gd name="T9" fmla="*/ 0 h 612"/>
              <a:gd name="T10" fmla="*/ 0 w 329"/>
              <a:gd name="T11" fmla="*/ 0 h 612"/>
              <a:gd name="T12" fmla="*/ 0 w 329"/>
              <a:gd name="T13" fmla="*/ 0 h 612"/>
              <a:gd name="T14" fmla="*/ 0 w 329"/>
              <a:gd name="T15" fmla="*/ 0 h 612"/>
              <a:gd name="T16" fmla="*/ 0 w 329"/>
              <a:gd name="T17" fmla="*/ 0 h 612"/>
              <a:gd name="T18" fmla="*/ 0 w 329"/>
              <a:gd name="T19" fmla="*/ 0 h 612"/>
              <a:gd name="T20" fmla="*/ 0 w 329"/>
              <a:gd name="T21" fmla="*/ 0 h 612"/>
              <a:gd name="T22" fmla="*/ 0 w 329"/>
              <a:gd name="T23" fmla="*/ 0 h 612"/>
              <a:gd name="T24" fmla="*/ 0 w 329"/>
              <a:gd name="T25" fmla="*/ 0 h 612"/>
              <a:gd name="T26" fmla="*/ 0 w 329"/>
              <a:gd name="T27" fmla="*/ 0 h 612"/>
              <a:gd name="T28" fmla="*/ 0 w 329"/>
              <a:gd name="T29" fmla="*/ 0 h 612"/>
              <a:gd name="T30" fmla="*/ 0 w 329"/>
              <a:gd name="T31" fmla="*/ 0 h 612"/>
              <a:gd name="T32" fmla="*/ 0 w 329"/>
              <a:gd name="T33" fmla="*/ 0 h 612"/>
              <a:gd name="T34" fmla="*/ 0 w 329"/>
              <a:gd name="T35" fmla="*/ 0 h 612"/>
              <a:gd name="T36" fmla="*/ 0 w 329"/>
              <a:gd name="T37" fmla="*/ 0 h 612"/>
              <a:gd name="T38" fmla="*/ 0 w 329"/>
              <a:gd name="T39" fmla="*/ 0 h 612"/>
              <a:gd name="T40" fmla="*/ 0 w 329"/>
              <a:gd name="T41" fmla="*/ 0 h 612"/>
              <a:gd name="T42" fmla="*/ 0 w 329"/>
              <a:gd name="T43" fmla="*/ 0 h 612"/>
              <a:gd name="T44" fmla="*/ 0 w 329"/>
              <a:gd name="T45" fmla="*/ 0 h 612"/>
              <a:gd name="T46" fmla="*/ 0 w 329"/>
              <a:gd name="T47" fmla="*/ 0 h 612"/>
              <a:gd name="T48" fmla="*/ 0 w 329"/>
              <a:gd name="T49" fmla="*/ 0 h 612"/>
              <a:gd name="T50" fmla="*/ 0 w 329"/>
              <a:gd name="T51" fmla="*/ 0 h 612"/>
              <a:gd name="T52" fmla="*/ 0 w 329"/>
              <a:gd name="T53" fmla="*/ 0 h 612"/>
              <a:gd name="T54" fmla="*/ 0 w 329"/>
              <a:gd name="T55" fmla="*/ 0 h 612"/>
              <a:gd name="T56" fmla="*/ 0 w 329"/>
              <a:gd name="T57" fmla="*/ 0 h 612"/>
              <a:gd name="T58" fmla="*/ 0 w 329"/>
              <a:gd name="T59" fmla="*/ 0 h 612"/>
              <a:gd name="T60" fmla="*/ 0 w 329"/>
              <a:gd name="T61" fmla="*/ 0 h 612"/>
              <a:gd name="T62" fmla="*/ 0 w 329"/>
              <a:gd name="T63" fmla="*/ 0 h 612"/>
              <a:gd name="T64" fmla="*/ 0 w 329"/>
              <a:gd name="T65" fmla="*/ 0 h 612"/>
              <a:gd name="T66" fmla="*/ 0 w 329"/>
              <a:gd name="T67" fmla="*/ 0 h 612"/>
              <a:gd name="T68" fmla="*/ 0 w 329"/>
              <a:gd name="T69" fmla="*/ 0 h 612"/>
              <a:gd name="T70" fmla="*/ 0 w 329"/>
              <a:gd name="T71" fmla="*/ 0 h 612"/>
              <a:gd name="T72" fmla="*/ 0 w 329"/>
              <a:gd name="T73" fmla="*/ 0 h 612"/>
              <a:gd name="T74" fmla="*/ 0 w 329"/>
              <a:gd name="T75" fmla="*/ 0 h 612"/>
              <a:gd name="T76" fmla="*/ 0 w 329"/>
              <a:gd name="T77" fmla="*/ 0 h 612"/>
              <a:gd name="T78" fmla="*/ 0 w 329"/>
              <a:gd name="T79" fmla="*/ 0 h 612"/>
              <a:gd name="T80" fmla="*/ 0 w 329"/>
              <a:gd name="T81" fmla="*/ 0 h 612"/>
              <a:gd name="T82" fmla="*/ 0 w 329"/>
              <a:gd name="T83" fmla="*/ 0 h 612"/>
              <a:gd name="T84" fmla="*/ 0 w 329"/>
              <a:gd name="T85" fmla="*/ 0 h 612"/>
              <a:gd name="T86" fmla="*/ 0 w 329"/>
              <a:gd name="T87" fmla="*/ 0 h 612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29" h="612">
                <a:moveTo>
                  <a:pt x="0" y="51"/>
                </a:moveTo>
                <a:lnTo>
                  <a:pt x="0" y="51"/>
                </a:lnTo>
                <a:lnTo>
                  <a:pt x="0" y="88"/>
                </a:lnTo>
                <a:lnTo>
                  <a:pt x="1" y="124"/>
                </a:lnTo>
                <a:lnTo>
                  <a:pt x="3" y="157"/>
                </a:lnTo>
                <a:lnTo>
                  <a:pt x="5" y="190"/>
                </a:lnTo>
                <a:lnTo>
                  <a:pt x="7" y="221"/>
                </a:lnTo>
                <a:lnTo>
                  <a:pt x="10" y="252"/>
                </a:lnTo>
                <a:lnTo>
                  <a:pt x="14" y="280"/>
                </a:lnTo>
                <a:lnTo>
                  <a:pt x="18" y="307"/>
                </a:lnTo>
                <a:lnTo>
                  <a:pt x="23" y="333"/>
                </a:lnTo>
                <a:lnTo>
                  <a:pt x="29" y="357"/>
                </a:lnTo>
                <a:lnTo>
                  <a:pt x="35" y="381"/>
                </a:lnTo>
                <a:lnTo>
                  <a:pt x="42" y="403"/>
                </a:lnTo>
                <a:lnTo>
                  <a:pt x="49" y="425"/>
                </a:lnTo>
                <a:lnTo>
                  <a:pt x="58" y="446"/>
                </a:lnTo>
                <a:lnTo>
                  <a:pt x="67" y="465"/>
                </a:lnTo>
                <a:lnTo>
                  <a:pt x="77" y="482"/>
                </a:lnTo>
                <a:lnTo>
                  <a:pt x="88" y="500"/>
                </a:lnTo>
                <a:lnTo>
                  <a:pt x="100" y="515"/>
                </a:lnTo>
                <a:lnTo>
                  <a:pt x="113" y="529"/>
                </a:lnTo>
                <a:lnTo>
                  <a:pt x="126" y="543"/>
                </a:lnTo>
                <a:lnTo>
                  <a:pt x="140" y="555"/>
                </a:lnTo>
                <a:lnTo>
                  <a:pt x="155" y="566"/>
                </a:lnTo>
                <a:lnTo>
                  <a:pt x="170" y="575"/>
                </a:lnTo>
                <a:lnTo>
                  <a:pt x="186" y="583"/>
                </a:lnTo>
                <a:lnTo>
                  <a:pt x="202" y="591"/>
                </a:lnTo>
                <a:lnTo>
                  <a:pt x="219" y="596"/>
                </a:lnTo>
                <a:lnTo>
                  <a:pt x="236" y="601"/>
                </a:lnTo>
                <a:lnTo>
                  <a:pt x="254" y="605"/>
                </a:lnTo>
                <a:lnTo>
                  <a:pt x="272" y="608"/>
                </a:lnTo>
                <a:lnTo>
                  <a:pt x="291" y="609"/>
                </a:lnTo>
                <a:lnTo>
                  <a:pt x="310" y="611"/>
                </a:lnTo>
                <a:lnTo>
                  <a:pt x="329" y="612"/>
                </a:lnTo>
                <a:lnTo>
                  <a:pt x="329" y="507"/>
                </a:lnTo>
                <a:lnTo>
                  <a:pt x="312" y="507"/>
                </a:lnTo>
                <a:lnTo>
                  <a:pt x="297" y="506"/>
                </a:lnTo>
                <a:lnTo>
                  <a:pt x="282" y="505"/>
                </a:lnTo>
                <a:lnTo>
                  <a:pt x="268" y="502"/>
                </a:lnTo>
                <a:lnTo>
                  <a:pt x="254" y="500"/>
                </a:lnTo>
                <a:lnTo>
                  <a:pt x="241" y="496"/>
                </a:lnTo>
                <a:lnTo>
                  <a:pt x="230" y="492"/>
                </a:lnTo>
                <a:lnTo>
                  <a:pt x="219" y="487"/>
                </a:lnTo>
                <a:lnTo>
                  <a:pt x="208" y="481"/>
                </a:lnTo>
                <a:lnTo>
                  <a:pt x="198" y="475"/>
                </a:lnTo>
                <a:lnTo>
                  <a:pt x="189" y="469"/>
                </a:lnTo>
                <a:lnTo>
                  <a:pt x="180" y="461"/>
                </a:lnTo>
                <a:lnTo>
                  <a:pt x="172" y="453"/>
                </a:lnTo>
                <a:lnTo>
                  <a:pt x="164" y="445"/>
                </a:lnTo>
                <a:lnTo>
                  <a:pt x="157" y="434"/>
                </a:lnTo>
                <a:lnTo>
                  <a:pt x="150" y="422"/>
                </a:lnTo>
                <a:lnTo>
                  <a:pt x="143" y="410"/>
                </a:lnTo>
                <a:lnTo>
                  <a:pt x="136" y="396"/>
                </a:lnTo>
                <a:lnTo>
                  <a:pt x="130" y="382"/>
                </a:lnTo>
                <a:lnTo>
                  <a:pt x="124" y="366"/>
                </a:lnTo>
                <a:lnTo>
                  <a:pt x="118" y="348"/>
                </a:lnTo>
                <a:lnTo>
                  <a:pt x="113" y="329"/>
                </a:lnTo>
                <a:lnTo>
                  <a:pt x="109" y="308"/>
                </a:lnTo>
                <a:lnTo>
                  <a:pt x="104" y="286"/>
                </a:lnTo>
                <a:lnTo>
                  <a:pt x="101" y="262"/>
                </a:lnTo>
                <a:lnTo>
                  <a:pt x="97" y="237"/>
                </a:lnTo>
                <a:lnTo>
                  <a:pt x="95" y="210"/>
                </a:lnTo>
                <a:lnTo>
                  <a:pt x="93" y="182"/>
                </a:lnTo>
                <a:lnTo>
                  <a:pt x="91" y="153"/>
                </a:lnTo>
                <a:lnTo>
                  <a:pt x="89" y="120"/>
                </a:lnTo>
                <a:lnTo>
                  <a:pt x="89" y="87"/>
                </a:lnTo>
                <a:lnTo>
                  <a:pt x="89" y="51"/>
                </a:lnTo>
                <a:lnTo>
                  <a:pt x="88" y="46"/>
                </a:lnTo>
                <a:lnTo>
                  <a:pt x="88" y="40"/>
                </a:lnTo>
                <a:lnTo>
                  <a:pt x="86" y="34"/>
                </a:lnTo>
                <a:lnTo>
                  <a:pt x="85" y="29"/>
                </a:lnTo>
                <a:lnTo>
                  <a:pt x="80" y="20"/>
                </a:lnTo>
                <a:lnTo>
                  <a:pt x="75" y="13"/>
                </a:lnTo>
                <a:lnTo>
                  <a:pt x="68" y="7"/>
                </a:lnTo>
                <a:lnTo>
                  <a:pt x="61" y="3"/>
                </a:lnTo>
                <a:lnTo>
                  <a:pt x="53" y="1"/>
                </a:lnTo>
                <a:lnTo>
                  <a:pt x="44" y="0"/>
                </a:lnTo>
                <a:lnTo>
                  <a:pt x="36" y="1"/>
                </a:lnTo>
                <a:lnTo>
                  <a:pt x="28" y="3"/>
                </a:lnTo>
                <a:lnTo>
                  <a:pt x="21" y="7"/>
                </a:lnTo>
                <a:lnTo>
                  <a:pt x="14" y="13"/>
                </a:lnTo>
                <a:lnTo>
                  <a:pt x="8" y="20"/>
                </a:lnTo>
                <a:lnTo>
                  <a:pt x="4" y="29"/>
                </a:lnTo>
                <a:lnTo>
                  <a:pt x="2" y="34"/>
                </a:lnTo>
                <a:lnTo>
                  <a:pt x="1" y="40"/>
                </a:lnTo>
                <a:lnTo>
                  <a:pt x="0" y="46"/>
                </a:lnTo>
                <a:lnTo>
                  <a:pt x="0" y="5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7" name="Freeform 26">
            <a:extLst>
              <a:ext uri="{FF2B5EF4-FFF2-40B4-BE49-F238E27FC236}">
                <a16:creationId xmlns:a16="http://schemas.microsoft.com/office/drawing/2014/main" id="{00000000-0008-0000-0600-00001B000000}"/>
              </a:ext>
            </a:extLst>
          </xdr:cNvPr>
          <xdr:cNvSpPr>
            <a:spLocks/>
          </xdr:cNvSpPr>
        </xdr:nvSpPr>
        <xdr:spPr bwMode="auto">
          <a:xfrm>
            <a:off x="3194" y="538"/>
            <a:ext cx="74" cy="92"/>
          </a:xfrm>
          <a:custGeom>
            <a:avLst/>
            <a:gdLst>
              <a:gd name="T0" fmla="*/ 0 w 373"/>
              <a:gd name="T1" fmla="*/ 0 h 549"/>
              <a:gd name="T2" fmla="*/ 0 w 373"/>
              <a:gd name="T3" fmla="*/ 0 h 549"/>
              <a:gd name="T4" fmla="*/ 0 w 373"/>
              <a:gd name="T5" fmla="*/ 0 h 549"/>
              <a:gd name="T6" fmla="*/ 0 w 373"/>
              <a:gd name="T7" fmla="*/ 0 h 549"/>
              <a:gd name="T8" fmla="*/ 0 w 373"/>
              <a:gd name="T9" fmla="*/ 0 h 549"/>
              <a:gd name="T10" fmla="*/ 0 w 373"/>
              <a:gd name="T11" fmla="*/ 0 h 549"/>
              <a:gd name="T12" fmla="*/ 0 w 373"/>
              <a:gd name="T13" fmla="*/ 0 h 549"/>
              <a:gd name="T14" fmla="*/ 0 w 373"/>
              <a:gd name="T15" fmla="*/ 0 h 549"/>
              <a:gd name="T16" fmla="*/ 0 w 373"/>
              <a:gd name="T17" fmla="*/ 0 h 549"/>
              <a:gd name="T18" fmla="*/ 0 w 373"/>
              <a:gd name="T19" fmla="*/ 0 h 549"/>
              <a:gd name="T20" fmla="*/ 0 w 373"/>
              <a:gd name="T21" fmla="*/ 0 h 549"/>
              <a:gd name="T22" fmla="*/ 0 w 373"/>
              <a:gd name="T23" fmla="*/ 0 h 549"/>
              <a:gd name="T24" fmla="*/ 0 w 373"/>
              <a:gd name="T25" fmla="*/ 0 h 549"/>
              <a:gd name="T26" fmla="*/ 0 w 373"/>
              <a:gd name="T27" fmla="*/ 0 h 549"/>
              <a:gd name="T28" fmla="*/ 0 w 373"/>
              <a:gd name="T29" fmla="*/ 0 h 549"/>
              <a:gd name="T30" fmla="*/ 0 w 373"/>
              <a:gd name="T31" fmla="*/ 0 h 549"/>
              <a:gd name="T32" fmla="*/ 0 w 373"/>
              <a:gd name="T33" fmla="*/ 0 h 549"/>
              <a:gd name="T34" fmla="*/ 0 w 373"/>
              <a:gd name="T35" fmla="*/ 0 h 549"/>
              <a:gd name="T36" fmla="*/ 0 w 373"/>
              <a:gd name="T37" fmla="*/ 0 h 549"/>
              <a:gd name="T38" fmla="*/ 0 w 373"/>
              <a:gd name="T39" fmla="*/ 0 h 549"/>
              <a:gd name="T40" fmla="*/ 0 w 373"/>
              <a:gd name="T41" fmla="*/ 0 h 549"/>
              <a:gd name="T42" fmla="*/ 0 w 373"/>
              <a:gd name="T43" fmla="*/ 0 h 549"/>
              <a:gd name="T44" fmla="*/ 0 w 373"/>
              <a:gd name="T45" fmla="*/ 0 h 549"/>
              <a:gd name="T46" fmla="*/ 0 w 373"/>
              <a:gd name="T47" fmla="*/ 0 h 549"/>
              <a:gd name="T48" fmla="*/ 0 w 373"/>
              <a:gd name="T49" fmla="*/ 0 h 549"/>
              <a:gd name="T50" fmla="*/ 0 w 373"/>
              <a:gd name="T51" fmla="*/ 0 h 549"/>
              <a:gd name="T52" fmla="*/ 0 w 373"/>
              <a:gd name="T53" fmla="*/ 0 h 549"/>
              <a:gd name="T54" fmla="*/ 0 w 373"/>
              <a:gd name="T55" fmla="*/ 0 h 549"/>
              <a:gd name="T56" fmla="*/ 0 w 373"/>
              <a:gd name="T57" fmla="*/ 0 h 549"/>
              <a:gd name="T58" fmla="*/ 0 w 373"/>
              <a:gd name="T59" fmla="*/ 0 h 549"/>
              <a:gd name="T60" fmla="*/ 0 w 373"/>
              <a:gd name="T61" fmla="*/ 0 h 549"/>
              <a:gd name="T62" fmla="*/ 0 w 373"/>
              <a:gd name="T63" fmla="*/ 0 h 549"/>
              <a:gd name="T64" fmla="*/ 0 w 373"/>
              <a:gd name="T65" fmla="*/ 0 h 549"/>
              <a:gd name="T66" fmla="*/ 0 w 373"/>
              <a:gd name="T67" fmla="*/ 0 h 549"/>
              <a:gd name="T68" fmla="*/ 0 w 373"/>
              <a:gd name="T69" fmla="*/ 0 h 549"/>
              <a:gd name="T70" fmla="*/ 0 w 373"/>
              <a:gd name="T71" fmla="*/ 0 h 549"/>
              <a:gd name="T72" fmla="*/ 0 w 373"/>
              <a:gd name="T73" fmla="*/ 0 h 549"/>
              <a:gd name="T74" fmla="*/ 0 w 373"/>
              <a:gd name="T75" fmla="*/ 0 h 549"/>
              <a:gd name="T76" fmla="*/ 0 w 373"/>
              <a:gd name="T77" fmla="*/ 0 h 549"/>
              <a:gd name="T78" fmla="*/ 0 w 373"/>
              <a:gd name="T79" fmla="*/ 0 h 549"/>
              <a:gd name="T80" fmla="*/ 0 w 373"/>
              <a:gd name="T81" fmla="*/ 0 h 549"/>
              <a:gd name="T82" fmla="*/ 0 w 373"/>
              <a:gd name="T83" fmla="*/ 0 h 549"/>
              <a:gd name="T84" fmla="*/ 0 w 373"/>
              <a:gd name="T85" fmla="*/ 0 h 549"/>
              <a:gd name="T86" fmla="*/ 0 w 373"/>
              <a:gd name="T87" fmla="*/ 0 h 549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73" h="549">
                <a:moveTo>
                  <a:pt x="329" y="0"/>
                </a:moveTo>
                <a:lnTo>
                  <a:pt x="329" y="0"/>
                </a:lnTo>
                <a:lnTo>
                  <a:pt x="310" y="0"/>
                </a:lnTo>
                <a:lnTo>
                  <a:pt x="291" y="1"/>
                </a:lnTo>
                <a:lnTo>
                  <a:pt x="272" y="3"/>
                </a:lnTo>
                <a:lnTo>
                  <a:pt x="254" y="6"/>
                </a:lnTo>
                <a:lnTo>
                  <a:pt x="236" y="10"/>
                </a:lnTo>
                <a:lnTo>
                  <a:pt x="219" y="15"/>
                </a:lnTo>
                <a:lnTo>
                  <a:pt x="202" y="21"/>
                </a:lnTo>
                <a:lnTo>
                  <a:pt x="186" y="27"/>
                </a:lnTo>
                <a:lnTo>
                  <a:pt x="170" y="35"/>
                </a:lnTo>
                <a:lnTo>
                  <a:pt x="155" y="44"/>
                </a:lnTo>
                <a:lnTo>
                  <a:pt x="140" y="55"/>
                </a:lnTo>
                <a:lnTo>
                  <a:pt x="126" y="67"/>
                </a:lnTo>
                <a:lnTo>
                  <a:pt x="113" y="80"/>
                </a:lnTo>
                <a:lnTo>
                  <a:pt x="100" y="94"/>
                </a:lnTo>
                <a:lnTo>
                  <a:pt x="88" y="110"/>
                </a:lnTo>
                <a:lnTo>
                  <a:pt x="78" y="127"/>
                </a:lnTo>
                <a:lnTo>
                  <a:pt x="67" y="145"/>
                </a:lnTo>
                <a:lnTo>
                  <a:pt x="58" y="163"/>
                </a:lnTo>
                <a:lnTo>
                  <a:pt x="50" y="183"/>
                </a:lnTo>
                <a:lnTo>
                  <a:pt x="42" y="205"/>
                </a:lnTo>
                <a:lnTo>
                  <a:pt x="35" y="227"/>
                </a:lnTo>
                <a:lnTo>
                  <a:pt x="29" y="249"/>
                </a:lnTo>
                <a:lnTo>
                  <a:pt x="23" y="274"/>
                </a:lnTo>
                <a:lnTo>
                  <a:pt x="18" y="300"/>
                </a:lnTo>
                <a:lnTo>
                  <a:pt x="14" y="327"/>
                </a:lnTo>
                <a:lnTo>
                  <a:pt x="10" y="354"/>
                </a:lnTo>
                <a:lnTo>
                  <a:pt x="7" y="383"/>
                </a:lnTo>
                <a:lnTo>
                  <a:pt x="5" y="414"/>
                </a:lnTo>
                <a:lnTo>
                  <a:pt x="3" y="446"/>
                </a:lnTo>
                <a:lnTo>
                  <a:pt x="1" y="479"/>
                </a:lnTo>
                <a:lnTo>
                  <a:pt x="0" y="514"/>
                </a:lnTo>
                <a:lnTo>
                  <a:pt x="0" y="549"/>
                </a:lnTo>
                <a:lnTo>
                  <a:pt x="89" y="549"/>
                </a:lnTo>
                <a:lnTo>
                  <a:pt x="89" y="515"/>
                </a:lnTo>
                <a:lnTo>
                  <a:pt x="89" y="482"/>
                </a:lnTo>
                <a:lnTo>
                  <a:pt x="91" y="452"/>
                </a:lnTo>
                <a:lnTo>
                  <a:pt x="93" y="422"/>
                </a:lnTo>
                <a:lnTo>
                  <a:pt x="95" y="394"/>
                </a:lnTo>
                <a:lnTo>
                  <a:pt x="97" y="368"/>
                </a:lnTo>
                <a:lnTo>
                  <a:pt x="101" y="343"/>
                </a:lnTo>
                <a:lnTo>
                  <a:pt x="104" y="321"/>
                </a:lnTo>
                <a:lnTo>
                  <a:pt x="109" y="299"/>
                </a:lnTo>
                <a:lnTo>
                  <a:pt x="113" y="279"/>
                </a:lnTo>
                <a:lnTo>
                  <a:pt x="118" y="260"/>
                </a:lnTo>
                <a:lnTo>
                  <a:pt x="124" y="243"/>
                </a:lnTo>
                <a:lnTo>
                  <a:pt x="130" y="227"/>
                </a:lnTo>
                <a:lnTo>
                  <a:pt x="136" y="213"/>
                </a:lnTo>
                <a:lnTo>
                  <a:pt x="142" y="200"/>
                </a:lnTo>
                <a:lnTo>
                  <a:pt x="149" y="187"/>
                </a:lnTo>
                <a:lnTo>
                  <a:pt x="157" y="176"/>
                </a:lnTo>
                <a:lnTo>
                  <a:pt x="164" y="167"/>
                </a:lnTo>
                <a:lnTo>
                  <a:pt x="172" y="157"/>
                </a:lnTo>
                <a:lnTo>
                  <a:pt x="180" y="149"/>
                </a:lnTo>
                <a:lnTo>
                  <a:pt x="189" y="142"/>
                </a:lnTo>
                <a:lnTo>
                  <a:pt x="198" y="135"/>
                </a:lnTo>
                <a:lnTo>
                  <a:pt x="208" y="129"/>
                </a:lnTo>
                <a:lnTo>
                  <a:pt x="218" y="125"/>
                </a:lnTo>
                <a:lnTo>
                  <a:pt x="230" y="119"/>
                </a:lnTo>
                <a:lnTo>
                  <a:pt x="241" y="115"/>
                </a:lnTo>
                <a:lnTo>
                  <a:pt x="254" y="112"/>
                </a:lnTo>
                <a:lnTo>
                  <a:pt x="268" y="108"/>
                </a:lnTo>
                <a:lnTo>
                  <a:pt x="282" y="107"/>
                </a:lnTo>
                <a:lnTo>
                  <a:pt x="297" y="105"/>
                </a:lnTo>
                <a:lnTo>
                  <a:pt x="312" y="105"/>
                </a:lnTo>
                <a:lnTo>
                  <a:pt x="329" y="103"/>
                </a:lnTo>
                <a:lnTo>
                  <a:pt x="334" y="103"/>
                </a:lnTo>
                <a:lnTo>
                  <a:pt x="339" y="102"/>
                </a:lnTo>
                <a:lnTo>
                  <a:pt x="344" y="101"/>
                </a:lnTo>
                <a:lnTo>
                  <a:pt x="348" y="99"/>
                </a:lnTo>
                <a:lnTo>
                  <a:pt x="356" y="94"/>
                </a:lnTo>
                <a:lnTo>
                  <a:pt x="362" y="87"/>
                </a:lnTo>
                <a:lnTo>
                  <a:pt x="367" y="80"/>
                </a:lnTo>
                <a:lnTo>
                  <a:pt x="371" y="70"/>
                </a:lnTo>
                <a:lnTo>
                  <a:pt x="373" y="61"/>
                </a:lnTo>
                <a:lnTo>
                  <a:pt x="373" y="52"/>
                </a:lnTo>
                <a:lnTo>
                  <a:pt x="373" y="42"/>
                </a:lnTo>
                <a:lnTo>
                  <a:pt x="371" y="33"/>
                </a:lnTo>
                <a:lnTo>
                  <a:pt x="367" y="23"/>
                </a:lnTo>
                <a:lnTo>
                  <a:pt x="362" y="16"/>
                </a:lnTo>
                <a:lnTo>
                  <a:pt x="356" y="9"/>
                </a:lnTo>
                <a:lnTo>
                  <a:pt x="348" y="4"/>
                </a:lnTo>
                <a:lnTo>
                  <a:pt x="344" y="2"/>
                </a:lnTo>
                <a:lnTo>
                  <a:pt x="339" y="1"/>
                </a:lnTo>
                <a:lnTo>
                  <a:pt x="334" y="0"/>
                </a:lnTo>
                <a:lnTo>
                  <a:pt x="329" y="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8" name="Freeform 27">
            <a:extLst>
              <a:ext uri="{FF2B5EF4-FFF2-40B4-BE49-F238E27FC236}">
                <a16:creationId xmlns:a16="http://schemas.microsoft.com/office/drawing/2014/main" id="{00000000-0008-0000-0600-00001C000000}"/>
              </a:ext>
            </a:extLst>
          </xdr:cNvPr>
          <xdr:cNvSpPr>
            <a:spLocks/>
          </xdr:cNvSpPr>
        </xdr:nvSpPr>
        <xdr:spPr bwMode="auto">
          <a:xfrm>
            <a:off x="3259" y="538"/>
            <a:ext cx="68" cy="100"/>
          </a:xfrm>
          <a:custGeom>
            <a:avLst/>
            <a:gdLst>
              <a:gd name="T0" fmla="*/ 0 w 338"/>
              <a:gd name="T1" fmla="*/ 0 h 601"/>
              <a:gd name="T2" fmla="*/ 0 w 338"/>
              <a:gd name="T3" fmla="*/ 0 h 601"/>
              <a:gd name="T4" fmla="*/ 0 w 338"/>
              <a:gd name="T5" fmla="*/ 0 h 601"/>
              <a:gd name="T6" fmla="*/ 0 w 338"/>
              <a:gd name="T7" fmla="*/ 0 h 601"/>
              <a:gd name="T8" fmla="*/ 0 w 338"/>
              <a:gd name="T9" fmla="*/ 0 h 601"/>
              <a:gd name="T10" fmla="*/ 0 w 338"/>
              <a:gd name="T11" fmla="*/ 0 h 601"/>
              <a:gd name="T12" fmla="*/ 0 w 338"/>
              <a:gd name="T13" fmla="*/ 0 h 601"/>
              <a:gd name="T14" fmla="*/ 0 w 338"/>
              <a:gd name="T15" fmla="*/ 0 h 601"/>
              <a:gd name="T16" fmla="*/ 0 w 338"/>
              <a:gd name="T17" fmla="*/ 0 h 601"/>
              <a:gd name="T18" fmla="*/ 0 w 338"/>
              <a:gd name="T19" fmla="*/ 0 h 601"/>
              <a:gd name="T20" fmla="*/ 0 w 338"/>
              <a:gd name="T21" fmla="*/ 0 h 601"/>
              <a:gd name="T22" fmla="*/ 0 w 338"/>
              <a:gd name="T23" fmla="*/ 0 h 601"/>
              <a:gd name="T24" fmla="*/ 0 w 338"/>
              <a:gd name="T25" fmla="*/ 0 h 601"/>
              <a:gd name="T26" fmla="*/ 0 w 338"/>
              <a:gd name="T27" fmla="*/ 0 h 601"/>
              <a:gd name="T28" fmla="*/ 0 w 338"/>
              <a:gd name="T29" fmla="*/ 0 h 601"/>
              <a:gd name="T30" fmla="*/ 0 w 338"/>
              <a:gd name="T31" fmla="*/ 0 h 601"/>
              <a:gd name="T32" fmla="*/ 0 w 338"/>
              <a:gd name="T33" fmla="*/ 0 h 601"/>
              <a:gd name="T34" fmla="*/ 0 w 338"/>
              <a:gd name="T35" fmla="*/ 0 h 601"/>
              <a:gd name="T36" fmla="*/ 0 w 338"/>
              <a:gd name="T37" fmla="*/ 0 h 601"/>
              <a:gd name="T38" fmla="*/ 0 w 338"/>
              <a:gd name="T39" fmla="*/ 0 h 601"/>
              <a:gd name="T40" fmla="*/ 0 w 338"/>
              <a:gd name="T41" fmla="*/ 0 h 601"/>
              <a:gd name="T42" fmla="*/ 0 w 338"/>
              <a:gd name="T43" fmla="*/ 0 h 601"/>
              <a:gd name="T44" fmla="*/ 0 w 338"/>
              <a:gd name="T45" fmla="*/ 0 h 601"/>
              <a:gd name="T46" fmla="*/ 0 w 338"/>
              <a:gd name="T47" fmla="*/ 0 h 601"/>
              <a:gd name="T48" fmla="*/ 0 w 338"/>
              <a:gd name="T49" fmla="*/ 0 h 601"/>
              <a:gd name="T50" fmla="*/ 0 w 338"/>
              <a:gd name="T51" fmla="*/ 0 h 601"/>
              <a:gd name="T52" fmla="*/ 0 w 338"/>
              <a:gd name="T53" fmla="*/ 0 h 601"/>
              <a:gd name="T54" fmla="*/ 0 w 338"/>
              <a:gd name="T55" fmla="*/ 0 h 601"/>
              <a:gd name="T56" fmla="*/ 0 w 338"/>
              <a:gd name="T57" fmla="*/ 0 h 601"/>
              <a:gd name="T58" fmla="*/ 0 w 338"/>
              <a:gd name="T59" fmla="*/ 0 h 601"/>
              <a:gd name="T60" fmla="*/ 0 w 338"/>
              <a:gd name="T61" fmla="*/ 0 h 601"/>
              <a:gd name="T62" fmla="*/ 0 w 338"/>
              <a:gd name="T63" fmla="*/ 0 h 601"/>
              <a:gd name="T64" fmla="*/ 0 w 338"/>
              <a:gd name="T65" fmla="*/ 0 h 601"/>
              <a:gd name="T66" fmla="*/ 0 w 338"/>
              <a:gd name="T67" fmla="*/ 0 h 601"/>
              <a:gd name="T68" fmla="*/ 0 w 338"/>
              <a:gd name="T69" fmla="*/ 0 h 601"/>
              <a:gd name="T70" fmla="*/ 0 w 338"/>
              <a:gd name="T71" fmla="*/ 0 h 601"/>
              <a:gd name="T72" fmla="*/ 0 w 338"/>
              <a:gd name="T73" fmla="*/ 0 h 601"/>
              <a:gd name="T74" fmla="*/ 0 w 338"/>
              <a:gd name="T75" fmla="*/ 0 h 601"/>
              <a:gd name="T76" fmla="*/ 0 w 338"/>
              <a:gd name="T77" fmla="*/ 0 h 601"/>
              <a:gd name="T78" fmla="*/ 0 w 338"/>
              <a:gd name="T79" fmla="*/ 0 h 601"/>
              <a:gd name="T80" fmla="*/ 0 w 338"/>
              <a:gd name="T81" fmla="*/ 0 h 601"/>
              <a:gd name="T82" fmla="*/ 0 w 338"/>
              <a:gd name="T83" fmla="*/ 0 h 601"/>
              <a:gd name="T84" fmla="*/ 0 w 338"/>
              <a:gd name="T85" fmla="*/ 0 h 601"/>
              <a:gd name="T86" fmla="*/ 0 w 338"/>
              <a:gd name="T87" fmla="*/ 0 h 601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38" h="601">
                <a:moveTo>
                  <a:pt x="338" y="549"/>
                </a:moveTo>
                <a:lnTo>
                  <a:pt x="338" y="549"/>
                </a:lnTo>
                <a:lnTo>
                  <a:pt x="338" y="514"/>
                </a:lnTo>
                <a:lnTo>
                  <a:pt x="337" y="479"/>
                </a:lnTo>
                <a:lnTo>
                  <a:pt x="336" y="446"/>
                </a:lnTo>
                <a:lnTo>
                  <a:pt x="334" y="414"/>
                </a:lnTo>
                <a:lnTo>
                  <a:pt x="331" y="383"/>
                </a:lnTo>
                <a:lnTo>
                  <a:pt x="328" y="354"/>
                </a:lnTo>
                <a:lnTo>
                  <a:pt x="324" y="327"/>
                </a:lnTo>
                <a:lnTo>
                  <a:pt x="320" y="300"/>
                </a:lnTo>
                <a:lnTo>
                  <a:pt x="315" y="274"/>
                </a:lnTo>
                <a:lnTo>
                  <a:pt x="309" y="249"/>
                </a:lnTo>
                <a:lnTo>
                  <a:pt x="303" y="227"/>
                </a:lnTo>
                <a:lnTo>
                  <a:pt x="296" y="205"/>
                </a:lnTo>
                <a:lnTo>
                  <a:pt x="288" y="183"/>
                </a:lnTo>
                <a:lnTo>
                  <a:pt x="279" y="163"/>
                </a:lnTo>
                <a:lnTo>
                  <a:pt x="269" y="145"/>
                </a:lnTo>
                <a:lnTo>
                  <a:pt x="258" y="126"/>
                </a:lnTo>
                <a:lnTo>
                  <a:pt x="247" y="109"/>
                </a:lnTo>
                <a:lnTo>
                  <a:pt x="235" y="94"/>
                </a:lnTo>
                <a:lnTo>
                  <a:pt x="222" y="80"/>
                </a:lnTo>
                <a:lnTo>
                  <a:pt x="209" y="67"/>
                </a:lnTo>
                <a:lnTo>
                  <a:pt x="194" y="55"/>
                </a:lnTo>
                <a:lnTo>
                  <a:pt x="179" y="44"/>
                </a:lnTo>
                <a:lnTo>
                  <a:pt x="164" y="35"/>
                </a:lnTo>
                <a:lnTo>
                  <a:pt x="148" y="27"/>
                </a:lnTo>
                <a:lnTo>
                  <a:pt x="131" y="20"/>
                </a:lnTo>
                <a:lnTo>
                  <a:pt x="113" y="14"/>
                </a:lnTo>
                <a:lnTo>
                  <a:pt x="96" y="9"/>
                </a:lnTo>
                <a:lnTo>
                  <a:pt x="78" y="6"/>
                </a:lnTo>
                <a:lnTo>
                  <a:pt x="59" y="3"/>
                </a:lnTo>
                <a:lnTo>
                  <a:pt x="40" y="1"/>
                </a:lnTo>
                <a:lnTo>
                  <a:pt x="20" y="0"/>
                </a:lnTo>
                <a:lnTo>
                  <a:pt x="0" y="0"/>
                </a:lnTo>
                <a:lnTo>
                  <a:pt x="0" y="103"/>
                </a:lnTo>
                <a:lnTo>
                  <a:pt x="17" y="105"/>
                </a:lnTo>
                <a:lnTo>
                  <a:pt x="34" y="105"/>
                </a:lnTo>
                <a:lnTo>
                  <a:pt x="50" y="107"/>
                </a:lnTo>
                <a:lnTo>
                  <a:pt x="65" y="109"/>
                </a:lnTo>
                <a:lnTo>
                  <a:pt x="79" y="112"/>
                </a:lnTo>
                <a:lnTo>
                  <a:pt x="92" y="115"/>
                </a:lnTo>
                <a:lnTo>
                  <a:pt x="104" y="120"/>
                </a:lnTo>
                <a:lnTo>
                  <a:pt x="116" y="125"/>
                </a:lnTo>
                <a:lnTo>
                  <a:pt x="127" y="129"/>
                </a:lnTo>
                <a:lnTo>
                  <a:pt x="137" y="135"/>
                </a:lnTo>
                <a:lnTo>
                  <a:pt x="147" y="142"/>
                </a:lnTo>
                <a:lnTo>
                  <a:pt x="156" y="149"/>
                </a:lnTo>
                <a:lnTo>
                  <a:pt x="164" y="157"/>
                </a:lnTo>
                <a:lnTo>
                  <a:pt x="172" y="167"/>
                </a:lnTo>
                <a:lnTo>
                  <a:pt x="180" y="177"/>
                </a:lnTo>
                <a:lnTo>
                  <a:pt x="187" y="188"/>
                </a:lnTo>
                <a:lnTo>
                  <a:pt x="194" y="200"/>
                </a:lnTo>
                <a:lnTo>
                  <a:pt x="201" y="213"/>
                </a:lnTo>
                <a:lnTo>
                  <a:pt x="207" y="227"/>
                </a:lnTo>
                <a:lnTo>
                  <a:pt x="213" y="243"/>
                </a:lnTo>
                <a:lnTo>
                  <a:pt x="219" y="261"/>
                </a:lnTo>
                <a:lnTo>
                  <a:pt x="224" y="279"/>
                </a:lnTo>
                <a:lnTo>
                  <a:pt x="228" y="299"/>
                </a:lnTo>
                <a:lnTo>
                  <a:pt x="233" y="321"/>
                </a:lnTo>
                <a:lnTo>
                  <a:pt x="236" y="343"/>
                </a:lnTo>
                <a:lnTo>
                  <a:pt x="240" y="368"/>
                </a:lnTo>
                <a:lnTo>
                  <a:pt x="242" y="395"/>
                </a:lnTo>
                <a:lnTo>
                  <a:pt x="245" y="422"/>
                </a:lnTo>
                <a:lnTo>
                  <a:pt x="247" y="452"/>
                </a:lnTo>
                <a:lnTo>
                  <a:pt x="248" y="482"/>
                </a:lnTo>
                <a:lnTo>
                  <a:pt x="249" y="515"/>
                </a:lnTo>
                <a:lnTo>
                  <a:pt x="249" y="549"/>
                </a:lnTo>
                <a:lnTo>
                  <a:pt x="249" y="556"/>
                </a:lnTo>
                <a:lnTo>
                  <a:pt x="250" y="562"/>
                </a:lnTo>
                <a:lnTo>
                  <a:pt x="251" y="567"/>
                </a:lnTo>
                <a:lnTo>
                  <a:pt x="253" y="573"/>
                </a:lnTo>
                <a:lnTo>
                  <a:pt x="257" y="581"/>
                </a:lnTo>
                <a:lnTo>
                  <a:pt x="263" y="588"/>
                </a:lnTo>
                <a:lnTo>
                  <a:pt x="269" y="594"/>
                </a:lnTo>
                <a:lnTo>
                  <a:pt x="278" y="599"/>
                </a:lnTo>
                <a:lnTo>
                  <a:pt x="286" y="601"/>
                </a:lnTo>
                <a:lnTo>
                  <a:pt x="294" y="601"/>
                </a:lnTo>
                <a:lnTo>
                  <a:pt x="302" y="601"/>
                </a:lnTo>
                <a:lnTo>
                  <a:pt x="310" y="599"/>
                </a:lnTo>
                <a:lnTo>
                  <a:pt x="318" y="594"/>
                </a:lnTo>
                <a:lnTo>
                  <a:pt x="324" y="588"/>
                </a:lnTo>
                <a:lnTo>
                  <a:pt x="330" y="581"/>
                </a:lnTo>
                <a:lnTo>
                  <a:pt x="334" y="573"/>
                </a:lnTo>
                <a:lnTo>
                  <a:pt x="336" y="567"/>
                </a:lnTo>
                <a:lnTo>
                  <a:pt x="337" y="562"/>
                </a:lnTo>
                <a:lnTo>
                  <a:pt x="338" y="556"/>
                </a:lnTo>
                <a:lnTo>
                  <a:pt x="338" y="549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9" name="Freeform 28">
            <a:extLst>
              <a:ext uri="{FF2B5EF4-FFF2-40B4-BE49-F238E27FC236}">
                <a16:creationId xmlns:a16="http://schemas.microsoft.com/office/drawing/2014/main" id="{00000000-0008-0000-0600-00001D000000}"/>
              </a:ext>
            </a:extLst>
          </xdr:cNvPr>
          <xdr:cNvSpPr>
            <a:spLocks/>
          </xdr:cNvSpPr>
        </xdr:nvSpPr>
        <xdr:spPr bwMode="auto">
          <a:xfrm>
            <a:off x="3251" y="630"/>
            <a:ext cx="76" cy="93"/>
          </a:xfrm>
          <a:custGeom>
            <a:avLst/>
            <a:gdLst>
              <a:gd name="T0" fmla="*/ 0 w 382"/>
              <a:gd name="T1" fmla="*/ 0 h 561"/>
              <a:gd name="T2" fmla="*/ 0 w 382"/>
              <a:gd name="T3" fmla="*/ 0 h 561"/>
              <a:gd name="T4" fmla="*/ 0 w 382"/>
              <a:gd name="T5" fmla="*/ 0 h 561"/>
              <a:gd name="T6" fmla="*/ 0 w 382"/>
              <a:gd name="T7" fmla="*/ 0 h 561"/>
              <a:gd name="T8" fmla="*/ 0 w 382"/>
              <a:gd name="T9" fmla="*/ 0 h 561"/>
              <a:gd name="T10" fmla="*/ 0 w 382"/>
              <a:gd name="T11" fmla="*/ 0 h 561"/>
              <a:gd name="T12" fmla="*/ 0 w 382"/>
              <a:gd name="T13" fmla="*/ 0 h 561"/>
              <a:gd name="T14" fmla="*/ 0 w 382"/>
              <a:gd name="T15" fmla="*/ 0 h 561"/>
              <a:gd name="T16" fmla="*/ 0 w 382"/>
              <a:gd name="T17" fmla="*/ 0 h 561"/>
              <a:gd name="T18" fmla="*/ 0 w 382"/>
              <a:gd name="T19" fmla="*/ 0 h 561"/>
              <a:gd name="T20" fmla="*/ 0 w 382"/>
              <a:gd name="T21" fmla="*/ 0 h 561"/>
              <a:gd name="T22" fmla="*/ 0 w 382"/>
              <a:gd name="T23" fmla="*/ 0 h 561"/>
              <a:gd name="T24" fmla="*/ 0 w 382"/>
              <a:gd name="T25" fmla="*/ 0 h 561"/>
              <a:gd name="T26" fmla="*/ 0 w 382"/>
              <a:gd name="T27" fmla="*/ 0 h 561"/>
              <a:gd name="T28" fmla="*/ 0 w 382"/>
              <a:gd name="T29" fmla="*/ 0 h 561"/>
              <a:gd name="T30" fmla="*/ 0 w 382"/>
              <a:gd name="T31" fmla="*/ 0 h 561"/>
              <a:gd name="T32" fmla="*/ 0 w 382"/>
              <a:gd name="T33" fmla="*/ 0 h 561"/>
              <a:gd name="T34" fmla="*/ 0 w 382"/>
              <a:gd name="T35" fmla="*/ 0 h 561"/>
              <a:gd name="T36" fmla="*/ 0 w 382"/>
              <a:gd name="T37" fmla="*/ 0 h 561"/>
              <a:gd name="T38" fmla="*/ 0 w 382"/>
              <a:gd name="T39" fmla="*/ 0 h 561"/>
              <a:gd name="T40" fmla="*/ 0 w 382"/>
              <a:gd name="T41" fmla="*/ 0 h 561"/>
              <a:gd name="T42" fmla="*/ 0 w 382"/>
              <a:gd name="T43" fmla="*/ 0 h 561"/>
              <a:gd name="T44" fmla="*/ 0 w 382"/>
              <a:gd name="T45" fmla="*/ 0 h 561"/>
              <a:gd name="T46" fmla="*/ 0 w 382"/>
              <a:gd name="T47" fmla="*/ 0 h 561"/>
              <a:gd name="T48" fmla="*/ 0 w 382"/>
              <a:gd name="T49" fmla="*/ 0 h 561"/>
              <a:gd name="T50" fmla="*/ 0 w 382"/>
              <a:gd name="T51" fmla="*/ 0 h 561"/>
              <a:gd name="T52" fmla="*/ 0 w 382"/>
              <a:gd name="T53" fmla="*/ 0 h 561"/>
              <a:gd name="T54" fmla="*/ 0 w 382"/>
              <a:gd name="T55" fmla="*/ 0 h 561"/>
              <a:gd name="T56" fmla="*/ 0 w 382"/>
              <a:gd name="T57" fmla="*/ 0 h 561"/>
              <a:gd name="T58" fmla="*/ 0 w 382"/>
              <a:gd name="T59" fmla="*/ 0 h 561"/>
              <a:gd name="T60" fmla="*/ 0 w 382"/>
              <a:gd name="T61" fmla="*/ 0 h 561"/>
              <a:gd name="T62" fmla="*/ 0 w 382"/>
              <a:gd name="T63" fmla="*/ 0 h 561"/>
              <a:gd name="T64" fmla="*/ 0 w 382"/>
              <a:gd name="T65" fmla="*/ 0 h 561"/>
              <a:gd name="T66" fmla="*/ 0 w 382"/>
              <a:gd name="T67" fmla="*/ 0 h 561"/>
              <a:gd name="T68" fmla="*/ 0 w 382"/>
              <a:gd name="T69" fmla="*/ 0 h 561"/>
              <a:gd name="T70" fmla="*/ 0 w 382"/>
              <a:gd name="T71" fmla="*/ 0 h 561"/>
              <a:gd name="T72" fmla="*/ 0 w 382"/>
              <a:gd name="T73" fmla="*/ 0 h 561"/>
              <a:gd name="T74" fmla="*/ 0 w 382"/>
              <a:gd name="T75" fmla="*/ 0 h 561"/>
              <a:gd name="T76" fmla="*/ 0 w 382"/>
              <a:gd name="T77" fmla="*/ 0 h 561"/>
              <a:gd name="T78" fmla="*/ 0 w 382"/>
              <a:gd name="T79" fmla="*/ 0 h 561"/>
              <a:gd name="T80" fmla="*/ 0 w 382"/>
              <a:gd name="T81" fmla="*/ 0 h 561"/>
              <a:gd name="T82" fmla="*/ 0 w 382"/>
              <a:gd name="T83" fmla="*/ 0 h 561"/>
              <a:gd name="T84" fmla="*/ 0 w 382"/>
              <a:gd name="T85" fmla="*/ 0 h 561"/>
              <a:gd name="T86" fmla="*/ 0 w 382"/>
              <a:gd name="T87" fmla="*/ 0 h 561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82" h="561">
                <a:moveTo>
                  <a:pt x="44" y="561"/>
                </a:moveTo>
                <a:lnTo>
                  <a:pt x="44" y="561"/>
                </a:lnTo>
                <a:lnTo>
                  <a:pt x="64" y="560"/>
                </a:lnTo>
                <a:lnTo>
                  <a:pt x="84" y="558"/>
                </a:lnTo>
                <a:lnTo>
                  <a:pt x="103" y="557"/>
                </a:lnTo>
                <a:lnTo>
                  <a:pt x="122" y="554"/>
                </a:lnTo>
                <a:lnTo>
                  <a:pt x="140" y="550"/>
                </a:lnTo>
                <a:lnTo>
                  <a:pt x="157" y="545"/>
                </a:lnTo>
                <a:lnTo>
                  <a:pt x="175" y="540"/>
                </a:lnTo>
                <a:lnTo>
                  <a:pt x="192" y="532"/>
                </a:lnTo>
                <a:lnTo>
                  <a:pt x="208" y="524"/>
                </a:lnTo>
                <a:lnTo>
                  <a:pt x="223" y="515"/>
                </a:lnTo>
                <a:lnTo>
                  <a:pt x="238" y="504"/>
                </a:lnTo>
                <a:lnTo>
                  <a:pt x="253" y="492"/>
                </a:lnTo>
                <a:lnTo>
                  <a:pt x="267" y="479"/>
                </a:lnTo>
                <a:lnTo>
                  <a:pt x="279" y="464"/>
                </a:lnTo>
                <a:lnTo>
                  <a:pt x="291" y="449"/>
                </a:lnTo>
                <a:lnTo>
                  <a:pt x="303" y="432"/>
                </a:lnTo>
                <a:lnTo>
                  <a:pt x="313" y="414"/>
                </a:lnTo>
                <a:lnTo>
                  <a:pt x="323" y="395"/>
                </a:lnTo>
                <a:lnTo>
                  <a:pt x="332" y="375"/>
                </a:lnTo>
                <a:lnTo>
                  <a:pt x="340" y="354"/>
                </a:lnTo>
                <a:lnTo>
                  <a:pt x="347" y="330"/>
                </a:lnTo>
                <a:lnTo>
                  <a:pt x="353" y="306"/>
                </a:lnTo>
                <a:lnTo>
                  <a:pt x="359" y="282"/>
                </a:lnTo>
                <a:lnTo>
                  <a:pt x="364" y="256"/>
                </a:lnTo>
                <a:lnTo>
                  <a:pt x="368" y="229"/>
                </a:lnTo>
                <a:lnTo>
                  <a:pt x="372" y="201"/>
                </a:lnTo>
                <a:lnTo>
                  <a:pt x="375" y="170"/>
                </a:lnTo>
                <a:lnTo>
                  <a:pt x="378" y="139"/>
                </a:lnTo>
                <a:lnTo>
                  <a:pt x="380" y="106"/>
                </a:lnTo>
                <a:lnTo>
                  <a:pt x="381" y="73"/>
                </a:lnTo>
                <a:lnTo>
                  <a:pt x="382" y="37"/>
                </a:lnTo>
                <a:lnTo>
                  <a:pt x="382" y="0"/>
                </a:lnTo>
                <a:lnTo>
                  <a:pt x="293" y="0"/>
                </a:lnTo>
                <a:lnTo>
                  <a:pt x="293" y="36"/>
                </a:lnTo>
                <a:lnTo>
                  <a:pt x="292" y="69"/>
                </a:lnTo>
                <a:lnTo>
                  <a:pt x="291" y="102"/>
                </a:lnTo>
                <a:lnTo>
                  <a:pt x="289" y="131"/>
                </a:lnTo>
                <a:lnTo>
                  <a:pt x="286" y="159"/>
                </a:lnTo>
                <a:lnTo>
                  <a:pt x="284" y="186"/>
                </a:lnTo>
                <a:lnTo>
                  <a:pt x="280" y="211"/>
                </a:lnTo>
                <a:lnTo>
                  <a:pt x="277" y="235"/>
                </a:lnTo>
                <a:lnTo>
                  <a:pt x="272" y="257"/>
                </a:lnTo>
                <a:lnTo>
                  <a:pt x="268" y="278"/>
                </a:lnTo>
                <a:lnTo>
                  <a:pt x="262" y="297"/>
                </a:lnTo>
                <a:lnTo>
                  <a:pt x="257" y="315"/>
                </a:lnTo>
                <a:lnTo>
                  <a:pt x="251" y="331"/>
                </a:lnTo>
                <a:lnTo>
                  <a:pt x="245" y="345"/>
                </a:lnTo>
                <a:lnTo>
                  <a:pt x="238" y="359"/>
                </a:lnTo>
                <a:lnTo>
                  <a:pt x="231" y="371"/>
                </a:lnTo>
                <a:lnTo>
                  <a:pt x="224" y="382"/>
                </a:lnTo>
                <a:lnTo>
                  <a:pt x="216" y="392"/>
                </a:lnTo>
                <a:lnTo>
                  <a:pt x="208" y="402"/>
                </a:lnTo>
                <a:lnTo>
                  <a:pt x="199" y="410"/>
                </a:lnTo>
                <a:lnTo>
                  <a:pt x="190" y="417"/>
                </a:lnTo>
                <a:lnTo>
                  <a:pt x="181" y="424"/>
                </a:lnTo>
                <a:lnTo>
                  <a:pt x="171" y="430"/>
                </a:lnTo>
                <a:lnTo>
                  <a:pt x="160" y="436"/>
                </a:lnTo>
                <a:lnTo>
                  <a:pt x="148" y="441"/>
                </a:lnTo>
                <a:lnTo>
                  <a:pt x="136" y="444"/>
                </a:lnTo>
                <a:lnTo>
                  <a:pt x="123" y="448"/>
                </a:lnTo>
                <a:lnTo>
                  <a:pt x="109" y="451"/>
                </a:lnTo>
                <a:lnTo>
                  <a:pt x="94" y="454"/>
                </a:lnTo>
                <a:lnTo>
                  <a:pt x="78" y="455"/>
                </a:lnTo>
                <a:lnTo>
                  <a:pt x="62" y="456"/>
                </a:lnTo>
                <a:lnTo>
                  <a:pt x="44" y="456"/>
                </a:lnTo>
                <a:lnTo>
                  <a:pt x="39" y="456"/>
                </a:lnTo>
                <a:lnTo>
                  <a:pt x="34" y="457"/>
                </a:lnTo>
                <a:lnTo>
                  <a:pt x="29" y="458"/>
                </a:lnTo>
                <a:lnTo>
                  <a:pt x="25" y="461"/>
                </a:lnTo>
                <a:lnTo>
                  <a:pt x="17" y="465"/>
                </a:lnTo>
                <a:lnTo>
                  <a:pt x="11" y="472"/>
                </a:lnTo>
                <a:lnTo>
                  <a:pt x="6" y="481"/>
                </a:lnTo>
                <a:lnTo>
                  <a:pt x="3" y="489"/>
                </a:lnTo>
                <a:lnTo>
                  <a:pt x="1" y="498"/>
                </a:lnTo>
                <a:lnTo>
                  <a:pt x="0" y="508"/>
                </a:lnTo>
                <a:lnTo>
                  <a:pt x="1" y="518"/>
                </a:lnTo>
                <a:lnTo>
                  <a:pt x="3" y="528"/>
                </a:lnTo>
                <a:lnTo>
                  <a:pt x="6" y="536"/>
                </a:lnTo>
                <a:lnTo>
                  <a:pt x="11" y="544"/>
                </a:lnTo>
                <a:lnTo>
                  <a:pt x="17" y="550"/>
                </a:lnTo>
                <a:lnTo>
                  <a:pt x="25" y="556"/>
                </a:lnTo>
                <a:lnTo>
                  <a:pt x="29" y="557"/>
                </a:lnTo>
                <a:lnTo>
                  <a:pt x="34" y="560"/>
                </a:lnTo>
                <a:lnTo>
                  <a:pt x="39" y="560"/>
                </a:lnTo>
                <a:lnTo>
                  <a:pt x="44" y="56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0" name="Freeform 29">
            <a:extLst>
              <a:ext uri="{FF2B5EF4-FFF2-40B4-BE49-F238E27FC236}">
                <a16:creationId xmlns:a16="http://schemas.microsoft.com/office/drawing/2014/main" id="{00000000-0008-0000-0600-00001E000000}"/>
              </a:ext>
            </a:extLst>
          </xdr:cNvPr>
          <xdr:cNvSpPr>
            <a:spLocks noEditPoints="1"/>
          </xdr:cNvSpPr>
        </xdr:nvSpPr>
        <xdr:spPr bwMode="auto">
          <a:xfrm>
            <a:off x="3072" y="441"/>
            <a:ext cx="380" cy="455"/>
          </a:xfrm>
          <a:custGeom>
            <a:avLst/>
            <a:gdLst>
              <a:gd name="T0" fmla="*/ 0 w 1897"/>
              <a:gd name="T1" fmla="*/ 0 h 2730"/>
              <a:gd name="T2" fmla="*/ 0 w 1897"/>
              <a:gd name="T3" fmla="*/ 0 h 2730"/>
              <a:gd name="T4" fmla="*/ 0 w 1897"/>
              <a:gd name="T5" fmla="*/ 0 h 2730"/>
              <a:gd name="T6" fmla="*/ 0 w 1897"/>
              <a:gd name="T7" fmla="*/ 0 h 2730"/>
              <a:gd name="T8" fmla="*/ 0 w 1897"/>
              <a:gd name="T9" fmla="*/ 0 h 2730"/>
              <a:gd name="T10" fmla="*/ 0 w 1897"/>
              <a:gd name="T11" fmla="*/ 0 h 2730"/>
              <a:gd name="T12" fmla="*/ 0 w 1897"/>
              <a:gd name="T13" fmla="*/ 0 h 2730"/>
              <a:gd name="T14" fmla="*/ 0 w 1897"/>
              <a:gd name="T15" fmla="*/ 0 h 2730"/>
              <a:gd name="T16" fmla="*/ 0 w 1897"/>
              <a:gd name="T17" fmla="*/ 0 h 2730"/>
              <a:gd name="T18" fmla="*/ 0 w 1897"/>
              <a:gd name="T19" fmla="*/ 0 h 2730"/>
              <a:gd name="T20" fmla="*/ 0 w 1897"/>
              <a:gd name="T21" fmla="*/ 0 h 2730"/>
              <a:gd name="T22" fmla="*/ 0 w 1897"/>
              <a:gd name="T23" fmla="*/ 0 h 2730"/>
              <a:gd name="T24" fmla="*/ 0 w 1897"/>
              <a:gd name="T25" fmla="*/ 0 h 2730"/>
              <a:gd name="T26" fmla="*/ 0 w 1897"/>
              <a:gd name="T27" fmla="*/ 0 h 2730"/>
              <a:gd name="T28" fmla="*/ 0 w 1897"/>
              <a:gd name="T29" fmla="*/ 0 h 2730"/>
              <a:gd name="T30" fmla="*/ 0 w 1897"/>
              <a:gd name="T31" fmla="*/ 0 h 2730"/>
              <a:gd name="T32" fmla="*/ 0 w 1897"/>
              <a:gd name="T33" fmla="*/ 0 h 2730"/>
              <a:gd name="T34" fmla="*/ 0 w 1897"/>
              <a:gd name="T35" fmla="*/ 0 h 2730"/>
              <a:gd name="T36" fmla="*/ 0 w 1897"/>
              <a:gd name="T37" fmla="*/ 0 h 2730"/>
              <a:gd name="T38" fmla="*/ 0 w 1897"/>
              <a:gd name="T39" fmla="*/ 0 h 2730"/>
              <a:gd name="T40" fmla="*/ 0 w 1897"/>
              <a:gd name="T41" fmla="*/ 0 h 2730"/>
              <a:gd name="T42" fmla="*/ 0 w 1897"/>
              <a:gd name="T43" fmla="*/ 0 h 2730"/>
              <a:gd name="T44" fmla="*/ 0 w 1897"/>
              <a:gd name="T45" fmla="*/ 0 h 2730"/>
              <a:gd name="T46" fmla="*/ 0 w 1897"/>
              <a:gd name="T47" fmla="*/ 0 h 2730"/>
              <a:gd name="T48" fmla="*/ 0 w 1897"/>
              <a:gd name="T49" fmla="*/ 0 h 2730"/>
              <a:gd name="T50" fmla="*/ 0 w 1897"/>
              <a:gd name="T51" fmla="*/ 0 h 2730"/>
              <a:gd name="T52" fmla="*/ 0 w 1897"/>
              <a:gd name="T53" fmla="*/ 0 h 2730"/>
              <a:gd name="T54" fmla="*/ 0 w 1897"/>
              <a:gd name="T55" fmla="*/ 0 h 2730"/>
              <a:gd name="T56" fmla="*/ 0 w 1897"/>
              <a:gd name="T57" fmla="*/ 0 h 2730"/>
              <a:gd name="T58" fmla="*/ 0 w 1897"/>
              <a:gd name="T59" fmla="*/ 0 h 2730"/>
              <a:gd name="T60" fmla="*/ 0 w 1897"/>
              <a:gd name="T61" fmla="*/ 0 h 2730"/>
              <a:gd name="T62" fmla="*/ 0 w 1897"/>
              <a:gd name="T63" fmla="*/ 0 h 2730"/>
              <a:gd name="T64" fmla="*/ 0 w 1897"/>
              <a:gd name="T65" fmla="*/ 0 h 2730"/>
              <a:gd name="T66" fmla="*/ 0 w 1897"/>
              <a:gd name="T67" fmla="*/ 0 h 2730"/>
              <a:gd name="T68" fmla="*/ 0 w 1897"/>
              <a:gd name="T69" fmla="*/ 0 h 2730"/>
              <a:gd name="T70" fmla="*/ 0 w 1897"/>
              <a:gd name="T71" fmla="*/ 0 h 2730"/>
              <a:gd name="T72" fmla="*/ 0 w 1897"/>
              <a:gd name="T73" fmla="*/ 0 h 2730"/>
              <a:gd name="T74" fmla="*/ 0 w 1897"/>
              <a:gd name="T75" fmla="*/ 0 h 2730"/>
              <a:gd name="T76" fmla="*/ 0 w 1897"/>
              <a:gd name="T77" fmla="*/ 0 h 2730"/>
              <a:gd name="T78" fmla="*/ 0 w 1897"/>
              <a:gd name="T79" fmla="*/ 0 h 2730"/>
              <a:gd name="T80" fmla="*/ 0 w 1897"/>
              <a:gd name="T81" fmla="*/ 0 h 2730"/>
              <a:gd name="T82" fmla="*/ 0 w 1897"/>
              <a:gd name="T83" fmla="*/ 0 h 2730"/>
              <a:gd name="T84" fmla="*/ 0 w 1897"/>
              <a:gd name="T85" fmla="*/ 0 h 2730"/>
              <a:gd name="T86" fmla="*/ 0 w 1897"/>
              <a:gd name="T87" fmla="*/ 0 h 2730"/>
              <a:gd name="T88" fmla="*/ 0 w 1897"/>
              <a:gd name="T89" fmla="*/ 0 h 2730"/>
              <a:gd name="T90" fmla="*/ 0 w 1897"/>
              <a:gd name="T91" fmla="*/ 0 h 2730"/>
              <a:gd name="T92" fmla="*/ 0 w 1897"/>
              <a:gd name="T93" fmla="*/ 0 h 2730"/>
              <a:gd name="T94" fmla="*/ 0 w 1897"/>
              <a:gd name="T95" fmla="*/ 0 h 2730"/>
              <a:gd name="T96" fmla="*/ 0 w 1897"/>
              <a:gd name="T97" fmla="*/ 0 h 2730"/>
              <a:gd name="T98" fmla="*/ 0 w 1897"/>
              <a:gd name="T99" fmla="*/ 0 h 2730"/>
              <a:gd name="T100" fmla="*/ 0 w 1897"/>
              <a:gd name="T101" fmla="*/ 0 h 2730"/>
              <a:gd name="T102" fmla="*/ 0 w 1897"/>
              <a:gd name="T103" fmla="*/ 0 h 2730"/>
              <a:gd name="T104" fmla="*/ 0 w 1897"/>
              <a:gd name="T105" fmla="*/ 0 h 2730"/>
              <a:gd name="T106" fmla="*/ 0 w 1897"/>
              <a:gd name="T107" fmla="*/ 0 h 2730"/>
              <a:gd name="T108" fmla="*/ 0 w 1897"/>
              <a:gd name="T109" fmla="*/ 0 h 2730"/>
              <a:gd name="T110" fmla="*/ 0 w 1897"/>
              <a:gd name="T111" fmla="*/ 0 h 2730"/>
              <a:gd name="T112" fmla="*/ 0 w 1897"/>
              <a:gd name="T113" fmla="*/ 0 h 2730"/>
              <a:gd name="T114" fmla="*/ 0 w 1897"/>
              <a:gd name="T115" fmla="*/ 0 h 2730"/>
              <a:gd name="T116" fmla="*/ 0 w 1897"/>
              <a:gd name="T117" fmla="*/ 0 h 2730"/>
              <a:gd name="T118" fmla="*/ 0 w 1897"/>
              <a:gd name="T119" fmla="*/ 0 h 2730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</a:gdLst>
            <a:ahLst/>
            <a:cxnLst>
              <a:cxn ang="T120">
                <a:pos x="T0" y="T1"/>
              </a:cxn>
              <a:cxn ang="T121">
                <a:pos x="T2" y="T3"/>
              </a:cxn>
              <a:cxn ang="T122">
                <a:pos x="T4" y="T5"/>
              </a:cxn>
              <a:cxn ang="T123">
                <a:pos x="T6" y="T7"/>
              </a:cxn>
              <a:cxn ang="T124">
                <a:pos x="T8" y="T9"/>
              </a:cxn>
              <a:cxn ang="T125">
                <a:pos x="T10" y="T11"/>
              </a:cxn>
              <a:cxn ang="T126">
                <a:pos x="T12" y="T13"/>
              </a:cxn>
              <a:cxn ang="T127">
                <a:pos x="T14" y="T15"/>
              </a:cxn>
              <a:cxn ang="T128">
                <a:pos x="T16" y="T17"/>
              </a:cxn>
              <a:cxn ang="T129">
                <a:pos x="T18" y="T19"/>
              </a:cxn>
              <a:cxn ang="T130">
                <a:pos x="T20" y="T21"/>
              </a:cxn>
              <a:cxn ang="T131">
                <a:pos x="T22" y="T23"/>
              </a:cxn>
              <a:cxn ang="T132">
                <a:pos x="T24" y="T25"/>
              </a:cxn>
              <a:cxn ang="T133">
                <a:pos x="T26" y="T27"/>
              </a:cxn>
              <a:cxn ang="T134">
                <a:pos x="T28" y="T29"/>
              </a:cxn>
              <a:cxn ang="T135">
                <a:pos x="T30" y="T31"/>
              </a:cxn>
              <a:cxn ang="T136">
                <a:pos x="T32" y="T33"/>
              </a:cxn>
              <a:cxn ang="T137">
                <a:pos x="T34" y="T35"/>
              </a:cxn>
              <a:cxn ang="T138">
                <a:pos x="T36" y="T37"/>
              </a:cxn>
              <a:cxn ang="T139">
                <a:pos x="T38" y="T39"/>
              </a:cxn>
              <a:cxn ang="T140">
                <a:pos x="T40" y="T41"/>
              </a:cxn>
              <a:cxn ang="T141">
                <a:pos x="T42" y="T43"/>
              </a:cxn>
              <a:cxn ang="T142">
                <a:pos x="T44" y="T45"/>
              </a:cxn>
              <a:cxn ang="T143">
                <a:pos x="T46" y="T47"/>
              </a:cxn>
              <a:cxn ang="T144">
                <a:pos x="T48" y="T49"/>
              </a:cxn>
              <a:cxn ang="T145">
                <a:pos x="T50" y="T51"/>
              </a:cxn>
              <a:cxn ang="T146">
                <a:pos x="T52" y="T53"/>
              </a:cxn>
              <a:cxn ang="T147">
                <a:pos x="T54" y="T55"/>
              </a:cxn>
              <a:cxn ang="T148">
                <a:pos x="T56" y="T57"/>
              </a:cxn>
              <a:cxn ang="T149">
                <a:pos x="T58" y="T59"/>
              </a:cxn>
              <a:cxn ang="T150">
                <a:pos x="T60" y="T61"/>
              </a:cxn>
              <a:cxn ang="T151">
                <a:pos x="T62" y="T63"/>
              </a:cxn>
              <a:cxn ang="T152">
                <a:pos x="T64" y="T65"/>
              </a:cxn>
              <a:cxn ang="T153">
                <a:pos x="T66" y="T67"/>
              </a:cxn>
              <a:cxn ang="T154">
                <a:pos x="T68" y="T69"/>
              </a:cxn>
              <a:cxn ang="T155">
                <a:pos x="T70" y="T71"/>
              </a:cxn>
              <a:cxn ang="T156">
                <a:pos x="T72" y="T73"/>
              </a:cxn>
              <a:cxn ang="T157">
                <a:pos x="T74" y="T75"/>
              </a:cxn>
              <a:cxn ang="T158">
                <a:pos x="T76" y="T77"/>
              </a:cxn>
              <a:cxn ang="T159">
                <a:pos x="T78" y="T79"/>
              </a:cxn>
              <a:cxn ang="T160">
                <a:pos x="T80" y="T81"/>
              </a:cxn>
              <a:cxn ang="T161">
                <a:pos x="T82" y="T83"/>
              </a:cxn>
              <a:cxn ang="T162">
                <a:pos x="T84" y="T85"/>
              </a:cxn>
              <a:cxn ang="T163">
                <a:pos x="T86" y="T87"/>
              </a:cxn>
              <a:cxn ang="T164">
                <a:pos x="T88" y="T89"/>
              </a:cxn>
              <a:cxn ang="T165">
                <a:pos x="T90" y="T91"/>
              </a:cxn>
              <a:cxn ang="T166">
                <a:pos x="T92" y="T93"/>
              </a:cxn>
              <a:cxn ang="T167">
                <a:pos x="T94" y="T95"/>
              </a:cxn>
              <a:cxn ang="T168">
                <a:pos x="T96" y="T97"/>
              </a:cxn>
              <a:cxn ang="T169">
                <a:pos x="T98" y="T99"/>
              </a:cxn>
              <a:cxn ang="T170">
                <a:pos x="T100" y="T101"/>
              </a:cxn>
              <a:cxn ang="T171">
                <a:pos x="T102" y="T103"/>
              </a:cxn>
              <a:cxn ang="T172">
                <a:pos x="T104" y="T105"/>
              </a:cxn>
              <a:cxn ang="T173">
                <a:pos x="T106" y="T107"/>
              </a:cxn>
              <a:cxn ang="T174">
                <a:pos x="T108" y="T109"/>
              </a:cxn>
              <a:cxn ang="T175">
                <a:pos x="T110" y="T111"/>
              </a:cxn>
              <a:cxn ang="T176">
                <a:pos x="T112" y="T113"/>
              </a:cxn>
              <a:cxn ang="T177">
                <a:pos x="T114" y="T115"/>
              </a:cxn>
              <a:cxn ang="T178">
                <a:pos x="T116" y="T117"/>
              </a:cxn>
              <a:cxn ang="T179">
                <a:pos x="T118" y="T119"/>
              </a:cxn>
            </a:cxnLst>
            <a:rect l="0" t="0" r="r" b="b"/>
            <a:pathLst>
              <a:path w="1897" h="2730">
                <a:moveTo>
                  <a:pt x="773" y="19"/>
                </a:moveTo>
                <a:lnTo>
                  <a:pt x="0" y="135"/>
                </a:lnTo>
                <a:lnTo>
                  <a:pt x="0" y="2730"/>
                </a:lnTo>
                <a:lnTo>
                  <a:pt x="773" y="2730"/>
                </a:lnTo>
                <a:lnTo>
                  <a:pt x="773" y="1820"/>
                </a:lnTo>
                <a:lnTo>
                  <a:pt x="785" y="1835"/>
                </a:lnTo>
                <a:lnTo>
                  <a:pt x="797" y="1851"/>
                </a:lnTo>
                <a:lnTo>
                  <a:pt x="809" y="1866"/>
                </a:lnTo>
                <a:lnTo>
                  <a:pt x="821" y="1879"/>
                </a:lnTo>
                <a:lnTo>
                  <a:pt x="834" y="1893"/>
                </a:lnTo>
                <a:lnTo>
                  <a:pt x="847" y="1905"/>
                </a:lnTo>
                <a:lnTo>
                  <a:pt x="860" y="1918"/>
                </a:lnTo>
                <a:lnTo>
                  <a:pt x="873" y="1928"/>
                </a:lnTo>
                <a:lnTo>
                  <a:pt x="887" y="1939"/>
                </a:lnTo>
                <a:lnTo>
                  <a:pt x="901" y="1950"/>
                </a:lnTo>
                <a:lnTo>
                  <a:pt x="915" y="1959"/>
                </a:lnTo>
                <a:lnTo>
                  <a:pt x="929" y="1968"/>
                </a:lnTo>
                <a:lnTo>
                  <a:pt x="958" y="1985"/>
                </a:lnTo>
                <a:lnTo>
                  <a:pt x="988" y="1999"/>
                </a:lnTo>
                <a:lnTo>
                  <a:pt x="1018" y="2012"/>
                </a:lnTo>
                <a:lnTo>
                  <a:pt x="1049" y="2023"/>
                </a:lnTo>
                <a:lnTo>
                  <a:pt x="1081" y="2031"/>
                </a:lnTo>
                <a:lnTo>
                  <a:pt x="1113" y="2038"/>
                </a:lnTo>
                <a:lnTo>
                  <a:pt x="1146" y="2044"/>
                </a:lnTo>
                <a:lnTo>
                  <a:pt x="1179" y="2047"/>
                </a:lnTo>
                <a:lnTo>
                  <a:pt x="1213" y="2050"/>
                </a:lnTo>
                <a:lnTo>
                  <a:pt x="1246" y="2050"/>
                </a:lnTo>
                <a:lnTo>
                  <a:pt x="1278" y="2050"/>
                </a:lnTo>
                <a:lnTo>
                  <a:pt x="1310" y="2046"/>
                </a:lnTo>
                <a:lnTo>
                  <a:pt x="1341" y="2043"/>
                </a:lnTo>
                <a:lnTo>
                  <a:pt x="1372" y="2037"/>
                </a:lnTo>
                <a:lnTo>
                  <a:pt x="1403" y="2030"/>
                </a:lnTo>
                <a:lnTo>
                  <a:pt x="1433" y="2020"/>
                </a:lnTo>
                <a:lnTo>
                  <a:pt x="1463" y="2010"/>
                </a:lnTo>
                <a:lnTo>
                  <a:pt x="1492" y="1997"/>
                </a:lnTo>
                <a:lnTo>
                  <a:pt x="1521" y="1981"/>
                </a:lnTo>
                <a:lnTo>
                  <a:pt x="1549" y="1965"/>
                </a:lnTo>
                <a:lnTo>
                  <a:pt x="1576" y="1947"/>
                </a:lnTo>
                <a:lnTo>
                  <a:pt x="1602" y="1926"/>
                </a:lnTo>
                <a:lnTo>
                  <a:pt x="1628" y="1904"/>
                </a:lnTo>
                <a:lnTo>
                  <a:pt x="1653" y="1879"/>
                </a:lnTo>
                <a:lnTo>
                  <a:pt x="1677" y="1852"/>
                </a:lnTo>
                <a:lnTo>
                  <a:pt x="1700" y="1824"/>
                </a:lnTo>
                <a:lnTo>
                  <a:pt x="1722" y="1793"/>
                </a:lnTo>
                <a:lnTo>
                  <a:pt x="1743" y="1760"/>
                </a:lnTo>
                <a:lnTo>
                  <a:pt x="1763" y="1725"/>
                </a:lnTo>
                <a:lnTo>
                  <a:pt x="1781" y="1687"/>
                </a:lnTo>
                <a:lnTo>
                  <a:pt x="1799" y="1647"/>
                </a:lnTo>
                <a:lnTo>
                  <a:pt x="1815" y="1605"/>
                </a:lnTo>
                <a:lnTo>
                  <a:pt x="1830" y="1560"/>
                </a:lnTo>
                <a:lnTo>
                  <a:pt x="1844" y="1513"/>
                </a:lnTo>
                <a:lnTo>
                  <a:pt x="1856" y="1464"/>
                </a:lnTo>
                <a:lnTo>
                  <a:pt x="1866" y="1411"/>
                </a:lnTo>
                <a:lnTo>
                  <a:pt x="1876" y="1356"/>
                </a:lnTo>
                <a:lnTo>
                  <a:pt x="1883" y="1300"/>
                </a:lnTo>
                <a:lnTo>
                  <a:pt x="1889" y="1240"/>
                </a:lnTo>
                <a:lnTo>
                  <a:pt x="1894" y="1178"/>
                </a:lnTo>
                <a:lnTo>
                  <a:pt x="1896" y="1113"/>
                </a:lnTo>
                <a:lnTo>
                  <a:pt x="1897" y="1045"/>
                </a:lnTo>
                <a:lnTo>
                  <a:pt x="1896" y="982"/>
                </a:lnTo>
                <a:lnTo>
                  <a:pt x="1894" y="921"/>
                </a:lnTo>
                <a:lnTo>
                  <a:pt x="1890" y="862"/>
                </a:lnTo>
                <a:lnTo>
                  <a:pt x="1885" y="804"/>
                </a:lnTo>
                <a:lnTo>
                  <a:pt x="1878" y="749"/>
                </a:lnTo>
                <a:lnTo>
                  <a:pt x="1869" y="696"/>
                </a:lnTo>
                <a:lnTo>
                  <a:pt x="1859" y="644"/>
                </a:lnTo>
                <a:lnTo>
                  <a:pt x="1848" y="595"/>
                </a:lnTo>
                <a:lnTo>
                  <a:pt x="1835" y="547"/>
                </a:lnTo>
                <a:lnTo>
                  <a:pt x="1821" y="501"/>
                </a:lnTo>
                <a:lnTo>
                  <a:pt x="1806" y="457"/>
                </a:lnTo>
                <a:lnTo>
                  <a:pt x="1790" y="416"/>
                </a:lnTo>
                <a:lnTo>
                  <a:pt x="1772" y="376"/>
                </a:lnTo>
                <a:lnTo>
                  <a:pt x="1753" y="337"/>
                </a:lnTo>
                <a:lnTo>
                  <a:pt x="1732" y="302"/>
                </a:lnTo>
                <a:lnTo>
                  <a:pt x="1711" y="268"/>
                </a:lnTo>
                <a:lnTo>
                  <a:pt x="1689" y="236"/>
                </a:lnTo>
                <a:lnTo>
                  <a:pt x="1665" y="205"/>
                </a:lnTo>
                <a:lnTo>
                  <a:pt x="1640" y="178"/>
                </a:lnTo>
                <a:lnTo>
                  <a:pt x="1615" y="151"/>
                </a:lnTo>
                <a:lnTo>
                  <a:pt x="1588" y="128"/>
                </a:lnTo>
                <a:lnTo>
                  <a:pt x="1560" y="106"/>
                </a:lnTo>
                <a:lnTo>
                  <a:pt x="1532" y="86"/>
                </a:lnTo>
                <a:lnTo>
                  <a:pt x="1502" y="68"/>
                </a:lnTo>
                <a:lnTo>
                  <a:pt x="1472" y="52"/>
                </a:lnTo>
                <a:lnTo>
                  <a:pt x="1441" y="39"/>
                </a:lnTo>
                <a:lnTo>
                  <a:pt x="1409" y="28"/>
                </a:lnTo>
                <a:lnTo>
                  <a:pt x="1376" y="18"/>
                </a:lnTo>
                <a:lnTo>
                  <a:pt x="1343" y="10"/>
                </a:lnTo>
                <a:lnTo>
                  <a:pt x="1309" y="5"/>
                </a:lnTo>
                <a:lnTo>
                  <a:pt x="1274" y="2"/>
                </a:lnTo>
                <a:lnTo>
                  <a:pt x="1238" y="0"/>
                </a:lnTo>
                <a:lnTo>
                  <a:pt x="1207" y="2"/>
                </a:lnTo>
                <a:lnTo>
                  <a:pt x="1176" y="3"/>
                </a:lnTo>
                <a:lnTo>
                  <a:pt x="1145" y="6"/>
                </a:lnTo>
                <a:lnTo>
                  <a:pt x="1114" y="11"/>
                </a:lnTo>
                <a:lnTo>
                  <a:pt x="1084" y="17"/>
                </a:lnTo>
                <a:lnTo>
                  <a:pt x="1053" y="25"/>
                </a:lnTo>
                <a:lnTo>
                  <a:pt x="1023" y="36"/>
                </a:lnTo>
                <a:lnTo>
                  <a:pt x="993" y="48"/>
                </a:lnTo>
                <a:lnTo>
                  <a:pt x="963" y="62"/>
                </a:lnTo>
                <a:lnTo>
                  <a:pt x="934" y="78"/>
                </a:lnTo>
                <a:lnTo>
                  <a:pt x="920" y="86"/>
                </a:lnTo>
                <a:lnTo>
                  <a:pt x="906" y="97"/>
                </a:lnTo>
                <a:lnTo>
                  <a:pt x="892" y="106"/>
                </a:lnTo>
                <a:lnTo>
                  <a:pt x="878" y="118"/>
                </a:lnTo>
                <a:lnTo>
                  <a:pt x="864" y="130"/>
                </a:lnTo>
                <a:lnTo>
                  <a:pt x="851" y="142"/>
                </a:lnTo>
                <a:lnTo>
                  <a:pt x="837" y="155"/>
                </a:lnTo>
                <a:lnTo>
                  <a:pt x="824" y="169"/>
                </a:lnTo>
                <a:lnTo>
                  <a:pt x="811" y="183"/>
                </a:lnTo>
                <a:lnTo>
                  <a:pt x="798" y="198"/>
                </a:lnTo>
                <a:lnTo>
                  <a:pt x="786" y="214"/>
                </a:lnTo>
                <a:lnTo>
                  <a:pt x="773" y="230"/>
                </a:lnTo>
                <a:lnTo>
                  <a:pt x="773" y="19"/>
                </a:lnTo>
                <a:close/>
                <a:moveTo>
                  <a:pt x="1034" y="1524"/>
                </a:moveTo>
                <a:lnTo>
                  <a:pt x="1015" y="1522"/>
                </a:lnTo>
                <a:lnTo>
                  <a:pt x="997" y="1522"/>
                </a:lnTo>
                <a:lnTo>
                  <a:pt x="979" y="1520"/>
                </a:lnTo>
                <a:lnTo>
                  <a:pt x="963" y="1518"/>
                </a:lnTo>
                <a:lnTo>
                  <a:pt x="947" y="1514"/>
                </a:lnTo>
                <a:lnTo>
                  <a:pt x="931" y="1511"/>
                </a:lnTo>
                <a:lnTo>
                  <a:pt x="916" y="1505"/>
                </a:lnTo>
                <a:lnTo>
                  <a:pt x="902" y="1499"/>
                </a:lnTo>
                <a:lnTo>
                  <a:pt x="889" y="1493"/>
                </a:lnTo>
                <a:lnTo>
                  <a:pt x="876" y="1485"/>
                </a:lnTo>
                <a:lnTo>
                  <a:pt x="863" y="1476"/>
                </a:lnTo>
                <a:lnTo>
                  <a:pt x="852" y="1467"/>
                </a:lnTo>
                <a:lnTo>
                  <a:pt x="841" y="1456"/>
                </a:lnTo>
                <a:lnTo>
                  <a:pt x="830" y="1445"/>
                </a:lnTo>
                <a:lnTo>
                  <a:pt x="820" y="1432"/>
                </a:lnTo>
                <a:lnTo>
                  <a:pt x="811" y="1418"/>
                </a:lnTo>
                <a:lnTo>
                  <a:pt x="802" y="1404"/>
                </a:lnTo>
                <a:lnTo>
                  <a:pt x="794" y="1387"/>
                </a:lnTo>
                <a:lnTo>
                  <a:pt x="787" y="1369"/>
                </a:lnTo>
                <a:lnTo>
                  <a:pt x="780" y="1352"/>
                </a:lnTo>
                <a:lnTo>
                  <a:pt x="773" y="1332"/>
                </a:lnTo>
                <a:lnTo>
                  <a:pt x="768" y="1311"/>
                </a:lnTo>
                <a:lnTo>
                  <a:pt x="763" y="1288"/>
                </a:lnTo>
                <a:lnTo>
                  <a:pt x="758" y="1265"/>
                </a:lnTo>
                <a:lnTo>
                  <a:pt x="754" y="1240"/>
                </a:lnTo>
                <a:lnTo>
                  <a:pt x="750" y="1214"/>
                </a:lnTo>
                <a:lnTo>
                  <a:pt x="747" y="1186"/>
                </a:lnTo>
                <a:lnTo>
                  <a:pt x="745" y="1156"/>
                </a:lnTo>
                <a:lnTo>
                  <a:pt x="743" y="1126"/>
                </a:lnTo>
                <a:lnTo>
                  <a:pt x="742" y="1094"/>
                </a:lnTo>
                <a:lnTo>
                  <a:pt x="741" y="1061"/>
                </a:lnTo>
                <a:lnTo>
                  <a:pt x="741" y="1026"/>
                </a:lnTo>
                <a:lnTo>
                  <a:pt x="741" y="990"/>
                </a:lnTo>
                <a:lnTo>
                  <a:pt x="742" y="956"/>
                </a:lnTo>
                <a:lnTo>
                  <a:pt x="743" y="924"/>
                </a:lnTo>
                <a:lnTo>
                  <a:pt x="745" y="894"/>
                </a:lnTo>
                <a:lnTo>
                  <a:pt x="747" y="864"/>
                </a:lnTo>
                <a:lnTo>
                  <a:pt x="750" y="837"/>
                </a:lnTo>
                <a:lnTo>
                  <a:pt x="754" y="811"/>
                </a:lnTo>
                <a:lnTo>
                  <a:pt x="758" y="786"/>
                </a:lnTo>
                <a:lnTo>
                  <a:pt x="763" y="762"/>
                </a:lnTo>
                <a:lnTo>
                  <a:pt x="768" y="740"/>
                </a:lnTo>
                <a:lnTo>
                  <a:pt x="773" y="720"/>
                </a:lnTo>
                <a:lnTo>
                  <a:pt x="780" y="700"/>
                </a:lnTo>
                <a:lnTo>
                  <a:pt x="787" y="681"/>
                </a:lnTo>
                <a:lnTo>
                  <a:pt x="794" y="663"/>
                </a:lnTo>
                <a:lnTo>
                  <a:pt x="802" y="648"/>
                </a:lnTo>
                <a:lnTo>
                  <a:pt x="811" y="633"/>
                </a:lnTo>
                <a:lnTo>
                  <a:pt x="820" y="618"/>
                </a:lnTo>
                <a:lnTo>
                  <a:pt x="830" y="607"/>
                </a:lnTo>
                <a:lnTo>
                  <a:pt x="841" y="595"/>
                </a:lnTo>
                <a:lnTo>
                  <a:pt x="852" y="584"/>
                </a:lnTo>
                <a:lnTo>
                  <a:pt x="863" y="575"/>
                </a:lnTo>
                <a:lnTo>
                  <a:pt x="876" y="565"/>
                </a:lnTo>
                <a:lnTo>
                  <a:pt x="889" y="558"/>
                </a:lnTo>
                <a:lnTo>
                  <a:pt x="902" y="551"/>
                </a:lnTo>
                <a:lnTo>
                  <a:pt x="916" y="545"/>
                </a:lnTo>
                <a:lnTo>
                  <a:pt x="931" y="541"/>
                </a:lnTo>
                <a:lnTo>
                  <a:pt x="947" y="536"/>
                </a:lnTo>
                <a:lnTo>
                  <a:pt x="963" y="532"/>
                </a:lnTo>
                <a:lnTo>
                  <a:pt x="979" y="530"/>
                </a:lnTo>
                <a:lnTo>
                  <a:pt x="997" y="529"/>
                </a:lnTo>
                <a:lnTo>
                  <a:pt x="1015" y="528"/>
                </a:lnTo>
                <a:lnTo>
                  <a:pt x="1034" y="528"/>
                </a:lnTo>
                <a:lnTo>
                  <a:pt x="1052" y="528"/>
                </a:lnTo>
                <a:lnTo>
                  <a:pt x="1069" y="529"/>
                </a:lnTo>
                <a:lnTo>
                  <a:pt x="1086" y="530"/>
                </a:lnTo>
                <a:lnTo>
                  <a:pt x="1102" y="532"/>
                </a:lnTo>
                <a:lnTo>
                  <a:pt x="1118" y="536"/>
                </a:lnTo>
                <a:lnTo>
                  <a:pt x="1133" y="541"/>
                </a:lnTo>
                <a:lnTo>
                  <a:pt x="1148" y="545"/>
                </a:lnTo>
                <a:lnTo>
                  <a:pt x="1162" y="551"/>
                </a:lnTo>
                <a:lnTo>
                  <a:pt x="1175" y="558"/>
                </a:lnTo>
                <a:lnTo>
                  <a:pt x="1188" y="565"/>
                </a:lnTo>
                <a:lnTo>
                  <a:pt x="1200" y="575"/>
                </a:lnTo>
                <a:lnTo>
                  <a:pt x="1213" y="584"/>
                </a:lnTo>
                <a:lnTo>
                  <a:pt x="1224" y="595"/>
                </a:lnTo>
                <a:lnTo>
                  <a:pt x="1235" y="607"/>
                </a:lnTo>
                <a:lnTo>
                  <a:pt x="1245" y="618"/>
                </a:lnTo>
                <a:lnTo>
                  <a:pt x="1254" y="633"/>
                </a:lnTo>
                <a:lnTo>
                  <a:pt x="1263" y="648"/>
                </a:lnTo>
                <a:lnTo>
                  <a:pt x="1272" y="663"/>
                </a:lnTo>
                <a:lnTo>
                  <a:pt x="1279" y="681"/>
                </a:lnTo>
                <a:lnTo>
                  <a:pt x="1286" y="700"/>
                </a:lnTo>
                <a:lnTo>
                  <a:pt x="1293" y="720"/>
                </a:lnTo>
                <a:lnTo>
                  <a:pt x="1299" y="740"/>
                </a:lnTo>
                <a:lnTo>
                  <a:pt x="1304" y="762"/>
                </a:lnTo>
                <a:lnTo>
                  <a:pt x="1309" y="786"/>
                </a:lnTo>
                <a:lnTo>
                  <a:pt x="1314" y="811"/>
                </a:lnTo>
                <a:lnTo>
                  <a:pt x="1317" y="837"/>
                </a:lnTo>
                <a:lnTo>
                  <a:pt x="1320" y="864"/>
                </a:lnTo>
                <a:lnTo>
                  <a:pt x="1323" y="894"/>
                </a:lnTo>
                <a:lnTo>
                  <a:pt x="1325" y="924"/>
                </a:lnTo>
                <a:lnTo>
                  <a:pt x="1327" y="956"/>
                </a:lnTo>
                <a:lnTo>
                  <a:pt x="1327" y="990"/>
                </a:lnTo>
                <a:lnTo>
                  <a:pt x="1328" y="1026"/>
                </a:lnTo>
                <a:lnTo>
                  <a:pt x="1327" y="1061"/>
                </a:lnTo>
                <a:lnTo>
                  <a:pt x="1327" y="1094"/>
                </a:lnTo>
                <a:lnTo>
                  <a:pt x="1325" y="1126"/>
                </a:lnTo>
                <a:lnTo>
                  <a:pt x="1323" y="1156"/>
                </a:lnTo>
                <a:lnTo>
                  <a:pt x="1320" y="1186"/>
                </a:lnTo>
                <a:lnTo>
                  <a:pt x="1317" y="1214"/>
                </a:lnTo>
                <a:lnTo>
                  <a:pt x="1314" y="1240"/>
                </a:lnTo>
                <a:lnTo>
                  <a:pt x="1309" y="1265"/>
                </a:lnTo>
                <a:lnTo>
                  <a:pt x="1304" y="1288"/>
                </a:lnTo>
                <a:lnTo>
                  <a:pt x="1299" y="1311"/>
                </a:lnTo>
                <a:lnTo>
                  <a:pt x="1293" y="1332"/>
                </a:lnTo>
                <a:lnTo>
                  <a:pt x="1286" y="1352"/>
                </a:lnTo>
                <a:lnTo>
                  <a:pt x="1279" y="1369"/>
                </a:lnTo>
                <a:lnTo>
                  <a:pt x="1272" y="1387"/>
                </a:lnTo>
                <a:lnTo>
                  <a:pt x="1263" y="1404"/>
                </a:lnTo>
                <a:lnTo>
                  <a:pt x="1254" y="1418"/>
                </a:lnTo>
                <a:lnTo>
                  <a:pt x="1245" y="1432"/>
                </a:lnTo>
                <a:lnTo>
                  <a:pt x="1235" y="1445"/>
                </a:lnTo>
                <a:lnTo>
                  <a:pt x="1224" y="1456"/>
                </a:lnTo>
                <a:lnTo>
                  <a:pt x="1213" y="1467"/>
                </a:lnTo>
                <a:lnTo>
                  <a:pt x="1200" y="1476"/>
                </a:lnTo>
                <a:lnTo>
                  <a:pt x="1188" y="1485"/>
                </a:lnTo>
                <a:lnTo>
                  <a:pt x="1175" y="1493"/>
                </a:lnTo>
                <a:lnTo>
                  <a:pt x="1162" y="1499"/>
                </a:lnTo>
                <a:lnTo>
                  <a:pt x="1148" y="1505"/>
                </a:lnTo>
                <a:lnTo>
                  <a:pt x="1133" y="1511"/>
                </a:lnTo>
                <a:lnTo>
                  <a:pt x="1118" y="1514"/>
                </a:lnTo>
                <a:lnTo>
                  <a:pt x="1102" y="1518"/>
                </a:lnTo>
                <a:lnTo>
                  <a:pt x="1086" y="1520"/>
                </a:lnTo>
                <a:lnTo>
                  <a:pt x="1069" y="1522"/>
                </a:lnTo>
                <a:lnTo>
                  <a:pt x="1052" y="1522"/>
                </a:lnTo>
                <a:lnTo>
                  <a:pt x="1034" y="1524"/>
                </a:lnTo>
                <a:close/>
              </a:path>
            </a:pathLst>
          </a:custGeom>
          <a:solidFill>
            <a:srgbClr val="F8C4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1" name="Freeform 30">
            <a:extLst>
              <a:ext uri="{FF2B5EF4-FFF2-40B4-BE49-F238E27FC236}">
                <a16:creationId xmlns:a16="http://schemas.microsoft.com/office/drawing/2014/main" id="{00000000-0008-0000-0600-00001F000000}"/>
              </a:ext>
            </a:extLst>
          </xdr:cNvPr>
          <xdr:cNvSpPr>
            <a:spLocks/>
          </xdr:cNvSpPr>
        </xdr:nvSpPr>
        <xdr:spPr bwMode="auto">
          <a:xfrm>
            <a:off x="3063" y="436"/>
            <a:ext cx="165" cy="36"/>
          </a:xfrm>
          <a:custGeom>
            <a:avLst/>
            <a:gdLst>
              <a:gd name="T0" fmla="*/ 0 w 823"/>
              <a:gd name="T1" fmla="*/ 0 h 217"/>
              <a:gd name="T2" fmla="*/ 0 w 823"/>
              <a:gd name="T3" fmla="*/ 0 h 217"/>
              <a:gd name="T4" fmla="*/ 0 w 823"/>
              <a:gd name="T5" fmla="*/ 0 h 217"/>
              <a:gd name="T6" fmla="*/ 0 w 823"/>
              <a:gd name="T7" fmla="*/ 0 h 217"/>
              <a:gd name="T8" fmla="*/ 0 w 823"/>
              <a:gd name="T9" fmla="*/ 0 h 217"/>
              <a:gd name="T10" fmla="*/ 0 w 823"/>
              <a:gd name="T11" fmla="*/ 0 h 217"/>
              <a:gd name="T12" fmla="*/ 0 w 823"/>
              <a:gd name="T13" fmla="*/ 0 h 217"/>
              <a:gd name="T14" fmla="*/ 0 w 823"/>
              <a:gd name="T15" fmla="*/ 0 h 217"/>
              <a:gd name="T16" fmla="*/ 0 w 823"/>
              <a:gd name="T17" fmla="*/ 0 h 217"/>
              <a:gd name="T18" fmla="*/ 0 w 823"/>
              <a:gd name="T19" fmla="*/ 0 h 217"/>
              <a:gd name="T20" fmla="*/ 0 w 823"/>
              <a:gd name="T21" fmla="*/ 0 h 217"/>
              <a:gd name="T22" fmla="*/ 0 w 823"/>
              <a:gd name="T23" fmla="*/ 0 h 217"/>
              <a:gd name="T24" fmla="*/ 0 w 823"/>
              <a:gd name="T25" fmla="*/ 0 h 217"/>
              <a:gd name="T26" fmla="*/ 0 w 823"/>
              <a:gd name="T27" fmla="*/ 0 h 217"/>
              <a:gd name="T28" fmla="*/ 0 w 823"/>
              <a:gd name="T29" fmla="*/ 0 h 217"/>
              <a:gd name="T30" fmla="*/ 0 w 823"/>
              <a:gd name="T31" fmla="*/ 0 h 217"/>
              <a:gd name="T32" fmla="*/ 0 w 823"/>
              <a:gd name="T33" fmla="*/ 0 h 217"/>
              <a:gd name="T34" fmla="*/ 0 w 823"/>
              <a:gd name="T35" fmla="*/ 0 h 217"/>
              <a:gd name="T36" fmla="*/ 0 w 823"/>
              <a:gd name="T37" fmla="*/ 0 h 217"/>
              <a:gd name="T38" fmla="*/ 0 w 823"/>
              <a:gd name="T39" fmla="*/ 0 h 217"/>
              <a:gd name="T40" fmla="*/ 0 w 823"/>
              <a:gd name="T41" fmla="*/ 0 h 217"/>
              <a:gd name="T42" fmla="*/ 0 w 823"/>
              <a:gd name="T43" fmla="*/ 0 h 217"/>
              <a:gd name="T44" fmla="*/ 0 w 823"/>
              <a:gd name="T45" fmla="*/ 0 h 217"/>
              <a:gd name="T46" fmla="*/ 0 w 823"/>
              <a:gd name="T47" fmla="*/ 0 h 217"/>
              <a:gd name="T48" fmla="*/ 0 w 823"/>
              <a:gd name="T49" fmla="*/ 0 h 217"/>
              <a:gd name="T50" fmla="*/ 0 w 823"/>
              <a:gd name="T51" fmla="*/ 0 h 217"/>
              <a:gd name="T52" fmla="*/ 0 w 823"/>
              <a:gd name="T53" fmla="*/ 0 h 217"/>
              <a:gd name="T54" fmla="*/ 0 w 823"/>
              <a:gd name="T55" fmla="*/ 0 h 217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23" h="217">
                <a:moveTo>
                  <a:pt x="0" y="166"/>
                </a:moveTo>
                <a:lnTo>
                  <a:pt x="50" y="217"/>
                </a:lnTo>
                <a:lnTo>
                  <a:pt x="823" y="102"/>
                </a:lnTo>
                <a:lnTo>
                  <a:pt x="812" y="0"/>
                </a:lnTo>
                <a:lnTo>
                  <a:pt x="39" y="114"/>
                </a:lnTo>
                <a:lnTo>
                  <a:pt x="0" y="166"/>
                </a:lnTo>
                <a:lnTo>
                  <a:pt x="39" y="114"/>
                </a:lnTo>
                <a:lnTo>
                  <a:pt x="34" y="115"/>
                </a:lnTo>
                <a:lnTo>
                  <a:pt x="29" y="117"/>
                </a:lnTo>
                <a:lnTo>
                  <a:pt x="24" y="119"/>
                </a:lnTo>
                <a:lnTo>
                  <a:pt x="20" y="122"/>
                </a:lnTo>
                <a:lnTo>
                  <a:pt x="13" y="128"/>
                </a:lnTo>
                <a:lnTo>
                  <a:pt x="8" y="135"/>
                </a:lnTo>
                <a:lnTo>
                  <a:pt x="4" y="143"/>
                </a:lnTo>
                <a:lnTo>
                  <a:pt x="1" y="153"/>
                </a:lnTo>
                <a:lnTo>
                  <a:pt x="0" y="162"/>
                </a:lnTo>
                <a:lnTo>
                  <a:pt x="1" y="173"/>
                </a:lnTo>
                <a:lnTo>
                  <a:pt x="2" y="182"/>
                </a:lnTo>
                <a:lnTo>
                  <a:pt x="5" y="190"/>
                </a:lnTo>
                <a:lnTo>
                  <a:pt x="10" y="199"/>
                </a:lnTo>
                <a:lnTo>
                  <a:pt x="15" y="206"/>
                </a:lnTo>
                <a:lnTo>
                  <a:pt x="22" y="212"/>
                </a:lnTo>
                <a:lnTo>
                  <a:pt x="30" y="215"/>
                </a:lnTo>
                <a:lnTo>
                  <a:pt x="35" y="216"/>
                </a:lnTo>
                <a:lnTo>
                  <a:pt x="40" y="217"/>
                </a:lnTo>
                <a:lnTo>
                  <a:pt x="45" y="217"/>
                </a:lnTo>
                <a:lnTo>
                  <a:pt x="50" y="217"/>
                </a:lnTo>
                <a:lnTo>
                  <a:pt x="0" y="166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2" name="Freeform 31">
            <a:extLst>
              <a:ext uri="{FF2B5EF4-FFF2-40B4-BE49-F238E27FC236}">
                <a16:creationId xmlns:a16="http://schemas.microsoft.com/office/drawing/2014/main" id="{00000000-0008-0000-0600-000020000000}"/>
              </a:ext>
            </a:extLst>
          </xdr:cNvPr>
          <xdr:cNvSpPr>
            <a:spLocks/>
          </xdr:cNvSpPr>
        </xdr:nvSpPr>
        <xdr:spPr bwMode="auto">
          <a:xfrm>
            <a:off x="3063" y="464"/>
            <a:ext cx="18" cy="441"/>
          </a:xfrm>
          <a:custGeom>
            <a:avLst/>
            <a:gdLst>
              <a:gd name="T0" fmla="*/ 0 w 89"/>
              <a:gd name="T1" fmla="*/ 0 h 2647"/>
              <a:gd name="T2" fmla="*/ 0 w 89"/>
              <a:gd name="T3" fmla="*/ 0 h 2647"/>
              <a:gd name="T4" fmla="*/ 0 w 89"/>
              <a:gd name="T5" fmla="*/ 0 h 2647"/>
              <a:gd name="T6" fmla="*/ 0 w 89"/>
              <a:gd name="T7" fmla="*/ 0 h 2647"/>
              <a:gd name="T8" fmla="*/ 0 w 89"/>
              <a:gd name="T9" fmla="*/ 0 h 2647"/>
              <a:gd name="T10" fmla="*/ 0 w 89"/>
              <a:gd name="T11" fmla="*/ 0 h 2647"/>
              <a:gd name="T12" fmla="*/ 0 w 89"/>
              <a:gd name="T13" fmla="*/ 0 h 2647"/>
              <a:gd name="T14" fmla="*/ 0 w 89"/>
              <a:gd name="T15" fmla="*/ 0 h 2647"/>
              <a:gd name="T16" fmla="*/ 0 w 89"/>
              <a:gd name="T17" fmla="*/ 0 h 2647"/>
              <a:gd name="T18" fmla="*/ 0 w 89"/>
              <a:gd name="T19" fmla="*/ 0 h 2647"/>
              <a:gd name="T20" fmla="*/ 0 w 89"/>
              <a:gd name="T21" fmla="*/ 0 h 2647"/>
              <a:gd name="T22" fmla="*/ 0 w 89"/>
              <a:gd name="T23" fmla="*/ 0 h 2647"/>
              <a:gd name="T24" fmla="*/ 0 w 89"/>
              <a:gd name="T25" fmla="*/ 0 h 2647"/>
              <a:gd name="T26" fmla="*/ 0 w 89"/>
              <a:gd name="T27" fmla="*/ 0 h 2647"/>
              <a:gd name="T28" fmla="*/ 0 w 89"/>
              <a:gd name="T29" fmla="*/ 0 h 2647"/>
              <a:gd name="T30" fmla="*/ 0 w 89"/>
              <a:gd name="T31" fmla="*/ 0 h 2647"/>
              <a:gd name="T32" fmla="*/ 0 w 89"/>
              <a:gd name="T33" fmla="*/ 0 h 2647"/>
              <a:gd name="T34" fmla="*/ 0 w 89"/>
              <a:gd name="T35" fmla="*/ 0 h 2647"/>
              <a:gd name="T36" fmla="*/ 0 w 89"/>
              <a:gd name="T37" fmla="*/ 0 h 2647"/>
              <a:gd name="T38" fmla="*/ 0 w 89"/>
              <a:gd name="T39" fmla="*/ 0 h 2647"/>
              <a:gd name="T40" fmla="*/ 0 w 89"/>
              <a:gd name="T41" fmla="*/ 0 h 2647"/>
              <a:gd name="T42" fmla="*/ 0 w 89"/>
              <a:gd name="T43" fmla="*/ 0 h 2647"/>
              <a:gd name="T44" fmla="*/ 0 w 89"/>
              <a:gd name="T45" fmla="*/ 0 h 2647"/>
              <a:gd name="T46" fmla="*/ 0 w 89"/>
              <a:gd name="T47" fmla="*/ 0 h 2647"/>
              <a:gd name="T48" fmla="*/ 0 w 89"/>
              <a:gd name="T49" fmla="*/ 0 h 2647"/>
              <a:gd name="T50" fmla="*/ 0 w 89"/>
              <a:gd name="T51" fmla="*/ 0 h 2647"/>
              <a:gd name="T52" fmla="*/ 0 w 89"/>
              <a:gd name="T53" fmla="*/ 0 h 2647"/>
              <a:gd name="T54" fmla="*/ 0 w 89"/>
              <a:gd name="T55" fmla="*/ 0 h 2647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9" h="2647">
                <a:moveTo>
                  <a:pt x="44" y="2647"/>
                </a:moveTo>
                <a:lnTo>
                  <a:pt x="89" y="2595"/>
                </a:lnTo>
                <a:lnTo>
                  <a:pt x="89" y="0"/>
                </a:lnTo>
                <a:lnTo>
                  <a:pt x="0" y="0"/>
                </a:lnTo>
                <a:lnTo>
                  <a:pt x="0" y="2595"/>
                </a:lnTo>
                <a:lnTo>
                  <a:pt x="44" y="2647"/>
                </a:lnTo>
                <a:lnTo>
                  <a:pt x="0" y="2595"/>
                </a:lnTo>
                <a:lnTo>
                  <a:pt x="0" y="2601"/>
                </a:lnTo>
                <a:lnTo>
                  <a:pt x="1" y="2607"/>
                </a:lnTo>
                <a:lnTo>
                  <a:pt x="2" y="2613"/>
                </a:lnTo>
                <a:lnTo>
                  <a:pt x="4" y="2617"/>
                </a:lnTo>
                <a:lnTo>
                  <a:pt x="8" y="2627"/>
                </a:lnTo>
                <a:lnTo>
                  <a:pt x="14" y="2634"/>
                </a:lnTo>
                <a:lnTo>
                  <a:pt x="21" y="2640"/>
                </a:lnTo>
                <a:lnTo>
                  <a:pt x="28" y="2643"/>
                </a:lnTo>
                <a:lnTo>
                  <a:pt x="36" y="2646"/>
                </a:lnTo>
                <a:lnTo>
                  <a:pt x="44" y="2647"/>
                </a:lnTo>
                <a:lnTo>
                  <a:pt x="53" y="2646"/>
                </a:lnTo>
                <a:lnTo>
                  <a:pt x="61" y="2643"/>
                </a:lnTo>
                <a:lnTo>
                  <a:pt x="68" y="2640"/>
                </a:lnTo>
                <a:lnTo>
                  <a:pt x="75" y="2634"/>
                </a:lnTo>
                <a:lnTo>
                  <a:pt x="80" y="2627"/>
                </a:lnTo>
                <a:lnTo>
                  <a:pt x="85" y="2617"/>
                </a:lnTo>
                <a:lnTo>
                  <a:pt x="86" y="2613"/>
                </a:lnTo>
                <a:lnTo>
                  <a:pt x="88" y="2607"/>
                </a:lnTo>
                <a:lnTo>
                  <a:pt x="88" y="2601"/>
                </a:lnTo>
                <a:lnTo>
                  <a:pt x="89" y="2595"/>
                </a:lnTo>
                <a:lnTo>
                  <a:pt x="44" y="2647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3" name="Freeform 32">
            <a:extLst>
              <a:ext uri="{FF2B5EF4-FFF2-40B4-BE49-F238E27FC236}">
                <a16:creationId xmlns:a16="http://schemas.microsoft.com/office/drawing/2014/main" id="{00000000-0008-0000-0600-000021000000}"/>
              </a:ext>
            </a:extLst>
          </xdr:cNvPr>
          <xdr:cNvSpPr>
            <a:spLocks/>
          </xdr:cNvSpPr>
        </xdr:nvSpPr>
        <xdr:spPr bwMode="auto">
          <a:xfrm>
            <a:off x="3072" y="888"/>
            <a:ext cx="164" cy="17"/>
          </a:xfrm>
          <a:custGeom>
            <a:avLst/>
            <a:gdLst>
              <a:gd name="T0" fmla="*/ 0 w 818"/>
              <a:gd name="T1" fmla="*/ 0 h 104"/>
              <a:gd name="T2" fmla="*/ 0 w 818"/>
              <a:gd name="T3" fmla="*/ 0 h 104"/>
              <a:gd name="T4" fmla="*/ 0 w 818"/>
              <a:gd name="T5" fmla="*/ 0 h 104"/>
              <a:gd name="T6" fmla="*/ 0 w 818"/>
              <a:gd name="T7" fmla="*/ 0 h 104"/>
              <a:gd name="T8" fmla="*/ 0 w 818"/>
              <a:gd name="T9" fmla="*/ 0 h 104"/>
              <a:gd name="T10" fmla="*/ 0 w 818"/>
              <a:gd name="T11" fmla="*/ 0 h 104"/>
              <a:gd name="T12" fmla="*/ 0 w 818"/>
              <a:gd name="T13" fmla="*/ 0 h 104"/>
              <a:gd name="T14" fmla="*/ 0 w 818"/>
              <a:gd name="T15" fmla="*/ 0 h 104"/>
              <a:gd name="T16" fmla="*/ 0 w 818"/>
              <a:gd name="T17" fmla="*/ 0 h 104"/>
              <a:gd name="T18" fmla="*/ 0 w 818"/>
              <a:gd name="T19" fmla="*/ 0 h 104"/>
              <a:gd name="T20" fmla="*/ 0 w 818"/>
              <a:gd name="T21" fmla="*/ 0 h 104"/>
              <a:gd name="T22" fmla="*/ 0 w 818"/>
              <a:gd name="T23" fmla="*/ 0 h 104"/>
              <a:gd name="T24" fmla="*/ 0 w 818"/>
              <a:gd name="T25" fmla="*/ 0 h 104"/>
              <a:gd name="T26" fmla="*/ 0 w 818"/>
              <a:gd name="T27" fmla="*/ 0 h 104"/>
              <a:gd name="T28" fmla="*/ 0 w 818"/>
              <a:gd name="T29" fmla="*/ 0 h 104"/>
              <a:gd name="T30" fmla="*/ 0 w 818"/>
              <a:gd name="T31" fmla="*/ 0 h 104"/>
              <a:gd name="T32" fmla="*/ 0 w 818"/>
              <a:gd name="T33" fmla="*/ 0 h 104"/>
              <a:gd name="T34" fmla="*/ 0 w 818"/>
              <a:gd name="T35" fmla="*/ 0 h 104"/>
              <a:gd name="T36" fmla="*/ 0 w 818"/>
              <a:gd name="T37" fmla="*/ 0 h 104"/>
              <a:gd name="T38" fmla="*/ 0 w 818"/>
              <a:gd name="T39" fmla="*/ 0 h 104"/>
              <a:gd name="T40" fmla="*/ 0 w 818"/>
              <a:gd name="T41" fmla="*/ 0 h 104"/>
              <a:gd name="T42" fmla="*/ 0 w 818"/>
              <a:gd name="T43" fmla="*/ 0 h 104"/>
              <a:gd name="T44" fmla="*/ 0 w 818"/>
              <a:gd name="T45" fmla="*/ 0 h 104"/>
              <a:gd name="T46" fmla="*/ 0 w 818"/>
              <a:gd name="T47" fmla="*/ 0 h 104"/>
              <a:gd name="T48" fmla="*/ 0 w 818"/>
              <a:gd name="T49" fmla="*/ 0 h 104"/>
              <a:gd name="T50" fmla="*/ 0 w 818"/>
              <a:gd name="T51" fmla="*/ 0 h 104"/>
              <a:gd name="T52" fmla="*/ 0 w 818"/>
              <a:gd name="T53" fmla="*/ 0 h 104"/>
              <a:gd name="T54" fmla="*/ 0 w 818"/>
              <a:gd name="T55" fmla="*/ 0 h 104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18" h="104">
                <a:moveTo>
                  <a:pt x="818" y="52"/>
                </a:moveTo>
                <a:lnTo>
                  <a:pt x="773" y="0"/>
                </a:lnTo>
                <a:lnTo>
                  <a:pt x="0" y="0"/>
                </a:lnTo>
                <a:lnTo>
                  <a:pt x="0" y="104"/>
                </a:lnTo>
                <a:lnTo>
                  <a:pt x="773" y="104"/>
                </a:lnTo>
                <a:lnTo>
                  <a:pt x="818" y="52"/>
                </a:lnTo>
                <a:lnTo>
                  <a:pt x="773" y="104"/>
                </a:lnTo>
                <a:lnTo>
                  <a:pt x="779" y="104"/>
                </a:lnTo>
                <a:lnTo>
                  <a:pt x="784" y="103"/>
                </a:lnTo>
                <a:lnTo>
                  <a:pt x="788" y="101"/>
                </a:lnTo>
                <a:lnTo>
                  <a:pt x="793" y="99"/>
                </a:lnTo>
                <a:lnTo>
                  <a:pt x="800" y="94"/>
                </a:lnTo>
                <a:lnTo>
                  <a:pt x="807" y="87"/>
                </a:lnTo>
                <a:lnTo>
                  <a:pt x="811" y="80"/>
                </a:lnTo>
                <a:lnTo>
                  <a:pt x="815" y="71"/>
                </a:lnTo>
                <a:lnTo>
                  <a:pt x="817" y="61"/>
                </a:lnTo>
                <a:lnTo>
                  <a:pt x="818" y="52"/>
                </a:lnTo>
                <a:lnTo>
                  <a:pt x="817" y="43"/>
                </a:lnTo>
                <a:lnTo>
                  <a:pt x="815" y="33"/>
                </a:lnTo>
                <a:lnTo>
                  <a:pt x="811" y="24"/>
                </a:lnTo>
                <a:lnTo>
                  <a:pt x="807" y="16"/>
                </a:lnTo>
                <a:lnTo>
                  <a:pt x="800" y="10"/>
                </a:lnTo>
                <a:lnTo>
                  <a:pt x="793" y="4"/>
                </a:lnTo>
                <a:lnTo>
                  <a:pt x="788" y="3"/>
                </a:lnTo>
                <a:lnTo>
                  <a:pt x="784" y="1"/>
                </a:lnTo>
                <a:lnTo>
                  <a:pt x="779" y="0"/>
                </a:lnTo>
                <a:lnTo>
                  <a:pt x="773" y="0"/>
                </a:lnTo>
                <a:lnTo>
                  <a:pt x="818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4" name="Freeform 33">
            <a:extLst>
              <a:ext uri="{FF2B5EF4-FFF2-40B4-BE49-F238E27FC236}">
                <a16:creationId xmlns:a16="http://schemas.microsoft.com/office/drawing/2014/main" id="{00000000-0008-0000-0600-000022000000}"/>
              </a:ext>
            </a:extLst>
          </xdr:cNvPr>
          <xdr:cNvSpPr>
            <a:spLocks/>
          </xdr:cNvSpPr>
        </xdr:nvSpPr>
        <xdr:spPr bwMode="auto">
          <a:xfrm>
            <a:off x="3218" y="736"/>
            <a:ext cx="18" cy="160"/>
          </a:xfrm>
          <a:custGeom>
            <a:avLst/>
            <a:gdLst>
              <a:gd name="T0" fmla="*/ 0 w 89"/>
              <a:gd name="T1" fmla="*/ 0 h 962"/>
              <a:gd name="T2" fmla="*/ 0 w 89"/>
              <a:gd name="T3" fmla="*/ 0 h 962"/>
              <a:gd name="T4" fmla="*/ 0 w 89"/>
              <a:gd name="T5" fmla="*/ 0 h 962"/>
              <a:gd name="T6" fmla="*/ 0 w 89"/>
              <a:gd name="T7" fmla="*/ 0 h 962"/>
              <a:gd name="T8" fmla="*/ 0 w 89"/>
              <a:gd name="T9" fmla="*/ 0 h 962"/>
              <a:gd name="T10" fmla="*/ 0 w 89"/>
              <a:gd name="T11" fmla="*/ 0 h 962"/>
              <a:gd name="T12" fmla="*/ 0 w 89"/>
              <a:gd name="T13" fmla="*/ 0 h 962"/>
              <a:gd name="T14" fmla="*/ 0 w 89"/>
              <a:gd name="T15" fmla="*/ 0 h 962"/>
              <a:gd name="T16" fmla="*/ 0 w 89"/>
              <a:gd name="T17" fmla="*/ 0 h 962"/>
              <a:gd name="T18" fmla="*/ 0 w 89"/>
              <a:gd name="T19" fmla="*/ 0 h 962"/>
              <a:gd name="T20" fmla="*/ 0 w 89"/>
              <a:gd name="T21" fmla="*/ 0 h 962"/>
              <a:gd name="T22" fmla="*/ 0 w 89"/>
              <a:gd name="T23" fmla="*/ 0 h 962"/>
              <a:gd name="T24" fmla="*/ 0 w 89"/>
              <a:gd name="T25" fmla="*/ 0 h 962"/>
              <a:gd name="T26" fmla="*/ 0 w 89"/>
              <a:gd name="T27" fmla="*/ 0 h 962"/>
              <a:gd name="T28" fmla="*/ 0 w 89"/>
              <a:gd name="T29" fmla="*/ 0 h 962"/>
              <a:gd name="T30" fmla="*/ 0 w 89"/>
              <a:gd name="T31" fmla="*/ 0 h 962"/>
              <a:gd name="T32" fmla="*/ 0 w 89"/>
              <a:gd name="T33" fmla="*/ 0 h 962"/>
              <a:gd name="T34" fmla="*/ 0 w 89"/>
              <a:gd name="T35" fmla="*/ 0 h 962"/>
              <a:gd name="T36" fmla="*/ 0 w 89"/>
              <a:gd name="T37" fmla="*/ 0 h 962"/>
              <a:gd name="T38" fmla="*/ 0 w 89"/>
              <a:gd name="T39" fmla="*/ 0 h 962"/>
              <a:gd name="T40" fmla="*/ 0 w 89"/>
              <a:gd name="T41" fmla="*/ 0 h 962"/>
              <a:gd name="T42" fmla="*/ 0 w 89"/>
              <a:gd name="T43" fmla="*/ 0 h 962"/>
              <a:gd name="T44" fmla="*/ 0 w 89"/>
              <a:gd name="T45" fmla="*/ 0 h 962"/>
              <a:gd name="T46" fmla="*/ 0 w 89"/>
              <a:gd name="T47" fmla="*/ 0 h 962"/>
              <a:gd name="T48" fmla="*/ 0 w 89"/>
              <a:gd name="T49" fmla="*/ 0 h 962"/>
              <a:gd name="T50" fmla="*/ 0 w 89"/>
              <a:gd name="T51" fmla="*/ 0 h 962"/>
              <a:gd name="T52" fmla="*/ 0 w 89"/>
              <a:gd name="T53" fmla="*/ 0 h 962"/>
              <a:gd name="T54" fmla="*/ 0 w 89"/>
              <a:gd name="T55" fmla="*/ 0 h 962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9" h="962">
                <a:moveTo>
                  <a:pt x="78" y="19"/>
                </a:moveTo>
                <a:lnTo>
                  <a:pt x="0" y="52"/>
                </a:lnTo>
                <a:lnTo>
                  <a:pt x="0" y="962"/>
                </a:lnTo>
                <a:lnTo>
                  <a:pt x="89" y="962"/>
                </a:lnTo>
                <a:lnTo>
                  <a:pt x="89" y="52"/>
                </a:lnTo>
                <a:lnTo>
                  <a:pt x="78" y="19"/>
                </a:lnTo>
                <a:lnTo>
                  <a:pt x="89" y="52"/>
                </a:lnTo>
                <a:lnTo>
                  <a:pt x="88" y="46"/>
                </a:lnTo>
                <a:lnTo>
                  <a:pt x="88" y="40"/>
                </a:lnTo>
                <a:lnTo>
                  <a:pt x="86" y="35"/>
                </a:lnTo>
                <a:lnTo>
                  <a:pt x="85" y="30"/>
                </a:lnTo>
                <a:lnTo>
                  <a:pt x="80" y="20"/>
                </a:lnTo>
                <a:lnTo>
                  <a:pt x="75" y="13"/>
                </a:lnTo>
                <a:lnTo>
                  <a:pt x="68" y="7"/>
                </a:lnTo>
                <a:lnTo>
                  <a:pt x="61" y="3"/>
                </a:lnTo>
                <a:lnTo>
                  <a:pt x="53" y="0"/>
                </a:lnTo>
                <a:lnTo>
                  <a:pt x="44" y="0"/>
                </a:lnTo>
                <a:lnTo>
                  <a:pt x="36" y="0"/>
                </a:lnTo>
                <a:lnTo>
                  <a:pt x="28" y="3"/>
                </a:lnTo>
                <a:lnTo>
                  <a:pt x="21" y="7"/>
                </a:lnTo>
                <a:lnTo>
                  <a:pt x="14" y="13"/>
                </a:lnTo>
                <a:lnTo>
                  <a:pt x="8" y="20"/>
                </a:lnTo>
                <a:lnTo>
                  <a:pt x="4" y="30"/>
                </a:lnTo>
                <a:lnTo>
                  <a:pt x="2" y="35"/>
                </a:lnTo>
                <a:lnTo>
                  <a:pt x="1" y="40"/>
                </a:lnTo>
                <a:lnTo>
                  <a:pt x="0" y="46"/>
                </a:lnTo>
                <a:lnTo>
                  <a:pt x="0" y="52"/>
                </a:lnTo>
                <a:lnTo>
                  <a:pt x="78" y="19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5" name="Freeform 34">
            <a:extLst>
              <a:ext uri="{FF2B5EF4-FFF2-40B4-BE49-F238E27FC236}">
                <a16:creationId xmlns:a16="http://schemas.microsoft.com/office/drawing/2014/main" id="{00000000-0008-0000-0600-000023000000}"/>
              </a:ext>
            </a:extLst>
          </xdr:cNvPr>
          <xdr:cNvSpPr>
            <a:spLocks/>
          </xdr:cNvSpPr>
        </xdr:nvSpPr>
        <xdr:spPr bwMode="auto">
          <a:xfrm>
            <a:off x="3220" y="739"/>
            <a:ext cx="110" cy="52"/>
          </a:xfrm>
          <a:custGeom>
            <a:avLst/>
            <a:gdLst>
              <a:gd name="T0" fmla="*/ 0 w 551"/>
              <a:gd name="T1" fmla="*/ 0 h 314"/>
              <a:gd name="T2" fmla="*/ 0 w 551"/>
              <a:gd name="T3" fmla="*/ 0 h 314"/>
              <a:gd name="T4" fmla="*/ 0 w 551"/>
              <a:gd name="T5" fmla="*/ 0 h 314"/>
              <a:gd name="T6" fmla="*/ 0 w 551"/>
              <a:gd name="T7" fmla="*/ 0 h 314"/>
              <a:gd name="T8" fmla="*/ 0 w 551"/>
              <a:gd name="T9" fmla="*/ 0 h 314"/>
              <a:gd name="T10" fmla="*/ 0 w 551"/>
              <a:gd name="T11" fmla="*/ 0 h 314"/>
              <a:gd name="T12" fmla="*/ 0 w 551"/>
              <a:gd name="T13" fmla="*/ 0 h 314"/>
              <a:gd name="T14" fmla="*/ 0 w 551"/>
              <a:gd name="T15" fmla="*/ 0 h 314"/>
              <a:gd name="T16" fmla="*/ 0 w 551"/>
              <a:gd name="T17" fmla="*/ 0 h 314"/>
              <a:gd name="T18" fmla="*/ 0 w 551"/>
              <a:gd name="T19" fmla="*/ 0 h 314"/>
              <a:gd name="T20" fmla="*/ 0 w 551"/>
              <a:gd name="T21" fmla="*/ 0 h 314"/>
              <a:gd name="T22" fmla="*/ 0 w 551"/>
              <a:gd name="T23" fmla="*/ 0 h 314"/>
              <a:gd name="T24" fmla="*/ 0 w 551"/>
              <a:gd name="T25" fmla="*/ 0 h 314"/>
              <a:gd name="T26" fmla="*/ 0 w 551"/>
              <a:gd name="T27" fmla="*/ 0 h 314"/>
              <a:gd name="T28" fmla="*/ 0 w 551"/>
              <a:gd name="T29" fmla="*/ 0 h 314"/>
              <a:gd name="T30" fmla="*/ 0 w 551"/>
              <a:gd name="T31" fmla="*/ 0 h 314"/>
              <a:gd name="T32" fmla="*/ 0 w 551"/>
              <a:gd name="T33" fmla="*/ 0 h 314"/>
              <a:gd name="T34" fmla="*/ 0 w 551"/>
              <a:gd name="T35" fmla="*/ 0 h 314"/>
              <a:gd name="T36" fmla="*/ 0 w 551"/>
              <a:gd name="T37" fmla="*/ 0 h 314"/>
              <a:gd name="T38" fmla="*/ 0 w 551"/>
              <a:gd name="T39" fmla="*/ 0 h 314"/>
              <a:gd name="T40" fmla="*/ 0 w 551"/>
              <a:gd name="T41" fmla="*/ 0 h 314"/>
              <a:gd name="T42" fmla="*/ 0 w 551"/>
              <a:gd name="T43" fmla="*/ 0 h 314"/>
              <a:gd name="T44" fmla="*/ 0 w 551"/>
              <a:gd name="T45" fmla="*/ 0 h 314"/>
              <a:gd name="T46" fmla="*/ 0 w 551"/>
              <a:gd name="T47" fmla="*/ 0 h 314"/>
              <a:gd name="T48" fmla="*/ 0 w 551"/>
              <a:gd name="T49" fmla="*/ 0 h 314"/>
              <a:gd name="T50" fmla="*/ 0 w 551"/>
              <a:gd name="T51" fmla="*/ 0 h 314"/>
              <a:gd name="T52" fmla="*/ 0 w 551"/>
              <a:gd name="T53" fmla="*/ 0 h 314"/>
              <a:gd name="T54" fmla="*/ 0 w 551"/>
              <a:gd name="T55" fmla="*/ 0 h 314"/>
              <a:gd name="T56" fmla="*/ 0 w 551"/>
              <a:gd name="T57" fmla="*/ 0 h 314"/>
              <a:gd name="T58" fmla="*/ 0 w 551"/>
              <a:gd name="T59" fmla="*/ 0 h 314"/>
              <a:gd name="T60" fmla="*/ 0 w 551"/>
              <a:gd name="T61" fmla="*/ 0 h 314"/>
              <a:gd name="T62" fmla="*/ 0 w 551"/>
              <a:gd name="T63" fmla="*/ 0 h 314"/>
              <a:gd name="T64" fmla="*/ 0 w 551"/>
              <a:gd name="T65" fmla="*/ 0 h 314"/>
              <a:gd name="T66" fmla="*/ 0 w 551"/>
              <a:gd name="T67" fmla="*/ 0 h 314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0" t="0" r="r" b="b"/>
            <a:pathLst>
              <a:path w="551" h="314">
                <a:moveTo>
                  <a:pt x="506" y="211"/>
                </a:moveTo>
                <a:lnTo>
                  <a:pt x="506" y="211"/>
                </a:lnTo>
                <a:lnTo>
                  <a:pt x="474" y="211"/>
                </a:lnTo>
                <a:lnTo>
                  <a:pt x="442" y="209"/>
                </a:lnTo>
                <a:lnTo>
                  <a:pt x="411" y="205"/>
                </a:lnTo>
                <a:lnTo>
                  <a:pt x="380" y="200"/>
                </a:lnTo>
                <a:lnTo>
                  <a:pt x="350" y="193"/>
                </a:lnTo>
                <a:lnTo>
                  <a:pt x="321" y="185"/>
                </a:lnTo>
                <a:lnTo>
                  <a:pt x="292" y="176"/>
                </a:lnTo>
                <a:lnTo>
                  <a:pt x="264" y="164"/>
                </a:lnTo>
                <a:lnTo>
                  <a:pt x="236" y="151"/>
                </a:lnTo>
                <a:lnTo>
                  <a:pt x="209" y="136"/>
                </a:lnTo>
                <a:lnTo>
                  <a:pt x="196" y="127"/>
                </a:lnTo>
                <a:lnTo>
                  <a:pt x="184" y="119"/>
                </a:lnTo>
                <a:lnTo>
                  <a:pt x="171" y="110"/>
                </a:lnTo>
                <a:lnTo>
                  <a:pt x="159" y="99"/>
                </a:lnTo>
                <a:lnTo>
                  <a:pt x="146" y="88"/>
                </a:lnTo>
                <a:lnTo>
                  <a:pt x="134" y="78"/>
                </a:lnTo>
                <a:lnTo>
                  <a:pt x="123" y="66"/>
                </a:lnTo>
                <a:lnTo>
                  <a:pt x="111" y="54"/>
                </a:lnTo>
                <a:lnTo>
                  <a:pt x="100" y="41"/>
                </a:lnTo>
                <a:lnTo>
                  <a:pt x="89" y="28"/>
                </a:lnTo>
                <a:lnTo>
                  <a:pt x="78" y="14"/>
                </a:lnTo>
                <a:lnTo>
                  <a:pt x="67" y="0"/>
                </a:lnTo>
                <a:lnTo>
                  <a:pt x="0" y="66"/>
                </a:lnTo>
                <a:lnTo>
                  <a:pt x="12" y="84"/>
                </a:lnTo>
                <a:lnTo>
                  <a:pt x="25" y="100"/>
                </a:lnTo>
                <a:lnTo>
                  <a:pt x="38" y="116"/>
                </a:lnTo>
                <a:lnTo>
                  <a:pt x="51" y="131"/>
                </a:lnTo>
                <a:lnTo>
                  <a:pt x="65" y="145"/>
                </a:lnTo>
                <a:lnTo>
                  <a:pt x="79" y="159"/>
                </a:lnTo>
                <a:lnTo>
                  <a:pt x="94" y="172"/>
                </a:lnTo>
                <a:lnTo>
                  <a:pt x="108" y="184"/>
                </a:lnTo>
                <a:lnTo>
                  <a:pt x="123" y="196"/>
                </a:lnTo>
                <a:lnTo>
                  <a:pt x="138" y="207"/>
                </a:lnTo>
                <a:lnTo>
                  <a:pt x="153" y="218"/>
                </a:lnTo>
                <a:lnTo>
                  <a:pt x="169" y="227"/>
                </a:lnTo>
                <a:lnTo>
                  <a:pt x="200" y="245"/>
                </a:lnTo>
                <a:lnTo>
                  <a:pt x="232" y="262"/>
                </a:lnTo>
                <a:lnTo>
                  <a:pt x="265" y="274"/>
                </a:lnTo>
                <a:lnTo>
                  <a:pt x="298" y="286"/>
                </a:lnTo>
                <a:lnTo>
                  <a:pt x="332" y="296"/>
                </a:lnTo>
                <a:lnTo>
                  <a:pt x="366" y="303"/>
                </a:lnTo>
                <a:lnTo>
                  <a:pt x="401" y="309"/>
                </a:lnTo>
                <a:lnTo>
                  <a:pt x="436" y="312"/>
                </a:lnTo>
                <a:lnTo>
                  <a:pt x="470" y="314"/>
                </a:lnTo>
                <a:lnTo>
                  <a:pt x="506" y="314"/>
                </a:lnTo>
                <a:lnTo>
                  <a:pt x="512" y="314"/>
                </a:lnTo>
                <a:lnTo>
                  <a:pt x="517" y="313"/>
                </a:lnTo>
                <a:lnTo>
                  <a:pt x="521" y="312"/>
                </a:lnTo>
                <a:lnTo>
                  <a:pt x="526" y="311"/>
                </a:lnTo>
                <a:lnTo>
                  <a:pt x="533" y="305"/>
                </a:lnTo>
                <a:lnTo>
                  <a:pt x="539" y="299"/>
                </a:lnTo>
                <a:lnTo>
                  <a:pt x="544" y="291"/>
                </a:lnTo>
                <a:lnTo>
                  <a:pt x="548" y="282"/>
                </a:lnTo>
                <a:lnTo>
                  <a:pt x="550" y="272"/>
                </a:lnTo>
                <a:lnTo>
                  <a:pt x="551" y="263"/>
                </a:lnTo>
                <a:lnTo>
                  <a:pt x="550" y="253"/>
                </a:lnTo>
                <a:lnTo>
                  <a:pt x="548" y="244"/>
                </a:lnTo>
                <a:lnTo>
                  <a:pt x="544" y="234"/>
                </a:lnTo>
                <a:lnTo>
                  <a:pt x="539" y="227"/>
                </a:lnTo>
                <a:lnTo>
                  <a:pt x="533" y="220"/>
                </a:lnTo>
                <a:lnTo>
                  <a:pt x="526" y="216"/>
                </a:lnTo>
                <a:lnTo>
                  <a:pt x="521" y="213"/>
                </a:lnTo>
                <a:lnTo>
                  <a:pt x="517" y="212"/>
                </a:lnTo>
                <a:lnTo>
                  <a:pt x="512" y="211"/>
                </a:lnTo>
                <a:lnTo>
                  <a:pt x="506" y="21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6" name="Freeform 35">
            <a:extLst>
              <a:ext uri="{FF2B5EF4-FFF2-40B4-BE49-F238E27FC236}">
                <a16:creationId xmlns:a16="http://schemas.microsoft.com/office/drawing/2014/main" id="{00000000-0008-0000-0600-000024000000}"/>
              </a:ext>
            </a:extLst>
          </xdr:cNvPr>
          <xdr:cNvSpPr>
            <a:spLocks/>
          </xdr:cNvSpPr>
        </xdr:nvSpPr>
        <xdr:spPr bwMode="auto">
          <a:xfrm>
            <a:off x="3321" y="607"/>
            <a:ext cx="139" cy="184"/>
          </a:xfrm>
          <a:custGeom>
            <a:avLst/>
            <a:gdLst>
              <a:gd name="T0" fmla="*/ 0 w 695"/>
              <a:gd name="T1" fmla="*/ 0 h 1108"/>
              <a:gd name="T2" fmla="*/ 0 w 695"/>
              <a:gd name="T3" fmla="*/ 0 h 1108"/>
              <a:gd name="T4" fmla="*/ 0 w 695"/>
              <a:gd name="T5" fmla="*/ 0 h 1108"/>
              <a:gd name="T6" fmla="*/ 0 w 695"/>
              <a:gd name="T7" fmla="*/ 0 h 1108"/>
              <a:gd name="T8" fmla="*/ 0 w 695"/>
              <a:gd name="T9" fmla="*/ 0 h 1108"/>
              <a:gd name="T10" fmla="*/ 0 w 695"/>
              <a:gd name="T11" fmla="*/ 0 h 1108"/>
              <a:gd name="T12" fmla="*/ 0 w 695"/>
              <a:gd name="T13" fmla="*/ 0 h 1108"/>
              <a:gd name="T14" fmla="*/ 0 w 695"/>
              <a:gd name="T15" fmla="*/ 0 h 1108"/>
              <a:gd name="T16" fmla="*/ 0 w 695"/>
              <a:gd name="T17" fmla="*/ 0 h 1108"/>
              <a:gd name="T18" fmla="*/ 0 w 695"/>
              <a:gd name="T19" fmla="*/ 0 h 1108"/>
              <a:gd name="T20" fmla="*/ 0 w 695"/>
              <a:gd name="T21" fmla="*/ 0 h 1108"/>
              <a:gd name="T22" fmla="*/ 0 w 695"/>
              <a:gd name="T23" fmla="*/ 0 h 1108"/>
              <a:gd name="T24" fmla="*/ 0 w 695"/>
              <a:gd name="T25" fmla="*/ 0 h 1108"/>
              <a:gd name="T26" fmla="*/ 0 w 695"/>
              <a:gd name="T27" fmla="*/ 0 h 1108"/>
              <a:gd name="T28" fmla="*/ 0 w 695"/>
              <a:gd name="T29" fmla="*/ 0 h 1108"/>
              <a:gd name="T30" fmla="*/ 0 w 695"/>
              <a:gd name="T31" fmla="*/ 0 h 1108"/>
              <a:gd name="T32" fmla="*/ 0 w 695"/>
              <a:gd name="T33" fmla="*/ 0 h 1108"/>
              <a:gd name="T34" fmla="*/ 0 w 695"/>
              <a:gd name="T35" fmla="*/ 0 h 1108"/>
              <a:gd name="T36" fmla="*/ 0 w 695"/>
              <a:gd name="T37" fmla="*/ 0 h 1108"/>
              <a:gd name="T38" fmla="*/ 0 w 695"/>
              <a:gd name="T39" fmla="*/ 0 h 1108"/>
              <a:gd name="T40" fmla="*/ 0 w 695"/>
              <a:gd name="T41" fmla="*/ 0 h 1108"/>
              <a:gd name="T42" fmla="*/ 0 w 695"/>
              <a:gd name="T43" fmla="*/ 0 h 1108"/>
              <a:gd name="T44" fmla="*/ 0 w 695"/>
              <a:gd name="T45" fmla="*/ 0 h 1108"/>
              <a:gd name="T46" fmla="*/ 0 w 695"/>
              <a:gd name="T47" fmla="*/ 0 h 1108"/>
              <a:gd name="T48" fmla="*/ 0 w 695"/>
              <a:gd name="T49" fmla="*/ 0 h 1108"/>
              <a:gd name="T50" fmla="*/ 0 w 695"/>
              <a:gd name="T51" fmla="*/ 0 h 1108"/>
              <a:gd name="T52" fmla="*/ 0 w 695"/>
              <a:gd name="T53" fmla="*/ 0 h 1108"/>
              <a:gd name="T54" fmla="*/ 0 w 695"/>
              <a:gd name="T55" fmla="*/ 0 h 1108"/>
              <a:gd name="T56" fmla="*/ 0 w 695"/>
              <a:gd name="T57" fmla="*/ 0 h 1108"/>
              <a:gd name="T58" fmla="*/ 0 w 695"/>
              <a:gd name="T59" fmla="*/ 0 h 1108"/>
              <a:gd name="T60" fmla="*/ 0 w 695"/>
              <a:gd name="T61" fmla="*/ 0 h 1108"/>
              <a:gd name="T62" fmla="*/ 0 w 695"/>
              <a:gd name="T63" fmla="*/ 0 h 1108"/>
              <a:gd name="T64" fmla="*/ 0 w 695"/>
              <a:gd name="T65" fmla="*/ 0 h 1108"/>
              <a:gd name="T66" fmla="*/ 0 w 695"/>
              <a:gd name="T67" fmla="*/ 0 h 1108"/>
              <a:gd name="T68" fmla="*/ 0 w 695"/>
              <a:gd name="T69" fmla="*/ 0 h 1108"/>
              <a:gd name="T70" fmla="*/ 0 w 695"/>
              <a:gd name="T71" fmla="*/ 0 h 1108"/>
              <a:gd name="T72" fmla="*/ 0 w 695"/>
              <a:gd name="T73" fmla="*/ 0 h 1108"/>
              <a:gd name="T74" fmla="*/ 0 w 695"/>
              <a:gd name="T75" fmla="*/ 0 h 1108"/>
              <a:gd name="T76" fmla="*/ 0 w 695"/>
              <a:gd name="T77" fmla="*/ 0 h 1108"/>
              <a:gd name="T78" fmla="*/ 0 w 695"/>
              <a:gd name="T79" fmla="*/ 0 h 1108"/>
              <a:gd name="T80" fmla="*/ 0 w 695"/>
              <a:gd name="T81" fmla="*/ 0 h 1108"/>
              <a:gd name="T82" fmla="*/ 0 w 695"/>
              <a:gd name="T83" fmla="*/ 0 h 1108"/>
              <a:gd name="T84" fmla="*/ 0 w 695"/>
              <a:gd name="T85" fmla="*/ 0 h 1108"/>
              <a:gd name="T86" fmla="*/ 0 w 695"/>
              <a:gd name="T87" fmla="*/ 0 h 1108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695" h="1108">
                <a:moveTo>
                  <a:pt x="607" y="52"/>
                </a:moveTo>
                <a:lnTo>
                  <a:pt x="607" y="52"/>
                </a:lnTo>
                <a:lnTo>
                  <a:pt x="606" y="117"/>
                </a:lnTo>
                <a:lnTo>
                  <a:pt x="604" y="181"/>
                </a:lnTo>
                <a:lnTo>
                  <a:pt x="599" y="242"/>
                </a:lnTo>
                <a:lnTo>
                  <a:pt x="594" y="300"/>
                </a:lnTo>
                <a:lnTo>
                  <a:pt x="586" y="355"/>
                </a:lnTo>
                <a:lnTo>
                  <a:pt x="577" y="407"/>
                </a:lnTo>
                <a:lnTo>
                  <a:pt x="567" y="456"/>
                </a:lnTo>
                <a:lnTo>
                  <a:pt x="555" y="505"/>
                </a:lnTo>
                <a:lnTo>
                  <a:pt x="543" y="549"/>
                </a:lnTo>
                <a:lnTo>
                  <a:pt x="528" y="592"/>
                </a:lnTo>
                <a:lnTo>
                  <a:pt x="513" y="631"/>
                </a:lnTo>
                <a:lnTo>
                  <a:pt x="497" y="668"/>
                </a:lnTo>
                <a:lnTo>
                  <a:pt x="479" y="704"/>
                </a:lnTo>
                <a:lnTo>
                  <a:pt x="461" y="737"/>
                </a:lnTo>
                <a:lnTo>
                  <a:pt x="441" y="767"/>
                </a:lnTo>
                <a:lnTo>
                  <a:pt x="421" y="797"/>
                </a:lnTo>
                <a:lnTo>
                  <a:pt x="400" y="822"/>
                </a:lnTo>
                <a:lnTo>
                  <a:pt x="378" y="847"/>
                </a:lnTo>
                <a:lnTo>
                  <a:pt x="355" y="870"/>
                </a:lnTo>
                <a:lnTo>
                  <a:pt x="331" y="891"/>
                </a:lnTo>
                <a:lnTo>
                  <a:pt x="307" y="910"/>
                </a:lnTo>
                <a:lnTo>
                  <a:pt x="282" y="926"/>
                </a:lnTo>
                <a:lnTo>
                  <a:pt x="256" y="941"/>
                </a:lnTo>
                <a:lnTo>
                  <a:pt x="230" y="955"/>
                </a:lnTo>
                <a:lnTo>
                  <a:pt x="203" y="967"/>
                </a:lnTo>
                <a:lnTo>
                  <a:pt x="175" y="978"/>
                </a:lnTo>
                <a:lnTo>
                  <a:pt x="147" y="986"/>
                </a:lnTo>
                <a:lnTo>
                  <a:pt x="119" y="993"/>
                </a:lnTo>
                <a:lnTo>
                  <a:pt x="90" y="998"/>
                </a:lnTo>
                <a:lnTo>
                  <a:pt x="60" y="1001"/>
                </a:lnTo>
                <a:lnTo>
                  <a:pt x="30" y="1005"/>
                </a:lnTo>
                <a:lnTo>
                  <a:pt x="0" y="1005"/>
                </a:lnTo>
                <a:lnTo>
                  <a:pt x="0" y="1108"/>
                </a:lnTo>
                <a:lnTo>
                  <a:pt x="34" y="1108"/>
                </a:lnTo>
                <a:lnTo>
                  <a:pt x="68" y="1105"/>
                </a:lnTo>
                <a:lnTo>
                  <a:pt x="101" y="1101"/>
                </a:lnTo>
                <a:lnTo>
                  <a:pt x="134" y="1096"/>
                </a:lnTo>
                <a:lnTo>
                  <a:pt x="167" y="1087"/>
                </a:lnTo>
                <a:lnTo>
                  <a:pt x="199" y="1078"/>
                </a:lnTo>
                <a:lnTo>
                  <a:pt x="231" y="1066"/>
                </a:lnTo>
                <a:lnTo>
                  <a:pt x="263" y="1052"/>
                </a:lnTo>
                <a:lnTo>
                  <a:pt x="293" y="1036"/>
                </a:lnTo>
                <a:lnTo>
                  <a:pt x="324" y="1018"/>
                </a:lnTo>
                <a:lnTo>
                  <a:pt x="353" y="998"/>
                </a:lnTo>
                <a:lnTo>
                  <a:pt x="382" y="975"/>
                </a:lnTo>
                <a:lnTo>
                  <a:pt x="409" y="952"/>
                </a:lnTo>
                <a:lnTo>
                  <a:pt x="436" y="925"/>
                </a:lnTo>
                <a:lnTo>
                  <a:pt x="462" y="897"/>
                </a:lnTo>
                <a:lnTo>
                  <a:pt x="487" y="865"/>
                </a:lnTo>
                <a:lnTo>
                  <a:pt x="511" y="832"/>
                </a:lnTo>
                <a:lnTo>
                  <a:pt x="533" y="797"/>
                </a:lnTo>
                <a:lnTo>
                  <a:pt x="554" y="759"/>
                </a:lnTo>
                <a:lnTo>
                  <a:pt x="574" y="719"/>
                </a:lnTo>
                <a:lnTo>
                  <a:pt x="592" y="677"/>
                </a:lnTo>
                <a:lnTo>
                  <a:pt x="610" y="632"/>
                </a:lnTo>
                <a:lnTo>
                  <a:pt x="625" y="585"/>
                </a:lnTo>
                <a:lnTo>
                  <a:pt x="640" y="535"/>
                </a:lnTo>
                <a:lnTo>
                  <a:pt x="652" y="483"/>
                </a:lnTo>
                <a:lnTo>
                  <a:pt x="664" y="429"/>
                </a:lnTo>
                <a:lnTo>
                  <a:pt x="673" y="373"/>
                </a:lnTo>
                <a:lnTo>
                  <a:pt x="681" y="313"/>
                </a:lnTo>
                <a:lnTo>
                  <a:pt x="687" y="252"/>
                </a:lnTo>
                <a:lnTo>
                  <a:pt x="692" y="188"/>
                </a:lnTo>
                <a:lnTo>
                  <a:pt x="694" y="121"/>
                </a:lnTo>
                <a:lnTo>
                  <a:pt x="695" y="52"/>
                </a:lnTo>
                <a:lnTo>
                  <a:pt x="695" y="46"/>
                </a:lnTo>
                <a:lnTo>
                  <a:pt x="694" y="40"/>
                </a:lnTo>
                <a:lnTo>
                  <a:pt x="693" y="34"/>
                </a:lnTo>
                <a:lnTo>
                  <a:pt x="692" y="29"/>
                </a:lnTo>
                <a:lnTo>
                  <a:pt x="687" y="20"/>
                </a:lnTo>
                <a:lnTo>
                  <a:pt x="682" y="13"/>
                </a:lnTo>
                <a:lnTo>
                  <a:pt x="675" y="7"/>
                </a:lnTo>
                <a:lnTo>
                  <a:pt x="667" y="2"/>
                </a:lnTo>
                <a:lnTo>
                  <a:pt x="659" y="0"/>
                </a:lnTo>
                <a:lnTo>
                  <a:pt x="651" y="0"/>
                </a:lnTo>
                <a:lnTo>
                  <a:pt x="643" y="0"/>
                </a:lnTo>
                <a:lnTo>
                  <a:pt x="635" y="2"/>
                </a:lnTo>
                <a:lnTo>
                  <a:pt x="627" y="7"/>
                </a:lnTo>
                <a:lnTo>
                  <a:pt x="621" y="13"/>
                </a:lnTo>
                <a:lnTo>
                  <a:pt x="615" y="20"/>
                </a:lnTo>
                <a:lnTo>
                  <a:pt x="611" y="29"/>
                </a:lnTo>
                <a:lnTo>
                  <a:pt x="609" y="34"/>
                </a:lnTo>
                <a:lnTo>
                  <a:pt x="608" y="40"/>
                </a:lnTo>
                <a:lnTo>
                  <a:pt x="607" y="46"/>
                </a:lnTo>
                <a:lnTo>
                  <a:pt x="607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7" name="Freeform 36">
            <a:extLst>
              <a:ext uri="{FF2B5EF4-FFF2-40B4-BE49-F238E27FC236}">
                <a16:creationId xmlns:a16="http://schemas.microsoft.com/office/drawing/2014/main" id="{00000000-0008-0000-0600-000025000000}"/>
              </a:ext>
            </a:extLst>
          </xdr:cNvPr>
          <xdr:cNvSpPr>
            <a:spLocks/>
          </xdr:cNvSpPr>
        </xdr:nvSpPr>
        <xdr:spPr bwMode="auto">
          <a:xfrm>
            <a:off x="3311" y="433"/>
            <a:ext cx="149" cy="182"/>
          </a:xfrm>
          <a:custGeom>
            <a:avLst/>
            <a:gdLst>
              <a:gd name="T0" fmla="*/ 0 w 748"/>
              <a:gd name="T1" fmla="*/ 0 h 1096"/>
              <a:gd name="T2" fmla="*/ 0 w 748"/>
              <a:gd name="T3" fmla="*/ 0 h 1096"/>
              <a:gd name="T4" fmla="*/ 0 w 748"/>
              <a:gd name="T5" fmla="*/ 0 h 1096"/>
              <a:gd name="T6" fmla="*/ 0 w 748"/>
              <a:gd name="T7" fmla="*/ 0 h 1096"/>
              <a:gd name="T8" fmla="*/ 0 w 748"/>
              <a:gd name="T9" fmla="*/ 0 h 1096"/>
              <a:gd name="T10" fmla="*/ 0 w 748"/>
              <a:gd name="T11" fmla="*/ 0 h 1096"/>
              <a:gd name="T12" fmla="*/ 0 w 748"/>
              <a:gd name="T13" fmla="*/ 0 h 1096"/>
              <a:gd name="T14" fmla="*/ 0 w 748"/>
              <a:gd name="T15" fmla="*/ 0 h 1096"/>
              <a:gd name="T16" fmla="*/ 0 w 748"/>
              <a:gd name="T17" fmla="*/ 0 h 1096"/>
              <a:gd name="T18" fmla="*/ 0 w 748"/>
              <a:gd name="T19" fmla="*/ 0 h 1096"/>
              <a:gd name="T20" fmla="*/ 0 w 748"/>
              <a:gd name="T21" fmla="*/ 0 h 1096"/>
              <a:gd name="T22" fmla="*/ 0 w 748"/>
              <a:gd name="T23" fmla="*/ 0 h 1096"/>
              <a:gd name="T24" fmla="*/ 0 w 748"/>
              <a:gd name="T25" fmla="*/ 0 h 1096"/>
              <a:gd name="T26" fmla="*/ 0 w 748"/>
              <a:gd name="T27" fmla="*/ 0 h 1096"/>
              <a:gd name="T28" fmla="*/ 0 w 748"/>
              <a:gd name="T29" fmla="*/ 0 h 1096"/>
              <a:gd name="T30" fmla="*/ 0 w 748"/>
              <a:gd name="T31" fmla="*/ 0 h 1096"/>
              <a:gd name="T32" fmla="*/ 0 w 748"/>
              <a:gd name="T33" fmla="*/ 0 h 1096"/>
              <a:gd name="T34" fmla="*/ 0 w 748"/>
              <a:gd name="T35" fmla="*/ 0 h 1096"/>
              <a:gd name="T36" fmla="*/ 0 w 748"/>
              <a:gd name="T37" fmla="*/ 0 h 1096"/>
              <a:gd name="T38" fmla="*/ 0 w 748"/>
              <a:gd name="T39" fmla="*/ 0 h 1096"/>
              <a:gd name="T40" fmla="*/ 0 w 748"/>
              <a:gd name="T41" fmla="*/ 0 h 1096"/>
              <a:gd name="T42" fmla="*/ 0 w 748"/>
              <a:gd name="T43" fmla="*/ 0 h 1096"/>
              <a:gd name="T44" fmla="*/ 0 w 748"/>
              <a:gd name="T45" fmla="*/ 0 h 1096"/>
              <a:gd name="T46" fmla="*/ 0 w 748"/>
              <a:gd name="T47" fmla="*/ 0 h 1096"/>
              <a:gd name="T48" fmla="*/ 0 w 748"/>
              <a:gd name="T49" fmla="*/ 0 h 1096"/>
              <a:gd name="T50" fmla="*/ 0 w 748"/>
              <a:gd name="T51" fmla="*/ 0 h 1096"/>
              <a:gd name="T52" fmla="*/ 0 w 748"/>
              <a:gd name="T53" fmla="*/ 0 h 1096"/>
              <a:gd name="T54" fmla="*/ 0 w 748"/>
              <a:gd name="T55" fmla="*/ 0 h 1096"/>
              <a:gd name="T56" fmla="*/ 0 w 748"/>
              <a:gd name="T57" fmla="*/ 0 h 1096"/>
              <a:gd name="T58" fmla="*/ 0 w 748"/>
              <a:gd name="T59" fmla="*/ 0 h 1096"/>
              <a:gd name="T60" fmla="*/ 0 w 748"/>
              <a:gd name="T61" fmla="*/ 0 h 1096"/>
              <a:gd name="T62" fmla="*/ 0 w 748"/>
              <a:gd name="T63" fmla="*/ 0 h 1096"/>
              <a:gd name="T64" fmla="*/ 0 w 748"/>
              <a:gd name="T65" fmla="*/ 0 h 1096"/>
              <a:gd name="T66" fmla="*/ 0 w 748"/>
              <a:gd name="T67" fmla="*/ 0 h 1096"/>
              <a:gd name="T68" fmla="*/ 0 w 748"/>
              <a:gd name="T69" fmla="*/ 0 h 1096"/>
              <a:gd name="T70" fmla="*/ 0 w 748"/>
              <a:gd name="T71" fmla="*/ 0 h 1096"/>
              <a:gd name="T72" fmla="*/ 0 w 748"/>
              <a:gd name="T73" fmla="*/ 0 h 1096"/>
              <a:gd name="T74" fmla="*/ 0 w 748"/>
              <a:gd name="T75" fmla="*/ 0 h 1096"/>
              <a:gd name="T76" fmla="*/ 0 w 748"/>
              <a:gd name="T77" fmla="*/ 0 h 1096"/>
              <a:gd name="T78" fmla="*/ 0 w 748"/>
              <a:gd name="T79" fmla="*/ 0 h 1096"/>
              <a:gd name="T80" fmla="*/ 0 w 748"/>
              <a:gd name="T81" fmla="*/ 0 h 1096"/>
              <a:gd name="T82" fmla="*/ 0 w 748"/>
              <a:gd name="T83" fmla="*/ 0 h 1096"/>
              <a:gd name="T84" fmla="*/ 0 w 748"/>
              <a:gd name="T85" fmla="*/ 0 h 1096"/>
              <a:gd name="T86" fmla="*/ 0 w 748"/>
              <a:gd name="T87" fmla="*/ 0 h 109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748" h="1096">
                <a:moveTo>
                  <a:pt x="45" y="103"/>
                </a:moveTo>
                <a:lnTo>
                  <a:pt x="45" y="103"/>
                </a:lnTo>
                <a:lnTo>
                  <a:pt x="78" y="104"/>
                </a:lnTo>
                <a:lnTo>
                  <a:pt x="111" y="108"/>
                </a:lnTo>
                <a:lnTo>
                  <a:pt x="143" y="113"/>
                </a:lnTo>
                <a:lnTo>
                  <a:pt x="174" y="120"/>
                </a:lnTo>
                <a:lnTo>
                  <a:pt x="204" y="128"/>
                </a:lnTo>
                <a:lnTo>
                  <a:pt x="234" y="139"/>
                </a:lnTo>
                <a:lnTo>
                  <a:pt x="263" y="152"/>
                </a:lnTo>
                <a:lnTo>
                  <a:pt x="290" y="166"/>
                </a:lnTo>
                <a:lnTo>
                  <a:pt x="318" y="182"/>
                </a:lnTo>
                <a:lnTo>
                  <a:pt x="344" y="201"/>
                </a:lnTo>
                <a:lnTo>
                  <a:pt x="369" y="221"/>
                </a:lnTo>
                <a:lnTo>
                  <a:pt x="394" y="243"/>
                </a:lnTo>
                <a:lnTo>
                  <a:pt x="418" y="267"/>
                </a:lnTo>
                <a:lnTo>
                  <a:pt x="441" y="293"/>
                </a:lnTo>
                <a:lnTo>
                  <a:pt x="462" y="321"/>
                </a:lnTo>
                <a:lnTo>
                  <a:pt x="483" y="350"/>
                </a:lnTo>
                <a:lnTo>
                  <a:pt x="503" y="382"/>
                </a:lnTo>
                <a:lnTo>
                  <a:pt x="522" y="416"/>
                </a:lnTo>
                <a:lnTo>
                  <a:pt x="540" y="452"/>
                </a:lnTo>
                <a:lnTo>
                  <a:pt x="557" y="489"/>
                </a:lnTo>
                <a:lnTo>
                  <a:pt x="573" y="529"/>
                </a:lnTo>
                <a:lnTo>
                  <a:pt x="587" y="571"/>
                </a:lnTo>
                <a:lnTo>
                  <a:pt x="601" y="614"/>
                </a:lnTo>
                <a:lnTo>
                  <a:pt x="613" y="660"/>
                </a:lnTo>
                <a:lnTo>
                  <a:pt x="623" y="707"/>
                </a:lnTo>
                <a:lnTo>
                  <a:pt x="633" y="757"/>
                </a:lnTo>
                <a:lnTo>
                  <a:pt x="641" y="808"/>
                </a:lnTo>
                <a:lnTo>
                  <a:pt x="648" y="862"/>
                </a:lnTo>
                <a:lnTo>
                  <a:pt x="653" y="918"/>
                </a:lnTo>
                <a:lnTo>
                  <a:pt x="657" y="974"/>
                </a:lnTo>
                <a:lnTo>
                  <a:pt x="659" y="1034"/>
                </a:lnTo>
                <a:lnTo>
                  <a:pt x="660" y="1096"/>
                </a:lnTo>
                <a:lnTo>
                  <a:pt x="748" y="1096"/>
                </a:lnTo>
                <a:lnTo>
                  <a:pt x="747" y="1031"/>
                </a:lnTo>
                <a:lnTo>
                  <a:pt x="745" y="968"/>
                </a:lnTo>
                <a:lnTo>
                  <a:pt x="741" y="907"/>
                </a:lnTo>
                <a:lnTo>
                  <a:pt x="735" y="848"/>
                </a:lnTo>
                <a:lnTo>
                  <a:pt x="728" y="792"/>
                </a:lnTo>
                <a:lnTo>
                  <a:pt x="719" y="737"/>
                </a:lnTo>
                <a:lnTo>
                  <a:pt x="709" y="682"/>
                </a:lnTo>
                <a:lnTo>
                  <a:pt x="697" y="631"/>
                </a:lnTo>
                <a:lnTo>
                  <a:pt x="684" y="581"/>
                </a:lnTo>
                <a:lnTo>
                  <a:pt x="669" y="534"/>
                </a:lnTo>
                <a:lnTo>
                  <a:pt x="653" y="488"/>
                </a:lnTo>
                <a:lnTo>
                  <a:pt x="636" y="443"/>
                </a:lnTo>
                <a:lnTo>
                  <a:pt x="617" y="401"/>
                </a:lnTo>
                <a:lnTo>
                  <a:pt x="597" y="361"/>
                </a:lnTo>
                <a:lnTo>
                  <a:pt x="575" y="323"/>
                </a:lnTo>
                <a:lnTo>
                  <a:pt x="553" y="287"/>
                </a:lnTo>
                <a:lnTo>
                  <a:pt x="529" y="253"/>
                </a:lnTo>
                <a:lnTo>
                  <a:pt x="503" y="220"/>
                </a:lnTo>
                <a:lnTo>
                  <a:pt x="477" y="190"/>
                </a:lnTo>
                <a:lnTo>
                  <a:pt x="450" y="162"/>
                </a:lnTo>
                <a:lnTo>
                  <a:pt x="421" y="136"/>
                </a:lnTo>
                <a:lnTo>
                  <a:pt x="391" y="113"/>
                </a:lnTo>
                <a:lnTo>
                  <a:pt x="360" y="91"/>
                </a:lnTo>
                <a:lnTo>
                  <a:pt x="328" y="73"/>
                </a:lnTo>
                <a:lnTo>
                  <a:pt x="296" y="55"/>
                </a:lnTo>
                <a:lnTo>
                  <a:pt x="262" y="41"/>
                </a:lnTo>
                <a:lnTo>
                  <a:pt x="228" y="28"/>
                </a:lnTo>
                <a:lnTo>
                  <a:pt x="193" y="17"/>
                </a:lnTo>
                <a:lnTo>
                  <a:pt x="157" y="10"/>
                </a:lnTo>
                <a:lnTo>
                  <a:pt x="120" y="4"/>
                </a:lnTo>
                <a:lnTo>
                  <a:pt x="83" y="1"/>
                </a:lnTo>
                <a:lnTo>
                  <a:pt x="45" y="0"/>
                </a:lnTo>
                <a:lnTo>
                  <a:pt x="40" y="0"/>
                </a:lnTo>
                <a:lnTo>
                  <a:pt x="35" y="1"/>
                </a:lnTo>
                <a:lnTo>
                  <a:pt x="30" y="2"/>
                </a:lnTo>
                <a:lnTo>
                  <a:pt x="26" y="4"/>
                </a:lnTo>
                <a:lnTo>
                  <a:pt x="17" y="9"/>
                </a:lnTo>
                <a:lnTo>
                  <a:pt x="11" y="16"/>
                </a:lnTo>
                <a:lnTo>
                  <a:pt x="6" y="23"/>
                </a:lnTo>
                <a:lnTo>
                  <a:pt x="3" y="33"/>
                </a:lnTo>
                <a:lnTo>
                  <a:pt x="1" y="42"/>
                </a:lnTo>
                <a:lnTo>
                  <a:pt x="0" y="51"/>
                </a:lnTo>
                <a:lnTo>
                  <a:pt x="1" y="61"/>
                </a:lnTo>
                <a:lnTo>
                  <a:pt x="3" y="70"/>
                </a:lnTo>
                <a:lnTo>
                  <a:pt x="6" y="80"/>
                </a:lnTo>
                <a:lnTo>
                  <a:pt x="11" y="88"/>
                </a:lnTo>
                <a:lnTo>
                  <a:pt x="17" y="94"/>
                </a:lnTo>
                <a:lnTo>
                  <a:pt x="26" y="100"/>
                </a:lnTo>
                <a:lnTo>
                  <a:pt x="30" y="101"/>
                </a:lnTo>
                <a:lnTo>
                  <a:pt x="35" y="102"/>
                </a:lnTo>
                <a:lnTo>
                  <a:pt x="40" y="103"/>
                </a:lnTo>
                <a:lnTo>
                  <a:pt x="45" y="10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8" name="Freeform 37">
            <a:extLst>
              <a:ext uri="{FF2B5EF4-FFF2-40B4-BE49-F238E27FC236}">
                <a16:creationId xmlns:a16="http://schemas.microsoft.com/office/drawing/2014/main" id="{00000000-0008-0000-0600-000026000000}"/>
              </a:ext>
            </a:extLst>
          </xdr:cNvPr>
          <xdr:cNvSpPr>
            <a:spLocks/>
          </xdr:cNvSpPr>
        </xdr:nvSpPr>
        <xdr:spPr bwMode="auto">
          <a:xfrm>
            <a:off x="3218" y="433"/>
            <a:ext cx="102" cy="55"/>
          </a:xfrm>
          <a:custGeom>
            <a:avLst/>
            <a:gdLst>
              <a:gd name="T0" fmla="*/ 0 w 509"/>
              <a:gd name="T1" fmla="*/ 0 h 334"/>
              <a:gd name="T2" fmla="*/ 0 w 509"/>
              <a:gd name="T3" fmla="*/ 0 h 334"/>
              <a:gd name="T4" fmla="*/ 0 w 509"/>
              <a:gd name="T5" fmla="*/ 0 h 334"/>
              <a:gd name="T6" fmla="*/ 0 w 509"/>
              <a:gd name="T7" fmla="*/ 0 h 334"/>
              <a:gd name="T8" fmla="*/ 0 w 509"/>
              <a:gd name="T9" fmla="*/ 0 h 334"/>
              <a:gd name="T10" fmla="*/ 0 w 509"/>
              <a:gd name="T11" fmla="*/ 0 h 334"/>
              <a:gd name="T12" fmla="*/ 0 w 509"/>
              <a:gd name="T13" fmla="*/ 0 h 334"/>
              <a:gd name="T14" fmla="*/ 0 w 509"/>
              <a:gd name="T15" fmla="*/ 0 h 334"/>
              <a:gd name="T16" fmla="*/ 0 w 509"/>
              <a:gd name="T17" fmla="*/ 0 h 334"/>
              <a:gd name="T18" fmla="*/ 0 w 509"/>
              <a:gd name="T19" fmla="*/ 0 h 334"/>
              <a:gd name="T20" fmla="*/ 0 w 509"/>
              <a:gd name="T21" fmla="*/ 0 h 334"/>
              <a:gd name="T22" fmla="*/ 0 w 509"/>
              <a:gd name="T23" fmla="*/ 0 h 334"/>
              <a:gd name="T24" fmla="*/ 0 w 509"/>
              <a:gd name="T25" fmla="*/ 0 h 334"/>
              <a:gd name="T26" fmla="*/ 0 w 509"/>
              <a:gd name="T27" fmla="*/ 0 h 334"/>
              <a:gd name="T28" fmla="*/ 0 w 509"/>
              <a:gd name="T29" fmla="*/ 0 h 334"/>
              <a:gd name="T30" fmla="*/ 0 w 509"/>
              <a:gd name="T31" fmla="*/ 0 h 334"/>
              <a:gd name="T32" fmla="*/ 0 w 509"/>
              <a:gd name="T33" fmla="*/ 0 h 334"/>
              <a:gd name="T34" fmla="*/ 0 w 509"/>
              <a:gd name="T35" fmla="*/ 0 h 334"/>
              <a:gd name="T36" fmla="*/ 0 w 509"/>
              <a:gd name="T37" fmla="*/ 0 h 334"/>
              <a:gd name="T38" fmla="*/ 0 w 509"/>
              <a:gd name="T39" fmla="*/ 0 h 334"/>
              <a:gd name="T40" fmla="*/ 0 w 509"/>
              <a:gd name="T41" fmla="*/ 0 h 334"/>
              <a:gd name="T42" fmla="*/ 0 w 509"/>
              <a:gd name="T43" fmla="*/ 0 h 334"/>
              <a:gd name="T44" fmla="*/ 0 w 509"/>
              <a:gd name="T45" fmla="*/ 0 h 334"/>
              <a:gd name="T46" fmla="*/ 0 w 509"/>
              <a:gd name="T47" fmla="*/ 0 h 334"/>
              <a:gd name="T48" fmla="*/ 0 w 509"/>
              <a:gd name="T49" fmla="*/ 0 h 334"/>
              <a:gd name="T50" fmla="*/ 0 w 509"/>
              <a:gd name="T51" fmla="*/ 0 h 334"/>
              <a:gd name="T52" fmla="*/ 0 w 509"/>
              <a:gd name="T53" fmla="*/ 0 h 334"/>
              <a:gd name="T54" fmla="*/ 0 w 509"/>
              <a:gd name="T55" fmla="*/ 0 h 334"/>
              <a:gd name="T56" fmla="*/ 0 w 509"/>
              <a:gd name="T57" fmla="*/ 0 h 334"/>
              <a:gd name="T58" fmla="*/ 0 w 509"/>
              <a:gd name="T59" fmla="*/ 0 h 334"/>
              <a:gd name="T60" fmla="*/ 0 w 509"/>
              <a:gd name="T61" fmla="*/ 0 h 334"/>
              <a:gd name="T62" fmla="*/ 0 w 509"/>
              <a:gd name="T63" fmla="*/ 0 h 334"/>
              <a:gd name="T64" fmla="*/ 0 w 509"/>
              <a:gd name="T65" fmla="*/ 0 h 334"/>
              <a:gd name="T66" fmla="*/ 0 w 509"/>
              <a:gd name="T67" fmla="*/ 0 h 334"/>
              <a:gd name="T68" fmla="*/ 0 w 509"/>
              <a:gd name="T69" fmla="*/ 0 h 334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</a:gdLst>
            <a:ahLst/>
            <a:cxnLst>
              <a:cxn ang="T70">
                <a:pos x="T0" y="T1"/>
              </a:cxn>
              <a:cxn ang="T71">
                <a:pos x="T2" y="T3"/>
              </a:cxn>
              <a:cxn ang="T72">
                <a:pos x="T4" y="T5"/>
              </a:cxn>
              <a:cxn ang="T73">
                <a:pos x="T6" y="T7"/>
              </a:cxn>
              <a:cxn ang="T74">
                <a:pos x="T8" y="T9"/>
              </a:cxn>
              <a:cxn ang="T75">
                <a:pos x="T10" y="T11"/>
              </a:cxn>
              <a:cxn ang="T76">
                <a:pos x="T12" y="T13"/>
              </a:cxn>
              <a:cxn ang="T77">
                <a:pos x="T14" y="T15"/>
              </a:cxn>
              <a:cxn ang="T78">
                <a:pos x="T16" y="T17"/>
              </a:cxn>
              <a:cxn ang="T79">
                <a:pos x="T18" y="T19"/>
              </a:cxn>
              <a:cxn ang="T80">
                <a:pos x="T20" y="T21"/>
              </a:cxn>
              <a:cxn ang="T81">
                <a:pos x="T22" y="T23"/>
              </a:cxn>
              <a:cxn ang="T82">
                <a:pos x="T24" y="T25"/>
              </a:cxn>
              <a:cxn ang="T83">
                <a:pos x="T26" y="T27"/>
              </a:cxn>
              <a:cxn ang="T84">
                <a:pos x="T28" y="T29"/>
              </a:cxn>
              <a:cxn ang="T85">
                <a:pos x="T30" y="T31"/>
              </a:cxn>
              <a:cxn ang="T86">
                <a:pos x="T32" y="T33"/>
              </a:cxn>
              <a:cxn ang="T87">
                <a:pos x="T34" y="T35"/>
              </a:cxn>
              <a:cxn ang="T88">
                <a:pos x="T36" y="T37"/>
              </a:cxn>
              <a:cxn ang="T89">
                <a:pos x="T38" y="T39"/>
              </a:cxn>
              <a:cxn ang="T90">
                <a:pos x="T40" y="T41"/>
              </a:cxn>
              <a:cxn ang="T91">
                <a:pos x="T42" y="T43"/>
              </a:cxn>
              <a:cxn ang="T92">
                <a:pos x="T44" y="T45"/>
              </a:cxn>
              <a:cxn ang="T93">
                <a:pos x="T46" y="T47"/>
              </a:cxn>
              <a:cxn ang="T94">
                <a:pos x="T48" y="T49"/>
              </a:cxn>
              <a:cxn ang="T95">
                <a:pos x="T50" y="T51"/>
              </a:cxn>
              <a:cxn ang="T96">
                <a:pos x="T52" y="T53"/>
              </a:cxn>
              <a:cxn ang="T97">
                <a:pos x="T54" y="T55"/>
              </a:cxn>
              <a:cxn ang="T98">
                <a:pos x="T56" y="T57"/>
              </a:cxn>
              <a:cxn ang="T99">
                <a:pos x="T58" y="T59"/>
              </a:cxn>
              <a:cxn ang="T100">
                <a:pos x="T60" y="T61"/>
              </a:cxn>
              <a:cxn ang="T101">
                <a:pos x="T62" y="T63"/>
              </a:cxn>
              <a:cxn ang="T102">
                <a:pos x="T64" y="T65"/>
              </a:cxn>
              <a:cxn ang="T103">
                <a:pos x="T66" y="T67"/>
              </a:cxn>
              <a:cxn ang="T104">
                <a:pos x="T68" y="T69"/>
              </a:cxn>
            </a:cxnLst>
            <a:rect l="0" t="0" r="r" b="b"/>
            <a:pathLst>
              <a:path w="509" h="334">
                <a:moveTo>
                  <a:pt x="0" y="281"/>
                </a:moveTo>
                <a:lnTo>
                  <a:pt x="78" y="315"/>
                </a:lnTo>
                <a:lnTo>
                  <a:pt x="89" y="300"/>
                </a:lnTo>
                <a:lnTo>
                  <a:pt x="101" y="285"/>
                </a:lnTo>
                <a:lnTo>
                  <a:pt x="113" y="270"/>
                </a:lnTo>
                <a:lnTo>
                  <a:pt x="125" y="257"/>
                </a:lnTo>
                <a:lnTo>
                  <a:pt x="137" y="246"/>
                </a:lnTo>
                <a:lnTo>
                  <a:pt x="149" y="234"/>
                </a:lnTo>
                <a:lnTo>
                  <a:pt x="161" y="222"/>
                </a:lnTo>
                <a:lnTo>
                  <a:pt x="174" y="212"/>
                </a:lnTo>
                <a:lnTo>
                  <a:pt x="187" y="201"/>
                </a:lnTo>
                <a:lnTo>
                  <a:pt x="199" y="192"/>
                </a:lnTo>
                <a:lnTo>
                  <a:pt x="212" y="183"/>
                </a:lnTo>
                <a:lnTo>
                  <a:pt x="225" y="175"/>
                </a:lnTo>
                <a:lnTo>
                  <a:pt x="252" y="160"/>
                </a:lnTo>
                <a:lnTo>
                  <a:pt x="279" y="147"/>
                </a:lnTo>
                <a:lnTo>
                  <a:pt x="307" y="136"/>
                </a:lnTo>
                <a:lnTo>
                  <a:pt x="335" y="127"/>
                </a:lnTo>
                <a:lnTo>
                  <a:pt x="363" y="120"/>
                </a:lnTo>
                <a:lnTo>
                  <a:pt x="392" y="114"/>
                </a:lnTo>
                <a:lnTo>
                  <a:pt x="421" y="109"/>
                </a:lnTo>
                <a:lnTo>
                  <a:pt x="450" y="106"/>
                </a:lnTo>
                <a:lnTo>
                  <a:pt x="479" y="104"/>
                </a:lnTo>
                <a:lnTo>
                  <a:pt x="509" y="103"/>
                </a:lnTo>
                <a:lnTo>
                  <a:pt x="509" y="0"/>
                </a:lnTo>
                <a:lnTo>
                  <a:pt x="476" y="1"/>
                </a:lnTo>
                <a:lnTo>
                  <a:pt x="444" y="2"/>
                </a:lnTo>
                <a:lnTo>
                  <a:pt x="411" y="6"/>
                </a:lnTo>
                <a:lnTo>
                  <a:pt x="379" y="10"/>
                </a:lnTo>
                <a:lnTo>
                  <a:pt x="346" y="17"/>
                </a:lnTo>
                <a:lnTo>
                  <a:pt x="314" y="26"/>
                </a:lnTo>
                <a:lnTo>
                  <a:pt x="281" y="37"/>
                </a:lnTo>
                <a:lnTo>
                  <a:pt x="249" y="50"/>
                </a:lnTo>
                <a:lnTo>
                  <a:pt x="217" y="64"/>
                </a:lnTo>
                <a:lnTo>
                  <a:pt x="186" y="82"/>
                </a:lnTo>
                <a:lnTo>
                  <a:pt x="170" y="93"/>
                </a:lnTo>
                <a:lnTo>
                  <a:pt x="154" y="103"/>
                </a:lnTo>
                <a:lnTo>
                  <a:pt x="139" y="114"/>
                </a:lnTo>
                <a:lnTo>
                  <a:pt x="124" y="126"/>
                </a:lnTo>
                <a:lnTo>
                  <a:pt x="109" y="139"/>
                </a:lnTo>
                <a:lnTo>
                  <a:pt x="94" y="152"/>
                </a:lnTo>
                <a:lnTo>
                  <a:pt x="79" y="167"/>
                </a:lnTo>
                <a:lnTo>
                  <a:pt x="65" y="181"/>
                </a:lnTo>
                <a:lnTo>
                  <a:pt x="51" y="196"/>
                </a:lnTo>
                <a:lnTo>
                  <a:pt x="37" y="213"/>
                </a:lnTo>
                <a:lnTo>
                  <a:pt x="24" y="230"/>
                </a:lnTo>
                <a:lnTo>
                  <a:pt x="11" y="248"/>
                </a:lnTo>
                <a:lnTo>
                  <a:pt x="89" y="281"/>
                </a:lnTo>
                <a:lnTo>
                  <a:pt x="11" y="248"/>
                </a:lnTo>
                <a:lnTo>
                  <a:pt x="7" y="253"/>
                </a:lnTo>
                <a:lnTo>
                  <a:pt x="5" y="259"/>
                </a:lnTo>
                <a:lnTo>
                  <a:pt x="3" y="263"/>
                </a:lnTo>
                <a:lnTo>
                  <a:pt x="1" y="268"/>
                </a:lnTo>
                <a:lnTo>
                  <a:pt x="0" y="279"/>
                </a:lnTo>
                <a:lnTo>
                  <a:pt x="0" y="288"/>
                </a:lnTo>
                <a:lnTo>
                  <a:pt x="2" y="297"/>
                </a:lnTo>
                <a:lnTo>
                  <a:pt x="5" y="307"/>
                </a:lnTo>
                <a:lnTo>
                  <a:pt x="10" y="314"/>
                </a:lnTo>
                <a:lnTo>
                  <a:pt x="16" y="321"/>
                </a:lnTo>
                <a:lnTo>
                  <a:pt x="23" y="327"/>
                </a:lnTo>
                <a:lnTo>
                  <a:pt x="30" y="330"/>
                </a:lnTo>
                <a:lnTo>
                  <a:pt x="38" y="334"/>
                </a:lnTo>
                <a:lnTo>
                  <a:pt x="46" y="334"/>
                </a:lnTo>
                <a:lnTo>
                  <a:pt x="55" y="333"/>
                </a:lnTo>
                <a:lnTo>
                  <a:pt x="63" y="329"/>
                </a:lnTo>
                <a:lnTo>
                  <a:pt x="67" y="327"/>
                </a:lnTo>
                <a:lnTo>
                  <a:pt x="71" y="323"/>
                </a:lnTo>
                <a:lnTo>
                  <a:pt x="74" y="320"/>
                </a:lnTo>
                <a:lnTo>
                  <a:pt x="78" y="315"/>
                </a:lnTo>
                <a:lnTo>
                  <a:pt x="0" y="28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9" name="Freeform 38">
            <a:extLst>
              <a:ext uri="{FF2B5EF4-FFF2-40B4-BE49-F238E27FC236}">
                <a16:creationId xmlns:a16="http://schemas.microsoft.com/office/drawing/2014/main" id="{00000000-0008-0000-0600-000027000000}"/>
              </a:ext>
            </a:extLst>
          </xdr:cNvPr>
          <xdr:cNvSpPr>
            <a:spLocks/>
          </xdr:cNvSpPr>
        </xdr:nvSpPr>
        <xdr:spPr bwMode="auto">
          <a:xfrm>
            <a:off x="3218" y="436"/>
            <a:ext cx="18" cy="43"/>
          </a:xfrm>
          <a:custGeom>
            <a:avLst/>
            <a:gdLst>
              <a:gd name="T0" fmla="*/ 0 w 89"/>
              <a:gd name="T1" fmla="*/ 0 h 262"/>
              <a:gd name="T2" fmla="*/ 0 w 89"/>
              <a:gd name="T3" fmla="*/ 0 h 262"/>
              <a:gd name="T4" fmla="*/ 0 w 89"/>
              <a:gd name="T5" fmla="*/ 0 h 262"/>
              <a:gd name="T6" fmla="*/ 0 w 89"/>
              <a:gd name="T7" fmla="*/ 0 h 262"/>
              <a:gd name="T8" fmla="*/ 0 w 89"/>
              <a:gd name="T9" fmla="*/ 0 h 262"/>
              <a:gd name="T10" fmla="*/ 0 w 89"/>
              <a:gd name="T11" fmla="*/ 0 h 262"/>
              <a:gd name="T12" fmla="*/ 0 w 89"/>
              <a:gd name="T13" fmla="*/ 0 h 262"/>
              <a:gd name="T14" fmla="*/ 0 w 89"/>
              <a:gd name="T15" fmla="*/ 0 h 262"/>
              <a:gd name="T16" fmla="*/ 0 w 89"/>
              <a:gd name="T17" fmla="*/ 0 h 262"/>
              <a:gd name="T18" fmla="*/ 0 w 89"/>
              <a:gd name="T19" fmla="*/ 0 h 262"/>
              <a:gd name="T20" fmla="*/ 0 w 89"/>
              <a:gd name="T21" fmla="*/ 0 h 262"/>
              <a:gd name="T22" fmla="*/ 0 w 89"/>
              <a:gd name="T23" fmla="*/ 0 h 262"/>
              <a:gd name="T24" fmla="*/ 0 w 89"/>
              <a:gd name="T25" fmla="*/ 0 h 262"/>
              <a:gd name="T26" fmla="*/ 0 w 89"/>
              <a:gd name="T27" fmla="*/ 0 h 262"/>
              <a:gd name="T28" fmla="*/ 0 w 89"/>
              <a:gd name="T29" fmla="*/ 0 h 262"/>
              <a:gd name="T30" fmla="*/ 0 w 89"/>
              <a:gd name="T31" fmla="*/ 0 h 262"/>
              <a:gd name="T32" fmla="*/ 0 w 89"/>
              <a:gd name="T33" fmla="*/ 0 h 262"/>
              <a:gd name="T34" fmla="*/ 0 w 89"/>
              <a:gd name="T35" fmla="*/ 0 h 262"/>
              <a:gd name="T36" fmla="*/ 0 w 89"/>
              <a:gd name="T37" fmla="*/ 0 h 262"/>
              <a:gd name="T38" fmla="*/ 0 w 89"/>
              <a:gd name="T39" fmla="*/ 0 h 262"/>
              <a:gd name="T40" fmla="*/ 0 w 89"/>
              <a:gd name="T41" fmla="*/ 0 h 262"/>
              <a:gd name="T42" fmla="*/ 0 w 89"/>
              <a:gd name="T43" fmla="*/ 0 h 262"/>
              <a:gd name="T44" fmla="*/ 0 w 89"/>
              <a:gd name="T45" fmla="*/ 0 h 262"/>
              <a:gd name="T46" fmla="*/ 0 w 89"/>
              <a:gd name="T47" fmla="*/ 0 h 262"/>
              <a:gd name="T48" fmla="*/ 0 w 89"/>
              <a:gd name="T49" fmla="*/ 0 h 262"/>
              <a:gd name="T50" fmla="*/ 0 w 89"/>
              <a:gd name="T51" fmla="*/ 0 h 262"/>
              <a:gd name="T52" fmla="*/ 0 w 89"/>
              <a:gd name="T53" fmla="*/ 0 h 262"/>
              <a:gd name="T54" fmla="*/ 0 w 89"/>
              <a:gd name="T55" fmla="*/ 0 h 262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9" h="262">
                <a:moveTo>
                  <a:pt x="39" y="1"/>
                </a:moveTo>
                <a:lnTo>
                  <a:pt x="0" y="51"/>
                </a:lnTo>
                <a:lnTo>
                  <a:pt x="0" y="262"/>
                </a:lnTo>
                <a:lnTo>
                  <a:pt x="89" y="262"/>
                </a:lnTo>
                <a:lnTo>
                  <a:pt x="89" y="51"/>
                </a:lnTo>
                <a:lnTo>
                  <a:pt x="39" y="1"/>
                </a:lnTo>
                <a:lnTo>
                  <a:pt x="89" y="51"/>
                </a:lnTo>
                <a:lnTo>
                  <a:pt x="88" y="45"/>
                </a:lnTo>
                <a:lnTo>
                  <a:pt x="88" y="40"/>
                </a:lnTo>
                <a:lnTo>
                  <a:pt x="86" y="34"/>
                </a:lnTo>
                <a:lnTo>
                  <a:pt x="85" y="29"/>
                </a:lnTo>
                <a:lnTo>
                  <a:pt x="80" y="20"/>
                </a:lnTo>
                <a:lnTo>
                  <a:pt x="75" y="12"/>
                </a:lnTo>
                <a:lnTo>
                  <a:pt x="68" y="7"/>
                </a:lnTo>
                <a:lnTo>
                  <a:pt x="61" y="3"/>
                </a:lnTo>
                <a:lnTo>
                  <a:pt x="53" y="1"/>
                </a:lnTo>
                <a:lnTo>
                  <a:pt x="44" y="0"/>
                </a:lnTo>
                <a:lnTo>
                  <a:pt x="36" y="1"/>
                </a:lnTo>
                <a:lnTo>
                  <a:pt x="28" y="3"/>
                </a:lnTo>
                <a:lnTo>
                  <a:pt x="21" y="7"/>
                </a:lnTo>
                <a:lnTo>
                  <a:pt x="14" y="12"/>
                </a:lnTo>
                <a:lnTo>
                  <a:pt x="8" y="20"/>
                </a:lnTo>
                <a:lnTo>
                  <a:pt x="4" y="29"/>
                </a:lnTo>
                <a:lnTo>
                  <a:pt x="2" y="34"/>
                </a:lnTo>
                <a:lnTo>
                  <a:pt x="1" y="40"/>
                </a:lnTo>
                <a:lnTo>
                  <a:pt x="0" y="45"/>
                </a:lnTo>
                <a:lnTo>
                  <a:pt x="0" y="51"/>
                </a:lnTo>
                <a:lnTo>
                  <a:pt x="39" y="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0" name="Freeform 39">
            <a:extLst>
              <a:ext uri="{FF2B5EF4-FFF2-40B4-BE49-F238E27FC236}">
                <a16:creationId xmlns:a16="http://schemas.microsoft.com/office/drawing/2014/main" id="{00000000-0008-0000-0600-000028000000}"/>
              </a:ext>
            </a:extLst>
          </xdr:cNvPr>
          <xdr:cNvSpPr>
            <a:spLocks/>
          </xdr:cNvSpPr>
        </xdr:nvSpPr>
        <xdr:spPr bwMode="auto">
          <a:xfrm>
            <a:off x="3212" y="603"/>
            <a:ext cx="67" cy="101"/>
          </a:xfrm>
          <a:custGeom>
            <a:avLst/>
            <a:gdLst>
              <a:gd name="T0" fmla="*/ 0 w 337"/>
              <a:gd name="T1" fmla="*/ 0 h 602"/>
              <a:gd name="T2" fmla="*/ 0 w 337"/>
              <a:gd name="T3" fmla="*/ 0 h 602"/>
              <a:gd name="T4" fmla="*/ 0 w 337"/>
              <a:gd name="T5" fmla="*/ 0 h 602"/>
              <a:gd name="T6" fmla="*/ 0 w 337"/>
              <a:gd name="T7" fmla="*/ 0 h 602"/>
              <a:gd name="T8" fmla="*/ 0 w 337"/>
              <a:gd name="T9" fmla="*/ 0 h 602"/>
              <a:gd name="T10" fmla="*/ 0 w 337"/>
              <a:gd name="T11" fmla="*/ 0 h 602"/>
              <a:gd name="T12" fmla="*/ 0 w 337"/>
              <a:gd name="T13" fmla="*/ 0 h 602"/>
              <a:gd name="T14" fmla="*/ 0 w 337"/>
              <a:gd name="T15" fmla="*/ 0 h 602"/>
              <a:gd name="T16" fmla="*/ 0 w 337"/>
              <a:gd name="T17" fmla="*/ 0 h 602"/>
              <a:gd name="T18" fmla="*/ 0 w 337"/>
              <a:gd name="T19" fmla="*/ 0 h 602"/>
              <a:gd name="T20" fmla="*/ 0 w 337"/>
              <a:gd name="T21" fmla="*/ 0 h 602"/>
              <a:gd name="T22" fmla="*/ 0 w 337"/>
              <a:gd name="T23" fmla="*/ 0 h 602"/>
              <a:gd name="T24" fmla="*/ 0 w 337"/>
              <a:gd name="T25" fmla="*/ 0 h 602"/>
              <a:gd name="T26" fmla="*/ 0 w 337"/>
              <a:gd name="T27" fmla="*/ 0 h 602"/>
              <a:gd name="T28" fmla="*/ 0 w 337"/>
              <a:gd name="T29" fmla="*/ 0 h 602"/>
              <a:gd name="T30" fmla="*/ 0 w 337"/>
              <a:gd name="T31" fmla="*/ 0 h 602"/>
              <a:gd name="T32" fmla="*/ 0 w 337"/>
              <a:gd name="T33" fmla="*/ 0 h 602"/>
              <a:gd name="T34" fmla="*/ 0 w 337"/>
              <a:gd name="T35" fmla="*/ 0 h 602"/>
              <a:gd name="T36" fmla="*/ 0 w 337"/>
              <a:gd name="T37" fmla="*/ 0 h 602"/>
              <a:gd name="T38" fmla="*/ 0 w 337"/>
              <a:gd name="T39" fmla="*/ 0 h 602"/>
              <a:gd name="T40" fmla="*/ 0 w 337"/>
              <a:gd name="T41" fmla="*/ 0 h 602"/>
              <a:gd name="T42" fmla="*/ 0 w 337"/>
              <a:gd name="T43" fmla="*/ 0 h 602"/>
              <a:gd name="T44" fmla="*/ 0 w 337"/>
              <a:gd name="T45" fmla="*/ 0 h 602"/>
              <a:gd name="T46" fmla="*/ 0 w 337"/>
              <a:gd name="T47" fmla="*/ 0 h 602"/>
              <a:gd name="T48" fmla="*/ 0 w 337"/>
              <a:gd name="T49" fmla="*/ 0 h 602"/>
              <a:gd name="T50" fmla="*/ 0 w 337"/>
              <a:gd name="T51" fmla="*/ 0 h 602"/>
              <a:gd name="T52" fmla="*/ 0 w 337"/>
              <a:gd name="T53" fmla="*/ 0 h 602"/>
              <a:gd name="T54" fmla="*/ 0 w 337"/>
              <a:gd name="T55" fmla="*/ 0 h 602"/>
              <a:gd name="T56" fmla="*/ 0 w 337"/>
              <a:gd name="T57" fmla="*/ 0 h 602"/>
              <a:gd name="T58" fmla="*/ 0 w 337"/>
              <a:gd name="T59" fmla="*/ 0 h 602"/>
              <a:gd name="T60" fmla="*/ 0 w 337"/>
              <a:gd name="T61" fmla="*/ 0 h 602"/>
              <a:gd name="T62" fmla="*/ 0 w 337"/>
              <a:gd name="T63" fmla="*/ 0 h 602"/>
              <a:gd name="T64" fmla="*/ 0 w 337"/>
              <a:gd name="T65" fmla="*/ 0 h 602"/>
              <a:gd name="T66" fmla="*/ 0 w 337"/>
              <a:gd name="T67" fmla="*/ 0 h 602"/>
              <a:gd name="T68" fmla="*/ 0 w 337"/>
              <a:gd name="T69" fmla="*/ 0 h 602"/>
              <a:gd name="T70" fmla="*/ 0 w 337"/>
              <a:gd name="T71" fmla="*/ 0 h 602"/>
              <a:gd name="T72" fmla="*/ 0 w 337"/>
              <a:gd name="T73" fmla="*/ 0 h 602"/>
              <a:gd name="T74" fmla="*/ 0 w 337"/>
              <a:gd name="T75" fmla="*/ 0 h 602"/>
              <a:gd name="T76" fmla="*/ 0 w 337"/>
              <a:gd name="T77" fmla="*/ 0 h 602"/>
              <a:gd name="T78" fmla="*/ 0 w 337"/>
              <a:gd name="T79" fmla="*/ 0 h 602"/>
              <a:gd name="T80" fmla="*/ 0 w 337"/>
              <a:gd name="T81" fmla="*/ 0 h 602"/>
              <a:gd name="T82" fmla="*/ 0 w 337"/>
              <a:gd name="T83" fmla="*/ 0 h 602"/>
              <a:gd name="T84" fmla="*/ 0 w 337"/>
              <a:gd name="T85" fmla="*/ 0 h 602"/>
              <a:gd name="T86" fmla="*/ 0 w 337"/>
              <a:gd name="T87" fmla="*/ 0 h 602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37" h="602">
                <a:moveTo>
                  <a:pt x="0" y="53"/>
                </a:moveTo>
                <a:lnTo>
                  <a:pt x="0" y="53"/>
                </a:lnTo>
                <a:lnTo>
                  <a:pt x="0" y="88"/>
                </a:lnTo>
                <a:lnTo>
                  <a:pt x="1" y="123"/>
                </a:lnTo>
                <a:lnTo>
                  <a:pt x="2" y="156"/>
                </a:lnTo>
                <a:lnTo>
                  <a:pt x="4" y="188"/>
                </a:lnTo>
                <a:lnTo>
                  <a:pt x="7" y="219"/>
                </a:lnTo>
                <a:lnTo>
                  <a:pt x="10" y="248"/>
                </a:lnTo>
                <a:lnTo>
                  <a:pt x="13" y="276"/>
                </a:lnTo>
                <a:lnTo>
                  <a:pt x="18" y="302"/>
                </a:lnTo>
                <a:lnTo>
                  <a:pt x="23" y="328"/>
                </a:lnTo>
                <a:lnTo>
                  <a:pt x="28" y="353"/>
                </a:lnTo>
                <a:lnTo>
                  <a:pt x="35" y="375"/>
                </a:lnTo>
                <a:lnTo>
                  <a:pt x="42" y="398"/>
                </a:lnTo>
                <a:lnTo>
                  <a:pt x="50" y="419"/>
                </a:lnTo>
                <a:lnTo>
                  <a:pt x="59" y="439"/>
                </a:lnTo>
                <a:lnTo>
                  <a:pt x="68" y="458"/>
                </a:lnTo>
                <a:lnTo>
                  <a:pt x="78" y="475"/>
                </a:lnTo>
                <a:lnTo>
                  <a:pt x="90" y="492"/>
                </a:lnTo>
                <a:lnTo>
                  <a:pt x="102" y="508"/>
                </a:lnTo>
                <a:lnTo>
                  <a:pt x="115" y="522"/>
                </a:lnTo>
                <a:lnTo>
                  <a:pt x="128" y="535"/>
                </a:lnTo>
                <a:lnTo>
                  <a:pt x="142" y="547"/>
                </a:lnTo>
                <a:lnTo>
                  <a:pt x="157" y="558"/>
                </a:lnTo>
                <a:lnTo>
                  <a:pt x="173" y="567"/>
                </a:lnTo>
                <a:lnTo>
                  <a:pt x="189" y="575"/>
                </a:lnTo>
                <a:lnTo>
                  <a:pt x="206" y="582"/>
                </a:lnTo>
                <a:lnTo>
                  <a:pt x="223" y="587"/>
                </a:lnTo>
                <a:lnTo>
                  <a:pt x="241" y="592"/>
                </a:lnTo>
                <a:lnTo>
                  <a:pt x="259" y="596"/>
                </a:lnTo>
                <a:lnTo>
                  <a:pt x="278" y="599"/>
                </a:lnTo>
                <a:lnTo>
                  <a:pt x="297" y="601"/>
                </a:lnTo>
                <a:lnTo>
                  <a:pt x="317" y="602"/>
                </a:lnTo>
                <a:lnTo>
                  <a:pt x="337" y="602"/>
                </a:lnTo>
                <a:lnTo>
                  <a:pt x="337" y="498"/>
                </a:lnTo>
                <a:lnTo>
                  <a:pt x="319" y="498"/>
                </a:lnTo>
                <a:lnTo>
                  <a:pt x="303" y="498"/>
                </a:lnTo>
                <a:lnTo>
                  <a:pt x="287" y="495"/>
                </a:lnTo>
                <a:lnTo>
                  <a:pt x="272" y="493"/>
                </a:lnTo>
                <a:lnTo>
                  <a:pt x="258" y="491"/>
                </a:lnTo>
                <a:lnTo>
                  <a:pt x="245" y="487"/>
                </a:lnTo>
                <a:lnTo>
                  <a:pt x="233" y="482"/>
                </a:lnTo>
                <a:lnTo>
                  <a:pt x="221" y="478"/>
                </a:lnTo>
                <a:lnTo>
                  <a:pt x="210" y="473"/>
                </a:lnTo>
                <a:lnTo>
                  <a:pt x="200" y="467"/>
                </a:lnTo>
                <a:lnTo>
                  <a:pt x="190" y="460"/>
                </a:lnTo>
                <a:lnTo>
                  <a:pt x="181" y="452"/>
                </a:lnTo>
                <a:lnTo>
                  <a:pt x="173" y="445"/>
                </a:lnTo>
                <a:lnTo>
                  <a:pt x="165" y="435"/>
                </a:lnTo>
                <a:lnTo>
                  <a:pt x="157" y="426"/>
                </a:lnTo>
                <a:lnTo>
                  <a:pt x="150" y="414"/>
                </a:lnTo>
                <a:lnTo>
                  <a:pt x="143" y="402"/>
                </a:lnTo>
                <a:lnTo>
                  <a:pt x="136" y="389"/>
                </a:lnTo>
                <a:lnTo>
                  <a:pt x="130" y="374"/>
                </a:lnTo>
                <a:lnTo>
                  <a:pt x="124" y="359"/>
                </a:lnTo>
                <a:lnTo>
                  <a:pt x="118" y="341"/>
                </a:lnTo>
                <a:lnTo>
                  <a:pt x="113" y="322"/>
                </a:lnTo>
                <a:lnTo>
                  <a:pt x="108" y="302"/>
                </a:lnTo>
                <a:lnTo>
                  <a:pt x="104" y="281"/>
                </a:lnTo>
                <a:lnTo>
                  <a:pt x="100" y="257"/>
                </a:lnTo>
                <a:lnTo>
                  <a:pt x="97" y="234"/>
                </a:lnTo>
                <a:lnTo>
                  <a:pt x="94" y="207"/>
                </a:lnTo>
                <a:lnTo>
                  <a:pt x="92" y="180"/>
                </a:lnTo>
                <a:lnTo>
                  <a:pt x="90" y="150"/>
                </a:lnTo>
                <a:lnTo>
                  <a:pt x="89" y="120"/>
                </a:lnTo>
                <a:lnTo>
                  <a:pt x="88" y="87"/>
                </a:lnTo>
                <a:lnTo>
                  <a:pt x="88" y="53"/>
                </a:lnTo>
                <a:lnTo>
                  <a:pt x="88" y="46"/>
                </a:lnTo>
                <a:lnTo>
                  <a:pt x="87" y="40"/>
                </a:lnTo>
                <a:lnTo>
                  <a:pt x="86" y="35"/>
                </a:lnTo>
                <a:lnTo>
                  <a:pt x="84" y="29"/>
                </a:lnTo>
                <a:lnTo>
                  <a:pt x="80" y="21"/>
                </a:lnTo>
                <a:lnTo>
                  <a:pt x="74" y="13"/>
                </a:lnTo>
                <a:lnTo>
                  <a:pt x="68" y="8"/>
                </a:lnTo>
                <a:lnTo>
                  <a:pt x="60" y="3"/>
                </a:lnTo>
                <a:lnTo>
                  <a:pt x="52" y="1"/>
                </a:lnTo>
                <a:lnTo>
                  <a:pt x="44" y="0"/>
                </a:lnTo>
                <a:lnTo>
                  <a:pt x="36" y="1"/>
                </a:lnTo>
                <a:lnTo>
                  <a:pt x="28" y="3"/>
                </a:lnTo>
                <a:lnTo>
                  <a:pt x="20" y="8"/>
                </a:lnTo>
                <a:lnTo>
                  <a:pt x="13" y="13"/>
                </a:lnTo>
                <a:lnTo>
                  <a:pt x="8" y="21"/>
                </a:lnTo>
                <a:lnTo>
                  <a:pt x="3" y="29"/>
                </a:lnTo>
                <a:lnTo>
                  <a:pt x="2" y="35"/>
                </a:lnTo>
                <a:lnTo>
                  <a:pt x="1" y="40"/>
                </a:lnTo>
                <a:lnTo>
                  <a:pt x="0" y="46"/>
                </a:lnTo>
                <a:lnTo>
                  <a:pt x="0" y="5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1" name="Freeform 40">
            <a:extLst>
              <a:ext uri="{FF2B5EF4-FFF2-40B4-BE49-F238E27FC236}">
                <a16:creationId xmlns:a16="http://schemas.microsoft.com/office/drawing/2014/main" id="{00000000-0008-0000-0600-000029000000}"/>
              </a:ext>
            </a:extLst>
          </xdr:cNvPr>
          <xdr:cNvSpPr>
            <a:spLocks/>
          </xdr:cNvSpPr>
        </xdr:nvSpPr>
        <xdr:spPr bwMode="auto">
          <a:xfrm>
            <a:off x="3212" y="520"/>
            <a:ext cx="76" cy="92"/>
          </a:xfrm>
          <a:custGeom>
            <a:avLst/>
            <a:gdLst>
              <a:gd name="T0" fmla="*/ 0 w 381"/>
              <a:gd name="T1" fmla="*/ 0 h 551"/>
              <a:gd name="T2" fmla="*/ 0 w 381"/>
              <a:gd name="T3" fmla="*/ 0 h 551"/>
              <a:gd name="T4" fmla="*/ 0 w 381"/>
              <a:gd name="T5" fmla="*/ 0 h 551"/>
              <a:gd name="T6" fmla="*/ 0 w 381"/>
              <a:gd name="T7" fmla="*/ 0 h 551"/>
              <a:gd name="T8" fmla="*/ 0 w 381"/>
              <a:gd name="T9" fmla="*/ 0 h 551"/>
              <a:gd name="T10" fmla="*/ 0 w 381"/>
              <a:gd name="T11" fmla="*/ 0 h 551"/>
              <a:gd name="T12" fmla="*/ 0 w 381"/>
              <a:gd name="T13" fmla="*/ 0 h 551"/>
              <a:gd name="T14" fmla="*/ 0 w 381"/>
              <a:gd name="T15" fmla="*/ 0 h 551"/>
              <a:gd name="T16" fmla="*/ 0 w 381"/>
              <a:gd name="T17" fmla="*/ 0 h 551"/>
              <a:gd name="T18" fmla="*/ 0 w 381"/>
              <a:gd name="T19" fmla="*/ 0 h 551"/>
              <a:gd name="T20" fmla="*/ 0 w 381"/>
              <a:gd name="T21" fmla="*/ 0 h 551"/>
              <a:gd name="T22" fmla="*/ 0 w 381"/>
              <a:gd name="T23" fmla="*/ 0 h 551"/>
              <a:gd name="T24" fmla="*/ 0 w 381"/>
              <a:gd name="T25" fmla="*/ 0 h 551"/>
              <a:gd name="T26" fmla="*/ 0 w 381"/>
              <a:gd name="T27" fmla="*/ 0 h 551"/>
              <a:gd name="T28" fmla="*/ 0 w 381"/>
              <a:gd name="T29" fmla="*/ 0 h 551"/>
              <a:gd name="T30" fmla="*/ 0 w 381"/>
              <a:gd name="T31" fmla="*/ 0 h 551"/>
              <a:gd name="T32" fmla="*/ 0 w 381"/>
              <a:gd name="T33" fmla="*/ 0 h 551"/>
              <a:gd name="T34" fmla="*/ 0 w 381"/>
              <a:gd name="T35" fmla="*/ 0 h 551"/>
              <a:gd name="T36" fmla="*/ 0 w 381"/>
              <a:gd name="T37" fmla="*/ 0 h 551"/>
              <a:gd name="T38" fmla="*/ 0 w 381"/>
              <a:gd name="T39" fmla="*/ 0 h 551"/>
              <a:gd name="T40" fmla="*/ 0 w 381"/>
              <a:gd name="T41" fmla="*/ 0 h 551"/>
              <a:gd name="T42" fmla="*/ 0 w 381"/>
              <a:gd name="T43" fmla="*/ 0 h 551"/>
              <a:gd name="T44" fmla="*/ 0 w 381"/>
              <a:gd name="T45" fmla="*/ 0 h 551"/>
              <a:gd name="T46" fmla="*/ 0 w 381"/>
              <a:gd name="T47" fmla="*/ 0 h 551"/>
              <a:gd name="T48" fmla="*/ 0 w 381"/>
              <a:gd name="T49" fmla="*/ 0 h 551"/>
              <a:gd name="T50" fmla="*/ 0 w 381"/>
              <a:gd name="T51" fmla="*/ 0 h 551"/>
              <a:gd name="T52" fmla="*/ 0 w 381"/>
              <a:gd name="T53" fmla="*/ 0 h 551"/>
              <a:gd name="T54" fmla="*/ 0 w 381"/>
              <a:gd name="T55" fmla="*/ 0 h 551"/>
              <a:gd name="T56" fmla="*/ 0 w 381"/>
              <a:gd name="T57" fmla="*/ 0 h 551"/>
              <a:gd name="T58" fmla="*/ 0 w 381"/>
              <a:gd name="T59" fmla="*/ 0 h 551"/>
              <a:gd name="T60" fmla="*/ 0 w 381"/>
              <a:gd name="T61" fmla="*/ 0 h 551"/>
              <a:gd name="T62" fmla="*/ 0 w 381"/>
              <a:gd name="T63" fmla="*/ 0 h 551"/>
              <a:gd name="T64" fmla="*/ 0 w 381"/>
              <a:gd name="T65" fmla="*/ 0 h 551"/>
              <a:gd name="T66" fmla="*/ 0 w 381"/>
              <a:gd name="T67" fmla="*/ 0 h 551"/>
              <a:gd name="T68" fmla="*/ 0 w 381"/>
              <a:gd name="T69" fmla="*/ 0 h 551"/>
              <a:gd name="T70" fmla="*/ 0 w 381"/>
              <a:gd name="T71" fmla="*/ 0 h 551"/>
              <a:gd name="T72" fmla="*/ 0 w 381"/>
              <a:gd name="T73" fmla="*/ 0 h 551"/>
              <a:gd name="T74" fmla="*/ 0 w 381"/>
              <a:gd name="T75" fmla="*/ 0 h 551"/>
              <a:gd name="T76" fmla="*/ 0 w 381"/>
              <a:gd name="T77" fmla="*/ 0 h 551"/>
              <a:gd name="T78" fmla="*/ 0 w 381"/>
              <a:gd name="T79" fmla="*/ 0 h 551"/>
              <a:gd name="T80" fmla="*/ 0 w 381"/>
              <a:gd name="T81" fmla="*/ 0 h 551"/>
              <a:gd name="T82" fmla="*/ 0 w 381"/>
              <a:gd name="T83" fmla="*/ 0 h 551"/>
              <a:gd name="T84" fmla="*/ 0 w 381"/>
              <a:gd name="T85" fmla="*/ 0 h 551"/>
              <a:gd name="T86" fmla="*/ 0 w 381"/>
              <a:gd name="T87" fmla="*/ 0 h 551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81" h="551">
                <a:moveTo>
                  <a:pt x="337" y="0"/>
                </a:moveTo>
                <a:lnTo>
                  <a:pt x="337" y="0"/>
                </a:lnTo>
                <a:lnTo>
                  <a:pt x="317" y="1"/>
                </a:lnTo>
                <a:lnTo>
                  <a:pt x="297" y="2"/>
                </a:lnTo>
                <a:lnTo>
                  <a:pt x="278" y="3"/>
                </a:lnTo>
                <a:lnTo>
                  <a:pt x="259" y="7"/>
                </a:lnTo>
                <a:lnTo>
                  <a:pt x="241" y="10"/>
                </a:lnTo>
                <a:lnTo>
                  <a:pt x="223" y="15"/>
                </a:lnTo>
                <a:lnTo>
                  <a:pt x="206" y="21"/>
                </a:lnTo>
                <a:lnTo>
                  <a:pt x="189" y="28"/>
                </a:lnTo>
                <a:lnTo>
                  <a:pt x="173" y="36"/>
                </a:lnTo>
                <a:lnTo>
                  <a:pt x="157" y="46"/>
                </a:lnTo>
                <a:lnTo>
                  <a:pt x="142" y="55"/>
                </a:lnTo>
                <a:lnTo>
                  <a:pt x="128" y="67"/>
                </a:lnTo>
                <a:lnTo>
                  <a:pt x="115" y="81"/>
                </a:lnTo>
                <a:lnTo>
                  <a:pt x="102" y="95"/>
                </a:lnTo>
                <a:lnTo>
                  <a:pt x="90" y="110"/>
                </a:lnTo>
                <a:lnTo>
                  <a:pt x="78" y="127"/>
                </a:lnTo>
                <a:lnTo>
                  <a:pt x="68" y="145"/>
                </a:lnTo>
                <a:lnTo>
                  <a:pt x="59" y="163"/>
                </a:lnTo>
                <a:lnTo>
                  <a:pt x="50" y="183"/>
                </a:lnTo>
                <a:lnTo>
                  <a:pt x="42" y="205"/>
                </a:lnTo>
                <a:lnTo>
                  <a:pt x="35" y="227"/>
                </a:lnTo>
                <a:lnTo>
                  <a:pt x="28" y="251"/>
                </a:lnTo>
                <a:lnTo>
                  <a:pt x="23" y="275"/>
                </a:lnTo>
                <a:lnTo>
                  <a:pt x="18" y="300"/>
                </a:lnTo>
                <a:lnTo>
                  <a:pt x="13" y="327"/>
                </a:lnTo>
                <a:lnTo>
                  <a:pt x="10" y="355"/>
                </a:lnTo>
                <a:lnTo>
                  <a:pt x="7" y="385"/>
                </a:lnTo>
                <a:lnTo>
                  <a:pt x="4" y="414"/>
                </a:lnTo>
                <a:lnTo>
                  <a:pt x="2" y="446"/>
                </a:lnTo>
                <a:lnTo>
                  <a:pt x="1" y="480"/>
                </a:lnTo>
                <a:lnTo>
                  <a:pt x="0" y="514"/>
                </a:lnTo>
                <a:lnTo>
                  <a:pt x="0" y="551"/>
                </a:lnTo>
                <a:lnTo>
                  <a:pt x="88" y="551"/>
                </a:lnTo>
                <a:lnTo>
                  <a:pt x="88" y="517"/>
                </a:lnTo>
                <a:lnTo>
                  <a:pt x="89" y="484"/>
                </a:lnTo>
                <a:lnTo>
                  <a:pt x="90" y="453"/>
                </a:lnTo>
                <a:lnTo>
                  <a:pt x="92" y="424"/>
                </a:lnTo>
                <a:lnTo>
                  <a:pt x="94" y="395"/>
                </a:lnTo>
                <a:lnTo>
                  <a:pt x="97" y="369"/>
                </a:lnTo>
                <a:lnTo>
                  <a:pt x="100" y="345"/>
                </a:lnTo>
                <a:lnTo>
                  <a:pt x="104" y="321"/>
                </a:lnTo>
                <a:lnTo>
                  <a:pt x="108" y="300"/>
                </a:lnTo>
                <a:lnTo>
                  <a:pt x="113" y="280"/>
                </a:lnTo>
                <a:lnTo>
                  <a:pt x="118" y="261"/>
                </a:lnTo>
                <a:lnTo>
                  <a:pt x="124" y="243"/>
                </a:lnTo>
                <a:lnTo>
                  <a:pt x="130" y="228"/>
                </a:lnTo>
                <a:lnTo>
                  <a:pt x="136" y="214"/>
                </a:lnTo>
                <a:lnTo>
                  <a:pt x="143" y="200"/>
                </a:lnTo>
                <a:lnTo>
                  <a:pt x="150" y="188"/>
                </a:lnTo>
                <a:lnTo>
                  <a:pt x="157" y="178"/>
                </a:lnTo>
                <a:lnTo>
                  <a:pt x="165" y="167"/>
                </a:lnTo>
                <a:lnTo>
                  <a:pt x="173" y="159"/>
                </a:lnTo>
                <a:lnTo>
                  <a:pt x="181" y="150"/>
                </a:lnTo>
                <a:lnTo>
                  <a:pt x="190" y="143"/>
                </a:lnTo>
                <a:lnTo>
                  <a:pt x="200" y="136"/>
                </a:lnTo>
                <a:lnTo>
                  <a:pt x="210" y="130"/>
                </a:lnTo>
                <a:lnTo>
                  <a:pt x="221" y="125"/>
                </a:lnTo>
                <a:lnTo>
                  <a:pt x="233" y="120"/>
                </a:lnTo>
                <a:lnTo>
                  <a:pt x="245" y="116"/>
                </a:lnTo>
                <a:lnTo>
                  <a:pt x="258" y="113"/>
                </a:lnTo>
                <a:lnTo>
                  <a:pt x="272" y="109"/>
                </a:lnTo>
                <a:lnTo>
                  <a:pt x="287" y="107"/>
                </a:lnTo>
                <a:lnTo>
                  <a:pt x="303" y="106"/>
                </a:lnTo>
                <a:lnTo>
                  <a:pt x="319" y="105"/>
                </a:lnTo>
                <a:lnTo>
                  <a:pt x="337" y="105"/>
                </a:lnTo>
                <a:lnTo>
                  <a:pt x="342" y="105"/>
                </a:lnTo>
                <a:lnTo>
                  <a:pt x="347" y="103"/>
                </a:lnTo>
                <a:lnTo>
                  <a:pt x="352" y="102"/>
                </a:lnTo>
                <a:lnTo>
                  <a:pt x="356" y="100"/>
                </a:lnTo>
                <a:lnTo>
                  <a:pt x="364" y="95"/>
                </a:lnTo>
                <a:lnTo>
                  <a:pt x="370" y="88"/>
                </a:lnTo>
                <a:lnTo>
                  <a:pt x="375" y="80"/>
                </a:lnTo>
                <a:lnTo>
                  <a:pt x="378" y="72"/>
                </a:lnTo>
                <a:lnTo>
                  <a:pt x="380" y="62"/>
                </a:lnTo>
                <a:lnTo>
                  <a:pt x="381" y="53"/>
                </a:lnTo>
                <a:lnTo>
                  <a:pt x="380" y="42"/>
                </a:lnTo>
                <a:lnTo>
                  <a:pt x="378" y="33"/>
                </a:lnTo>
                <a:lnTo>
                  <a:pt x="375" y="25"/>
                </a:lnTo>
                <a:lnTo>
                  <a:pt x="370" y="16"/>
                </a:lnTo>
                <a:lnTo>
                  <a:pt x="364" y="10"/>
                </a:lnTo>
                <a:lnTo>
                  <a:pt x="356" y="5"/>
                </a:lnTo>
                <a:lnTo>
                  <a:pt x="352" y="3"/>
                </a:lnTo>
                <a:lnTo>
                  <a:pt x="347" y="1"/>
                </a:lnTo>
                <a:lnTo>
                  <a:pt x="342" y="1"/>
                </a:lnTo>
                <a:lnTo>
                  <a:pt x="337" y="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2" name="Freeform 41">
            <a:extLst>
              <a:ext uri="{FF2B5EF4-FFF2-40B4-BE49-F238E27FC236}">
                <a16:creationId xmlns:a16="http://schemas.microsoft.com/office/drawing/2014/main" id="{00000000-0008-0000-0600-00002A000000}"/>
              </a:ext>
            </a:extLst>
          </xdr:cNvPr>
          <xdr:cNvSpPr>
            <a:spLocks/>
          </xdr:cNvSpPr>
        </xdr:nvSpPr>
        <xdr:spPr bwMode="auto">
          <a:xfrm>
            <a:off x="3279" y="520"/>
            <a:ext cx="68" cy="101"/>
          </a:xfrm>
          <a:custGeom>
            <a:avLst/>
            <a:gdLst>
              <a:gd name="T0" fmla="*/ 0 w 338"/>
              <a:gd name="T1" fmla="*/ 0 h 602"/>
              <a:gd name="T2" fmla="*/ 0 w 338"/>
              <a:gd name="T3" fmla="*/ 0 h 602"/>
              <a:gd name="T4" fmla="*/ 0 w 338"/>
              <a:gd name="T5" fmla="*/ 0 h 602"/>
              <a:gd name="T6" fmla="*/ 0 w 338"/>
              <a:gd name="T7" fmla="*/ 0 h 602"/>
              <a:gd name="T8" fmla="*/ 0 w 338"/>
              <a:gd name="T9" fmla="*/ 0 h 602"/>
              <a:gd name="T10" fmla="*/ 0 w 338"/>
              <a:gd name="T11" fmla="*/ 0 h 602"/>
              <a:gd name="T12" fmla="*/ 0 w 338"/>
              <a:gd name="T13" fmla="*/ 0 h 602"/>
              <a:gd name="T14" fmla="*/ 0 w 338"/>
              <a:gd name="T15" fmla="*/ 0 h 602"/>
              <a:gd name="T16" fmla="*/ 0 w 338"/>
              <a:gd name="T17" fmla="*/ 0 h 602"/>
              <a:gd name="T18" fmla="*/ 0 w 338"/>
              <a:gd name="T19" fmla="*/ 0 h 602"/>
              <a:gd name="T20" fmla="*/ 0 w 338"/>
              <a:gd name="T21" fmla="*/ 0 h 602"/>
              <a:gd name="T22" fmla="*/ 0 w 338"/>
              <a:gd name="T23" fmla="*/ 0 h 602"/>
              <a:gd name="T24" fmla="*/ 0 w 338"/>
              <a:gd name="T25" fmla="*/ 0 h 602"/>
              <a:gd name="T26" fmla="*/ 0 w 338"/>
              <a:gd name="T27" fmla="*/ 0 h 602"/>
              <a:gd name="T28" fmla="*/ 0 w 338"/>
              <a:gd name="T29" fmla="*/ 0 h 602"/>
              <a:gd name="T30" fmla="*/ 0 w 338"/>
              <a:gd name="T31" fmla="*/ 0 h 602"/>
              <a:gd name="T32" fmla="*/ 0 w 338"/>
              <a:gd name="T33" fmla="*/ 0 h 602"/>
              <a:gd name="T34" fmla="*/ 0 w 338"/>
              <a:gd name="T35" fmla="*/ 0 h 602"/>
              <a:gd name="T36" fmla="*/ 0 w 338"/>
              <a:gd name="T37" fmla="*/ 0 h 602"/>
              <a:gd name="T38" fmla="*/ 0 w 338"/>
              <a:gd name="T39" fmla="*/ 0 h 602"/>
              <a:gd name="T40" fmla="*/ 0 w 338"/>
              <a:gd name="T41" fmla="*/ 0 h 602"/>
              <a:gd name="T42" fmla="*/ 0 w 338"/>
              <a:gd name="T43" fmla="*/ 0 h 602"/>
              <a:gd name="T44" fmla="*/ 0 w 338"/>
              <a:gd name="T45" fmla="*/ 0 h 602"/>
              <a:gd name="T46" fmla="*/ 0 w 338"/>
              <a:gd name="T47" fmla="*/ 0 h 602"/>
              <a:gd name="T48" fmla="*/ 0 w 338"/>
              <a:gd name="T49" fmla="*/ 0 h 602"/>
              <a:gd name="T50" fmla="*/ 0 w 338"/>
              <a:gd name="T51" fmla="*/ 0 h 602"/>
              <a:gd name="T52" fmla="*/ 0 w 338"/>
              <a:gd name="T53" fmla="*/ 0 h 602"/>
              <a:gd name="T54" fmla="*/ 0 w 338"/>
              <a:gd name="T55" fmla="*/ 0 h 602"/>
              <a:gd name="T56" fmla="*/ 0 w 338"/>
              <a:gd name="T57" fmla="*/ 0 h 602"/>
              <a:gd name="T58" fmla="*/ 0 w 338"/>
              <a:gd name="T59" fmla="*/ 0 h 602"/>
              <a:gd name="T60" fmla="*/ 0 w 338"/>
              <a:gd name="T61" fmla="*/ 0 h 602"/>
              <a:gd name="T62" fmla="*/ 0 w 338"/>
              <a:gd name="T63" fmla="*/ 0 h 602"/>
              <a:gd name="T64" fmla="*/ 0 w 338"/>
              <a:gd name="T65" fmla="*/ 0 h 602"/>
              <a:gd name="T66" fmla="*/ 0 w 338"/>
              <a:gd name="T67" fmla="*/ 0 h 602"/>
              <a:gd name="T68" fmla="*/ 0 w 338"/>
              <a:gd name="T69" fmla="*/ 0 h 602"/>
              <a:gd name="T70" fmla="*/ 0 w 338"/>
              <a:gd name="T71" fmla="*/ 0 h 602"/>
              <a:gd name="T72" fmla="*/ 0 w 338"/>
              <a:gd name="T73" fmla="*/ 0 h 602"/>
              <a:gd name="T74" fmla="*/ 0 w 338"/>
              <a:gd name="T75" fmla="*/ 0 h 602"/>
              <a:gd name="T76" fmla="*/ 0 w 338"/>
              <a:gd name="T77" fmla="*/ 0 h 602"/>
              <a:gd name="T78" fmla="*/ 0 w 338"/>
              <a:gd name="T79" fmla="*/ 0 h 602"/>
              <a:gd name="T80" fmla="*/ 0 w 338"/>
              <a:gd name="T81" fmla="*/ 0 h 602"/>
              <a:gd name="T82" fmla="*/ 0 w 338"/>
              <a:gd name="T83" fmla="*/ 0 h 602"/>
              <a:gd name="T84" fmla="*/ 0 w 338"/>
              <a:gd name="T85" fmla="*/ 0 h 602"/>
              <a:gd name="T86" fmla="*/ 0 w 338"/>
              <a:gd name="T87" fmla="*/ 0 h 602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38" h="602">
                <a:moveTo>
                  <a:pt x="338" y="551"/>
                </a:moveTo>
                <a:lnTo>
                  <a:pt x="338" y="551"/>
                </a:lnTo>
                <a:lnTo>
                  <a:pt x="338" y="514"/>
                </a:lnTo>
                <a:lnTo>
                  <a:pt x="337" y="480"/>
                </a:lnTo>
                <a:lnTo>
                  <a:pt x="335" y="446"/>
                </a:lnTo>
                <a:lnTo>
                  <a:pt x="333" y="414"/>
                </a:lnTo>
                <a:lnTo>
                  <a:pt x="330" y="384"/>
                </a:lnTo>
                <a:lnTo>
                  <a:pt x="327" y="354"/>
                </a:lnTo>
                <a:lnTo>
                  <a:pt x="323" y="327"/>
                </a:lnTo>
                <a:lnTo>
                  <a:pt x="318" y="300"/>
                </a:lnTo>
                <a:lnTo>
                  <a:pt x="313" y="274"/>
                </a:lnTo>
                <a:lnTo>
                  <a:pt x="307" y="249"/>
                </a:lnTo>
                <a:lnTo>
                  <a:pt x="300" y="227"/>
                </a:lnTo>
                <a:lnTo>
                  <a:pt x="293" y="205"/>
                </a:lnTo>
                <a:lnTo>
                  <a:pt x="285" y="183"/>
                </a:lnTo>
                <a:lnTo>
                  <a:pt x="276" y="163"/>
                </a:lnTo>
                <a:lnTo>
                  <a:pt x="266" y="145"/>
                </a:lnTo>
                <a:lnTo>
                  <a:pt x="256" y="127"/>
                </a:lnTo>
                <a:lnTo>
                  <a:pt x="244" y="110"/>
                </a:lnTo>
                <a:lnTo>
                  <a:pt x="232" y="94"/>
                </a:lnTo>
                <a:lnTo>
                  <a:pt x="219" y="80"/>
                </a:lnTo>
                <a:lnTo>
                  <a:pt x="206" y="67"/>
                </a:lnTo>
                <a:lnTo>
                  <a:pt x="191" y="55"/>
                </a:lnTo>
                <a:lnTo>
                  <a:pt x="175" y="46"/>
                </a:lnTo>
                <a:lnTo>
                  <a:pt x="160" y="36"/>
                </a:lnTo>
                <a:lnTo>
                  <a:pt x="144" y="28"/>
                </a:lnTo>
                <a:lnTo>
                  <a:pt x="127" y="21"/>
                </a:lnTo>
                <a:lnTo>
                  <a:pt x="110" y="15"/>
                </a:lnTo>
                <a:lnTo>
                  <a:pt x="93" y="10"/>
                </a:lnTo>
                <a:lnTo>
                  <a:pt x="75" y="7"/>
                </a:lnTo>
                <a:lnTo>
                  <a:pt x="57" y="3"/>
                </a:lnTo>
                <a:lnTo>
                  <a:pt x="38" y="2"/>
                </a:lnTo>
                <a:lnTo>
                  <a:pt x="19" y="1"/>
                </a:lnTo>
                <a:lnTo>
                  <a:pt x="0" y="0"/>
                </a:lnTo>
                <a:lnTo>
                  <a:pt x="0" y="105"/>
                </a:lnTo>
                <a:lnTo>
                  <a:pt x="16" y="105"/>
                </a:lnTo>
                <a:lnTo>
                  <a:pt x="32" y="106"/>
                </a:lnTo>
                <a:lnTo>
                  <a:pt x="47" y="107"/>
                </a:lnTo>
                <a:lnTo>
                  <a:pt x="62" y="109"/>
                </a:lnTo>
                <a:lnTo>
                  <a:pt x="75" y="112"/>
                </a:lnTo>
                <a:lnTo>
                  <a:pt x="88" y="116"/>
                </a:lnTo>
                <a:lnTo>
                  <a:pt x="100" y="120"/>
                </a:lnTo>
                <a:lnTo>
                  <a:pt x="112" y="125"/>
                </a:lnTo>
                <a:lnTo>
                  <a:pt x="123" y="130"/>
                </a:lnTo>
                <a:lnTo>
                  <a:pt x="133" y="136"/>
                </a:lnTo>
                <a:lnTo>
                  <a:pt x="143" y="143"/>
                </a:lnTo>
                <a:lnTo>
                  <a:pt x="152" y="150"/>
                </a:lnTo>
                <a:lnTo>
                  <a:pt x="160" y="159"/>
                </a:lnTo>
                <a:lnTo>
                  <a:pt x="169" y="168"/>
                </a:lnTo>
                <a:lnTo>
                  <a:pt x="178" y="178"/>
                </a:lnTo>
                <a:lnTo>
                  <a:pt x="185" y="188"/>
                </a:lnTo>
                <a:lnTo>
                  <a:pt x="192" y="201"/>
                </a:lnTo>
                <a:lnTo>
                  <a:pt x="199" y="214"/>
                </a:lnTo>
                <a:lnTo>
                  <a:pt x="206" y="228"/>
                </a:lnTo>
                <a:lnTo>
                  <a:pt x="212" y="245"/>
                </a:lnTo>
                <a:lnTo>
                  <a:pt x="218" y="262"/>
                </a:lnTo>
                <a:lnTo>
                  <a:pt x="223" y="280"/>
                </a:lnTo>
                <a:lnTo>
                  <a:pt x="228" y="301"/>
                </a:lnTo>
                <a:lnTo>
                  <a:pt x="232" y="322"/>
                </a:lnTo>
                <a:lnTo>
                  <a:pt x="236" y="345"/>
                </a:lnTo>
                <a:lnTo>
                  <a:pt x="240" y="369"/>
                </a:lnTo>
                <a:lnTo>
                  <a:pt x="243" y="396"/>
                </a:lnTo>
                <a:lnTo>
                  <a:pt x="245" y="424"/>
                </a:lnTo>
                <a:lnTo>
                  <a:pt x="247" y="453"/>
                </a:lnTo>
                <a:lnTo>
                  <a:pt x="249" y="484"/>
                </a:lnTo>
                <a:lnTo>
                  <a:pt x="249" y="517"/>
                </a:lnTo>
                <a:lnTo>
                  <a:pt x="249" y="551"/>
                </a:lnTo>
                <a:lnTo>
                  <a:pt x="250" y="557"/>
                </a:lnTo>
                <a:lnTo>
                  <a:pt x="250" y="562"/>
                </a:lnTo>
                <a:lnTo>
                  <a:pt x="252" y="568"/>
                </a:lnTo>
                <a:lnTo>
                  <a:pt x="253" y="573"/>
                </a:lnTo>
                <a:lnTo>
                  <a:pt x="258" y="582"/>
                </a:lnTo>
                <a:lnTo>
                  <a:pt x="263" y="590"/>
                </a:lnTo>
                <a:lnTo>
                  <a:pt x="270" y="595"/>
                </a:lnTo>
                <a:lnTo>
                  <a:pt x="277" y="599"/>
                </a:lnTo>
                <a:lnTo>
                  <a:pt x="285" y="601"/>
                </a:lnTo>
                <a:lnTo>
                  <a:pt x="294" y="602"/>
                </a:lnTo>
                <a:lnTo>
                  <a:pt x="302" y="601"/>
                </a:lnTo>
                <a:lnTo>
                  <a:pt x="310" y="599"/>
                </a:lnTo>
                <a:lnTo>
                  <a:pt x="317" y="595"/>
                </a:lnTo>
                <a:lnTo>
                  <a:pt x="324" y="590"/>
                </a:lnTo>
                <a:lnTo>
                  <a:pt x="330" y="582"/>
                </a:lnTo>
                <a:lnTo>
                  <a:pt x="334" y="573"/>
                </a:lnTo>
                <a:lnTo>
                  <a:pt x="336" y="568"/>
                </a:lnTo>
                <a:lnTo>
                  <a:pt x="337" y="562"/>
                </a:lnTo>
                <a:lnTo>
                  <a:pt x="338" y="557"/>
                </a:lnTo>
                <a:lnTo>
                  <a:pt x="338" y="55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3" name="Freeform 42">
            <a:extLst>
              <a:ext uri="{FF2B5EF4-FFF2-40B4-BE49-F238E27FC236}">
                <a16:creationId xmlns:a16="http://schemas.microsoft.com/office/drawing/2014/main" id="{00000000-0008-0000-0600-00002B000000}"/>
              </a:ext>
            </a:extLst>
          </xdr:cNvPr>
          <xdr:cNvSpPr>
            <a:spLocks/>
          </xdr:cNvSpPr>
        </xdr:nvSpPr>
        <xdr:spPr bwMode="auto">
          <a:xfrm>
            <a:off x="3270" y="612"/>
            <a:ext cx="77" cy="92"/>
          </a:xfrm>
          <a:custGeom>
            <a:avLst/>
            <a:gdLst>
              <a:gd name="T0" fmla="*/ 0 w 382"/>
              <a:gd name="T1" fmla="*/ 0 h 549"/>
              <a:gd name="T2" fmla="*/ 0 w 382"/>
              <a:gd name="T3" fmla="*/ 0 h 549"/>
              <a:gd name="T4" fmla="*/ 0 w 382"/>
              <a:gd name="T5" fmla="*/ 0 h 549"/>
              <a:gd name="T6" fmla="*/ 0 w 382"/>
              <a:gd name="T7" fmla="*/ 0 h 549"/>
              <a:gd name="T8" fmla="*/ 0 w 382"/>
              <a:gd name="T9" fmla="*/ 0 h 549"/>
              <a:gd name="T10" fmla="*/ 0 w 382"/>
              <a:gd name="T11" fmla="*/ 0 h 549"/>
              <a:gd name="T12" fmla="*/ 0 w 382"/>
              <a:gd name="T13" fmla="*/ 0 h 549"/>
              <a:gd name="T14" fmla="*/ 0 w 382"/>
              <a:gd name="T15" fmla="*/ 0 h 549"/>
              <a:gd name="T16" fmla="*/ 0 w 382"/>
              <a:gd name="T17" fmla="*/ 0 h 549"/>
              <a:gd name="T18" fmla="*/ 0 w 382"/>
              <a:gd name="T19" fmla="*/ 0 h 549"/>
              <a:gd name="T20" fmla="*/ 0 w 382"/>
              <a:gd name="T21" fmla="*/ 0 h 549"/>
              <a:gd name="T22" fmla="*/ 0 w 382"/>
              <a:gd name="T23" fmla="*/ 0 h 549"/>
              <a:gd name="T24" fmla="*/ 0 w 382"/>
              <a:gd name="T25" fmla="*/ 0 h 549"/>
              <a:gd name="T26" fmla="*/ 0 w 382"/>
              <a:gd name="T27" fmla="*/ 0 h 549"/>
              <a:gd name="T28" fmla="*/ 0 w 382"/>
              <a:gd name="T29" fmla="*/ 0 h 549"/>
              <a:gd name="T30" fmla="*/ 0 w 382"/>
              <a:gd name="T31" fmla="*/ 0 h 549"/>
              <a:gd name="T32" fmla="*/ 0 w 382"/>
              <a:gd name="T33" fmla="*/ 0 h 549"/>
              <a:gd name="T34" fmla="*/ 0 w 382"/>
              <a:gd name="T35" fmla="*/ 0 h 549"/>
              <a:gd name="T36" fmla="*/ 0 w 382"/>
              <a:gd name="T37" fmla="*/ 0 h 549"/>
              <a:gd name="T38" fmla="*/ 0 w 382"/>
              <a:gd name="T39" fmla="*/ 0 h 549"/>
              <a:gd name="T40" fmla="*/ 0 w 382"/>
              <a:gd name="T41" fmla="*/ 0 h 549"/>
              <a:gd name="T42" fmla="*/ 0 w 382"/>
              <a:gd name="T43" fmla="*/ 0 h 549"/>
              <a:gd name="T44" fmla="*/ 0 w 382"/>
              <a:gd name="T45" fmla="*/ 0 h 549"/>
              <a:gd name="T46" fmla="*/ 0 w 382"/>
              <a:gd name="T47" fmla="*/ 0 h 549"/>
              <a:gd name="T48" fmla="*/ 0 w 382"/>
              <a:gd name="T49" fmla="*/ 0 h 549"/>
              <a:gd name="T50" fmla="*/ 0 w 382"/>
              <a:gd name="T51" fmla="*/ 0 h 549"/>
              <a:gd name="T52" fmla="*/ 0 w 382"/>
              <a:gd name="T53" fmla="*/ 0 h 549"/>
              <a:gd name="T54" fmla="*/ 0 w 382"/>
              <a:gd name="T55" fmla="*/ 0 h 549"/>
              <a:gd name="T56" fmla="*/ 0 w 382"/>
              <a:gd name="T57" fmla="*/ 0 h 549"/>
              <a:gd name="T58" fmla="*/ 0 w 382"/>
              <a:gd name="T59" fmla="*/ 0 h 549"/>
              <a:gd name="T60" fmla="*/ 0 w 382"/>
              <a:gd name="T61" fmla="*/ 0 h 549"/>
              <a:gd name="T62" fmla="*/ 0 w 382"/>
              <a:gd name="T63" fmla="*/ 0 h 549"/>
              <a:gd name="T64" fmla="*/ 0 w 382"/>
              <a:gd name="T65" fmla="*/ 0 h 549"/>
              <a:gd name="T66" fmla="*/ 0 w 382"/>
              <a:gd name="T67" fmla="*/ 0 h 549"/>
              <a:gd name="T68" fmla="*/ 0 w 382"/>
              <a:gd name="T69" fmla="*/ 0 h 549"/>
              <a:gd name="T70" fmla="*/ 0 w 382"/>
              <a:gd name="T71" fmla="*/ 0 h 549"/>
              <a:gd name="T72" fmla="*/ 0 w 382"/>
              <a:gd name="T73" fmla="*/ 0 h 549"/>
              <a:gd name="T74" fmla="*/ 0 w 382"/>
              <a:gd name="T75" fmla="*/ 0 h 549"/>
              <a:gd name="T76" fmla="*/ 0 w 382"/>
              <a:gd name="T77" fmla="*/ 0 h 549"/>
              <a:gd name="T78" fmla="*/ 0 w 382"/>
              <a:gd name="T79" fmla="*/ 0 h 549"/>
              <a:gd name="T80" fmla="*/ 0 w 382"/>
              <a:gd name="T81" fmla="*/ 0 h 549"/>
              <a:gd name="T82" fmla="*/ 0 w 382"/>
              <a:gd name="T83" fmla="*/ 0 h 549"/>
              <a:gd name="T84" fmla="*/ 0 w 382"/>
              <a:gd name="T85" fmla="*/ 0 h 549"/>
              <a:gd name="T86" fmla="*/ 0 w 382"/>
              <a:gd name="T87" fmla="*/ 0 h 549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82" h="549">
                <a:moveTo>
                  <a:pt x="44" y="549"/>
                </a:moveTo>
                <a:lnTo>
                  <a:pt x="44" y="549"/>
                </a:lnTo>
                <a:lnTo>
                  <a:pt x="63" y="549"/>
                </a:lnTo>
                <a:lnTo>
                  <a:pt x="82" y="548"/>
                </a:lnTo>
                <a:lnTo>
                  <a:pt x="101" y="546"/>
                </a:lnTo>
                <a:lnTo>
                  <a:pt x="119" y="543"/>
                </a:lnTo>
                <a:lnTo>
                  <a:pt x="137" y="539"/>
                </a:lnTo>
                <a:lnTo>
                  <a:pt x="154" y="534"/>
                </a:lnTo>
                <a:lnTo>
                  <a:pt x="171" y="528"/>
                </a:lnTo>
                <a:lnTo>
                  <a:pt x="188" y="521"/>
                </a:lnTo>
                <a:lnTo>
                  <a:pt x="204" y="514"/>
                </a:lnTo>
                <a:lnTo>
                  <a:pt x="219" y="505"/>
                </a:lnTo>
                <a:lnTo>
                  <a:pt x="235" y="494"/>
                </a:lnTo>
                <a:lnTo>
                  <a:pt x="250" y="482"/>
                </a:lnTo>
                <a:lnTo>
                  <a:pt x="263" y="469"/>
                </a:lnTo>
                <a:lnTo>
                  <a:pt x="276" y="455"/>
                </a:lnTo>
                <a:lnTo>
                  <a:pt x="288" y="440"/>
                </a:lnTo>
                <a:lnTo>
                  <a:pt x="300" y="423"/>
                </a:lnTo>
                <a:lnTo>
                  <a:pt x="310" y="406"/>
                </a:lnTo>
                <a:lnTo>
                  <a:pt x="320" y="386"/>
                </a:lnTo>
                <a:lnTo>
                  <a:pt x="329" y="367"/>
                </a:lnTo>
                <a:lnTo>
                  <a:pt x="337" y="346"/>
                </a:lnTo>
                <a:lnTo>
                  <a:pt x="344" y="323"/>
                </a:lnTo>
                <a:lnTo>
                  <a:pt x="351" y="300"/>
                </a:lnTo>
                <a:lnTo>
                  <a:pt x="357" y="275"/>
                </a:lnTo>
                <a:lnTo>
                  <a:pt x="362" y="250"/>
                </a:lnTo>
                <a:lnTo>
                  <a:pt x="367" y="223"/>
                </a:lnTo>
                <a:lnTo>
                  <a:pt x="371" y="195"/>
                </a:lnTo>
                <a:lnTo>
                  <a:pt x="374" y="166"/>
                </a:lnTo>
                <a:lnTo>
                  <a:pt x="377" y="135"/>
                </a:lnTo>
                <a:lnTo>
                  <a:pt x="379" y="103"/>
                </a:lnTo>
                <a:lnTo>
                  <a:pt x="381" y="70"/>
                </a:lnTo>
                <a:lnTo>
                  <a:pt x="382" y="35"/>
                </a:lnTo>
                <a:lnTo>
                  <a:pt x="382" y="0"/>
                </a:lnTo>
                <a:lnTo>
                  <a:pt x="293" y="0"/>
                </a:lnTo>
                <a:lnTo>
                  <a:pt x="293" y="34"/>
                </a:lnTo>
                <a:lnTo>
                  <a:pt x="293" y="66"/>
                </a:lnTo>
                <a:lnTo>
                  <a:pt x="291" y="97"/>
                </a:lnTo>
                <a:lnTo>
                  <a:pt x="289" y="126"/>
                </a:lnTo>
                <a:lnTo>
                  <a:pt x="287" y="154"/>
                </a:lnTo>
                <a:lnTo>
                  <a:pt x="284" y="180"/>
                </a:lnTo>
                <a:lnTo>
                  <a:pt x="280" y="204"/>
                </a:lnTo>
                <a:lnTo>
                  <a:pt x="276" y="228"/>
                </a:lnTo>
                <a:lnTo>
                  <a:pt x="272" y="249"/>
                </a:lnTo>
                <a:lnTo>
                  <a:pt x="267" y="269"/>
                </a:lnTo>
                <a:lnTo>
                  <a:pt x="262" y="288"/>
                </a:lnTo>
                <a:lnTo>
                  <a:pt x="256" y="305"/>
                </a:lnTo>
                <a:lnTo>
                  <a:pt x="250" y="321"/>
                </a:lnTo>
                <a:lnTo>
                  <a:pt x="243" y="335"/>
                </a:lnTo>
                <a:lnTo>
                  <a:pt x="236" y="349"/>
                </a:lnTo>
                <a:lnTo>
                  <a:pt x="229" y="361"/>
                </a:lnTo>
                <a:lnTo>
                  <a:pt x="222" y="372"/>
                </a:lnTo>
                <a:lnTo>
                  <a:pt x="213" y="382"/>
                </a:lnTo>
                <a:lnTo>
                  <a:pt x="204" y="390"/>
                </a:lnTo>
                <a:lnTo>
                  <a:pt x="196" y="399"/>
                </a:lnTo>
                <a:lnTo>
                  <a:pt x="187" y="407"/>
                </a:lnTo>
                <a:lnTo>
                  <a:pt x="177" y="414"/>
                </a:lnTo>
                <a:lnTo>
                  <a:pt x="167" y="420"/>
                </a:lnTo>
                <a:lnTo>
                  <a:pt x="156" y="425"/>
                </a:lnTo>
                <a:lnTo>
                  <a:pt x="144" y="429"/>
                </a:lnTo>
                <a:lnTo>
                  <a:pt x="132" y="434"/>
                </a:lnTo>
                <a:lnTo>
                  <a:pt x="119" y="438"/>
                </a:lnTo>
                <a:lnTo>
                  <a:pt x="106" y="440"/>
                </a:lnTo>
                <a:lnTo>
                  <a:pt x="91" y="442"/>
                </a:lnTo>
                <a:lnTo>
                  <a:pt x="76" y="445"/>
                </a:lnTo>
                <a:lnTo>
                  <a:pt x="60" y="445"/>
                </a:lnTo>
                <a:lnTo>
                  <a:pt x="44" y="445"/>
                </a:lnTo>
                <a:lnTo>
                  <a:pt x="38" y="446"/>
                </a:lnTo>
                <a:lnTo>
                  <a:pt x="33" y="447"/>
                </a:lnTo>
                <a:lnTo>
                  <a:pt x="29" y="448"/>
                </a:lnTo>
                <a:lnTo>
                  <a:pt x="24" y="449"/>
                </a:lnTo>
                <a:lnTo>
                  <a:pt x="17" y="455"/>
                </a:lnTo>
                <a:lnTo>
                  <a:pt x="11" y="461"/>
                </a:lnTo>
                <a:lnTo>
                  <a:pt x="6" y="469"/>
                </a:lnTo>
                <a:lnTo>
                  <a:pt x="2" y="478"/>
                </a:lnTo>
                <a:lnTo>
                  <a:pt x="0" y="487"/>
                </a:lnTo>
                <a:lnTo>
                  <a:pt x="0" y="498"/>
                </a:lnTo>
                <a:lnTo>
                  <a:pt x="0" y="507"/>
                </a:lnTo>
                <a:lnTo>
                  <a:pt x="2" y="516"/>
                </a:lnTo>
                <a:lnTo>
                  <a:pt x="6" y="525"/>
                </a:lnTo>
                <a:lnTo>
                  <a:pt x="11" y="533"/>
                </a:lnTo>
                <a:lnTo>
                  <a:pt x="17" y="540"/>
                </a:lnTo>
                <a:lnTo>
                  <a:pt x="24" y="545"/>
                </a:lnTo>
                <a:lnTo>
                  <a:pt x="29" y="547"/>
                </a:lnTo>
                <a:lnTo>
                  <a:pt x="33" y="548"/>
                </a:lnTo>
                <a:lnTo>
                  <a:pt x="38" y="549"/>
                </a:lnTo>
                <a:lnTo>
                  <a:pt x="44" y="549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4" name="Freeform 43">
            <a:extLst>
              <a:ext uri="{FF2B5EF4-FFF2-40B4-BE49-F238E27FC236}">
                <a16:creationId xmlns:a16="http://schemas.microsoft.com/office/drawing/2014/main" id="{00000000-0008-0000-0600-00002C000000}"/>
              </a:ext>
            </a:extLst>
          </xdr:cNvPr>
          <xdr:cNvSpPr>
            <a:spLocks/>
          </xdr:cNvSpPr>
        </xdr:nvSpPr>
        <xdr:spPr bwMode="auto">
          <a:xfrm>
            <a:off x="1723" y="309"/>
            <a:ext cx="373" cy="482"/>
          </a:xfrm>
          <a:custGeom>
            <a:avLst/>
            <a:gdLst>
              <a:gd name="T0" fmla="*/ 0 w 1864"/>
              <a:gd name="T1" fmla="*/ 0 h 2892"/>
              <a:gd name="T2" fmla="*/ 0 w 1864"/>
              <a:gd name="T3" fmla="*/ 0 h 2892"/>
              <a:gd name="T4" fmla="*/ 0 w 1864"/>
              <a:gd name="T5" fmla="*/ 0 h 2892"/>
              <a:gd name="T6" fmla="*/ 0 w 1864"/>
              <a:gd name="T7" fmla="*/ 0 h 2892"/>
              <a:gd name="T8" fmla="*/ 0 w 1864"/>
              <a:gd name="T9" fmla="*/ 0 h 2892"/>
              <a:gd name="T10" fmla="*/ 0 w 1864"/>
              <a:gd name="T11" fmla="*/ 0 h 2892"/>
              <a:gd name="T12" fmla="*/ 0 w 1864"/>
              <a:gd name="T13" fmla="*/ 0 h 2892"/>
              <a:gd name="T14" fmla="*/ 0 w 1864"/>
              <a:gd name="T15" fmla="*/ 0 h 2892"/>
              <a:gd name="T16" fmla="*/ 0 w 1864"/>
              <a:gd name="T17" fmla="*/ 0 h 2892"/>
              <a:gd name="T18" fmla="*/ 0 w 1864"/>
              <a:gd name="T19" fmla="*/ 0 h 2892"/>
              <a:gd name="T20" fmla="*/ 0 w 1864"/>
              <a:gd name="T21" fmla="*/ 0 h 2892"/>
              <a:gd name="T22" fmla="*/ 0 w 1864"/>
              <a:gd name="T23" fmla="*/ 0 h 2892"/>
              <a:gd name="T24" fmla="*/ 0 w 1864"/>
              <a:gd name="T25" fmla="*/ 0 h 2892"/>
              <a:gd name="T26" fmla="*/ 0 w 1864"/>
              <a:gd name="T27" fmla="*/ 0 h 2892"/>
              <a:gd name="T28" fmla="*/ 0 w 1864"/>
              <a:gd name="T29" fmla="*/ 0 h 2892"/>
              <a:gd name="T30" fmla="*/ 0 w 1864"/>
              <a:gd name="T31" fmla="*/ 0 h 2892"/>
              <a:gd name="T32" fmla="*/ 0 w 1864"/>
              <a:gd name="T33" fmla="*/ 0 h 2892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</a:gdLst>
            <a:ahLst/>
            <a:cxnLst>
              <a:cxn ang="T34">
                <a:pos x="T0" y="T1"/>
              </a:cxn>
              <a:cxn ang="T35">
                <a:pos x="T2" y="T3"/>
              </a:cxn>
              <a:cxn ang="T36">
                <a:pos x="T4" y="T5"/>
              </a:cxn>
              <a:cxn ang="T37">
                <a:pos x="T6" y="T7"/>
              </a:cxn>
              <a:cxn ang="T38">
                <a:pos x="T8" y="T9"/>
              </a:cxn>
              <a:cxn ang="T39">
                <a:pos x="T10" y="T11"/>
              </a:cxn>
              <a:cxn ang="T40">
                <a:pos x="T12" y="T13"/>
              </a:cxn>
              <a:cxn ang="T41">
                <a:pos x="T14" y="T15"/>
              </a:cxn>
              <a:cxn ang="T42">
                <a:pos x="T16" y="T17"/>
              </a:cxn>
              <a:cxn ang="T43">
                <a:pos x="T18" y="T19"/>
              </a:cxn>
              <a:cxn ang="T44">
                <a:pos x="T20" y="T21"/>
              </a:cxn>
              <a:cxn ang="T45">
                <a:pos x="T22" y="T23"/>
              </a:cxn>
              <a:cxn ang="T46">
                <a:pos x="T24" y="T25"/>
              </a:cxn>
              <a:cxn ang="T47">
                <a:pos x="T26" y="T27"/>
              </a:cxn>
              <a:cxn ang="T48">
                <a:pos x="T28" y="T29"/>
              </a:cxn>
              <a:cxn ang="T49">
                <a:pos x="T30" y="T31"/>
              </a:cxn>
              <a:cxn ang="T50">
                <a:pos x="T32" y="T33"/>
              </a:cxn>
            </a:cxnLst>
            <a:rect l="0" t="0" r="r" b="b"/>
            <a:pathLst>
              <a:path w="1864" h="2892">
                <a:moveTo>
                  <a:pt x="0" y="114"/>
                </a:moveTo>
                <a:lnTo>
                  <a:pt x="90" y="0"/>
                </a:lnTo>
                <a:lnTo>
                  <a:pt x="1832" y="0"/>
                </a:lnTo>
                <a:lnTo>
                  <a:pt x="1832" y="727"/>
                </a:lnTo>
                <a:lnTo>
                  <a:pt x="1742" y="833"/>
                </a:lnTo>
                <a:lnTo>
                  <a:pt x="871" y="833"/>
                </a:lnTo>
                <a:lnTo>
                  <a:pt x="871" y="1292"/>
                </a:lnTo>
                <a:lnTo>
                  <a:pt x="1767" y="1292"/>
                </a:lnTo>
                <a:lnTo>
                  <a:pt x="1767" y="1589"/>
                </a:lnTo>
                <a:lnTo>
                  <a:pt x="1677" y="1695"/>
                </a:lnTo>
                <a:lnTo>
                  <a:pt x="871" y="1695"/>
                </a:lnTo>
                <a:lnTo>
                  <a:pt x="871" y="2174"/>
                </a:lnTo>
                <a:lnTo>
                  <a:pt x="1864" y="2174"/>
                </a:lnTo>
                <a:lnTo>
                  <a:pt x="1864" y="2786"/>
                </a:lnTo>
                <a:lnTo>
                  <a:pt x="1775" y="2892"/>
                </a:lnTo>
                <a:lnTo>
                  <a:pt x="0" y="2892"/>
                </a:lnTo>
                <a:lnTo>
                  <a:pt x="0" y="114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5" name="Freeform 44">
            <a:extLst>
              <a:ext uri="{FF2B5EF4-FFF2-40B4-BE49-F238E27FC236}">
                <a16:creationId xmlns:a16="http://schemas.microsoft.com/office/drawing/2014/main" id="{00000000-0008-0000-0600-00002D000000}"/>
              </a:ext>
            </a:extLst>
          </xdr:cNvPr>
          <xdr:cNvSpPr>
            <a:spLocks/>
          </xdr:cNvSpPr>
        </xdr:nvSpPr>
        <xdr:spPr bwMode="auto">
          <a:xfrm>
            <a:off x="1716" y="300"/>
            <a:ext cx="34" cy="34"/>
          </a:xfrm>
          <a:custGeom>
            <a:avLst/>
            <a:gdLst>
              <a:gd name="T0" fmla="*/ 0 w 166"/>
              <a:gd name="T1" fmla="*/ 0 h 202"/>
              <a:gd name="T2" fmla="*/ 0 w 166"/>
              <a:gd name="T3" fmla="*/ 0 h 202"/>
              <a:gd name="T4" fmla="*/ 0 w 166"/>
              <a:gd name="T5" fmla="*/ 0 h 202"/>
              <a:gd name="T6" fmla="*/ 0 w 166"/>
              <a:gd name="T7" fmla="*/ 0 h 202"/>
              <a:gd name="T8" fmla="*/ 0 w 166"/>
              <a:gd name="T9" fmla="*/ 0 h 202"/>
              <a:gd name="T10" fmla="*/ 0 w 166"/>
              <a:gd name="T11" fmla="*/ 0 h 202"/>
              <a:gd name="T12" fmla="*/ 0 w 166"/>
              <a:gd name="T13" fmla="*/ 0 h 202"/>
              <a:gd name="T14" fmla="*/ 0 w 166"/>
              <a:gd name="T15" fmla="*/ 0 h 202"/>
              <a:gd name="T16" fmla="*/ 0 w 166"/>
              <a:gd name="T17" fmla="*/ 0 h 202"/>
              <a:gd name="T18" fmla="*/ 0 w 166"/>
              <a:gd name="T19" fmla="*/ 0 h 202"/>
              <a:gd name="T20" fmla="*/ 0 w 166"/>
              <a:gd name="T21" fmla="*/ 0 h 202"/>
              <a:gd name="T22" fmla="*/ 0 w 166"/>
              <a:gd name="T23" fmla="*/ 0 h 202"/>
              <a:gd name="T24" fmla="*/ 0 w 166"/>
              <a:gd name="T25" fmla="*/ 0 h 202"/>
              <a:gd name="T26" fmla="*/ 0 w 166"/>
              <a:gd name="T27" fmla="*/ 0 h 202"/>
              <a:gd name="T28" fmla="*/ 0 w 166"/>
              <a:gd name="T29" fmla="*/ 0 h 202"/>
              <a:gd name="T30" fmla="*/ 0 w 166"/>
              <a:gd name="T31" fmla="*/ 0 h 202"/>
              <a:gd name="T32" fmla="*/ 0 w 166"/>
              <a:gd name="T33" fmla="*/ 0 h 202"/>
              <a:gd name="T34" fmla="*/ 0 w 166"/>
              <a:gd name="T35" fmla="*/ 0 h 202"/>
              <a:gd name="T36" fmla="*/ 0 w 166"/>
              <a:gd name="T37" fmla="*/ 0 h 202"/>
              <a:gd name="T38" fmla="*/ 0 w 166"/>
              <a:gd name="T39" fmla="*/ 0 h 202"/>
              <a:gd name="T40" fmla="*/ 0 w 166"/>
              <a:gd name="T41" fmla="*/ 0 h 202"/>
              <a:gd name="T42" fmla="*/ 0 w 166"/>
              <a:gd name="T43" fmla="*/ 0 h 202"/>
              <a:gd name="T44" fmla="*/ 0 w 166"/>
              <a:gd name="T45" fmla="*/ 0 h 202"/>
              <a:gd name="T46" fmla="*/ 0 w 166"/>
              <a:gd name="T47" fmla="*/ 0 h 202"/>
              <a:gd name="T48" fmla="*/ 0 w 166"/>
              <a:gd name="T49" fmla="*/ 0 h 202"/>
              <a:gd name="T50" fmla="*/ 0 w 166"/>
              <a:gd name="T51" fmla="*/ 0 h 202"/>
              <a:gd name="T52" fmla="*/ 0 w 166"/>
              <a:gd name="T53" fmla="*/ 0 h 202"/>
              <a:gd name="T54" fmla="*/ 0 w 166"/>
              <a:gd name="T55" fmla="*/ 0 h 202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166" h="202">
                <a:moveTo>
                  <a:pt x="122" y="1"/>
                </a:moveTo>
                <a:lnTo>
                  <a:pt x="89" y="18"/>
                </a:lnTo>
                <a:lnTo>
                  <a:pt x="0" y="133"/>
                </a:lnTo>
                <a:lnTo>
                  <a:pt x="65" y="202"/>
                </a:lnTo>
                <a:lnTo>
                  <a:pt x="154" y="88"/>
                </a:lnTo>
                <a:lnTo>
                  <a:pt x="122" y="1"/>
                </a:lnTo>
                <a:lnTo>
                  <a:pt x="154" y="88"/>
                </a:lnTo>
                <a:lnTo>
                  <a:pt x="158" y="84"/>
                </a:lnTo>
                <a:lnTo>
                  <a:pt x="160" y="78"/>
                </a:lnTo>
                <a:lnTo>
                  <a:pt x="163" y="73"/>
                </a:lnTo>
                <a:lnTo>
                  <a:pt x="164" y="68"/>
                </a:lnTo>
                <a:lnTo>
                  <a:pt x="166" y="58"/>
                </a:lnTo>
                <a:lnTo>
                  <a:pt x="166" y="48"/>
                </a:lnTo>
                <a:lnTo>
                  <a:pt x="165" y="39"/>
                </a:lnTo>
                <a:lnTo>
                  <a:pt x="162" y="29"/>
                </a:lnTo>
                <a:lnTo>
                  <a:pt x="157" y="22"/>
                </a:lnTo>
                <a:lnTo>
                  <a:pt x="152" y="14"/>
                </a:lnTo>
                <a:lnTo>
                  <a:pt x="145" y="8"/>
                </a:lnTo>
                <a:lnTo>
                  <a:pt x="138" y="5"/>
                </a:lnTo>
                <a:lnTo>
                  <a:pt x="130" y="1"/>
                </a:lnTo>
                <a:lnTo>
                  <a:pt x="122" y="0"/>
                </a:lnTo>
                <a:lnTo>
                  <a:pt x="113" y="1"/>
                </a:lnTo>
                <a:lnTo>
                  <a:pt x="105" y="4"/>
                </a:lnTo>
                <a:lnTo>
                  <a:pt x="101" y="7"/>
                </a:lnTo>
                <a:lnTo>
                  <a:pt x="97" y="9"/>
                </a:lnTo>
                <a:lnTo>
                  <a:pt x="93" y="13"/>
                </a:lnTo>
                <a:lnTo>
                  <a:pt x="89" y="18"/>
                </a:lnTo>
                <a:lnTo>
                  <a:pt x="122" y="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6" name="Freeform 45">
            <a:extLst>
              <a:ext uri="{FF2B5EF4-FFF2-40B4-BE49-F238E27FC236}">
                <a16:creationId xmlns:a16="http://schemas.microsoft.com/office/drawing/2014/main" id="{00000000-0008-0000-0600-00002E000000}"/>
              </a:ext>
            </a:extLst>
          </xdr:cNvPr>
          <xdr:cNvSpPr>
            <a:spLocks/>
          </xdr:cNvSpPr>
        </xdr:nvSpPr>
        <xdr:spPr bwMode="auto">
          <a:xfrm>
            <a:off x="1741" y="300"/>
            <a:ext cx="357" cy="17"/>
          </a:xfrm>
          <a:custGeom>
            <a:avLst/>
            <a:gdLst>
              <a:gd name="T0" fmla="*/ 0 w 1786"/>
              <a:gd name="T1" fmla="*/ 0 h 104"/>
              <a:gd name="T2" fmla="*/ 0 w 1786"/>
              <a:gd name="T3" fmla="*/ 0 h 104"/>
              <a:gd name="T4" fmla="*/ 0 w 1786"/>
              <a:gd name="T5" fmla="*/ 0 h 104"/>
              <a:gd name="T6" fmla="*/ 0 w 1786"/>
              <a:gd name="T7" fmla="*/ 0 h 104"/>
              <a:gd name="T8" fmla="*/ 0 w 1786"/>
              <a:gd name="T9" fmla="*/ 0 h 104"/>
              <a:gd name="T10" fmla="*/ 0 w 1786"/>
              <a:gd name="T11" fmla="*/ 0 h 104"/>
              <a:gd name="T12" fmla="*/ 0 w 1786"/>
              <a:gd name="T13" fmla="*/ 0 h 104"/>
              <a:gd name="T14" fmla="*/ 0 w 1786"/>
              <a:gd name="T15" fmla="*/ 0 h 104"/>
              <a:gd name="T16" fmla="*/ 0 w 1786"/>
              <a:gd name="T17" fmla="*/ 0 h 104"/>
              <a:gd name="T18" fmla="*/ 0 w 1786"/>
              <a:gd name="T19" fmla="*/ 0 h 104"/>
              <a:gd name="T20" fmla="*/ 0 w 1786"/>
              <a:gd name="T21" fmla="*/ 0 h 104"/>
              <a:gd name="T22" fmla="*/ 0 w 1786"/>
              <a:gd name="T23" fmla="*/ 0 h 104"/>
              <a:gd name="T24" fmla="*/ 0 w 1786"/>
              <a:gd name="T25" fmla="*/ 0 h 104"/>
              <a:gd name="T26" fmla="*/ 0 w 1786"/>
              <a:gd name="T27" fmla="*/ 0 h 104"/>
              <a:gd name="T28" fmla="*/ 0 w 1786"/>
              <a:gd name="T29" fmla="*/ 0 h 104"/>
              <a:gd name="T30" fmla="*/ 0 w 1786"/>
              <a:gd name="T31" fmla="*/ 0 h 104"/>
              <a:gd name="T32" fmla="*/ 0 w 1786"/>
              <a:gd name="T33" fmla="*/ 0 h 104"/>
              <a:gd name="T34" fmla="*/ 0 w 1786"/>
              <a:gd name="T35" fmla="*/ 0 h 104"/>
              <a:gd name="T36" fmla="*/ 0 w 1786"/>
              <a:gd name="T37" fmla="*/ 0 h 104"/>
              <a:gd name="T38" fmla="*/ 0 w 1786"/>
              <a:gd name="T39" fmla="*/ 0 h 104"/>
              <a:gd name="T40" fmla="*/ 0 w 1786"/>
              <a:gd name="T41" fmla="*/ 0 h 104"/>
              <a:gd name="T42" fmla="*/ 0 w 1786"/>
              <a:gd name="T43" fmla="*/ 0 h 104"/>
              <a:gd name="T44" fmla="*/ 0 w 1786"/>
              <a:gd name="T45" fmla="*/ 0 h 104"/>
              <a:gd name="T46" fmla="*/ 0 w 1786"/>
              <a:gd name="T47" fmla="*/ 0 h 104"/>
              <a:gd name="T48" fmla="*/ 0 w 1786"/>
              <a:gd name="T49" fmla="*/ 0 h 104"/>
              <a:gd name="T50" fmla="*/ 0 w 1786"/>
              <a:gd name="T51" fmla="*/ 0 h 104"/>
              <a:gd name="T52" fmla="*/ 0 w 1786"/>
              <a:gd name="T53" fmla="*/ 0 h 104"/>
              <a:gd name="T54" fmla="*/ 0 w 1786"/>
              <a:gd name="T55" fmla="*/ 0 h 104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1786" h="104">
                <a:moveTo>
                  <a:pt x="1786" y="52"/>
                </a:moveTo>
                <a:lnTo>
                  <a:pt x="1742" y="0"/>
                </a:lnTo>
                <a:lnTo>
                  <a:pt x="0" y="0"/>
                </a:lnTo>
                <a:lnTo>
                  <a:pt x="0" y="104"/>
                </a:lnTo>
                <a:lnTo>
                  <a:pt x="1742" y="104"/>
                </a:lnTo>
                <a:lnTo>
                  <a:pt x="1786" y="52"/>
                </a:lnTo>
                <a:lnTo>
                  <a:pt x="1742" y="104"/>
                </a:lnTo>
                <a:lnTo>
                  <a:pt x="1747" y="104"/>
                </a:lnTo>
                <a:lnTo>
                  <a:pt x="1752" y="103"/>
                </a:lnTo>
                <a:lnTo>
                  <a:pt x="1757" y="101"/>
                </a:lnTo>
                <a:lnTo>
                  <a:pt x="1761" y="99"/>
                </a:lnTo>
                <a:lnTo>
                  <a:pt x="1769" y="94"/>
                </a:lnTo>
                <a:lnTo>
                  <a:pt x="1775" y="87"/>
                </a:lnTo>
                <a:lnTo>
                  <a:pt x="1780" y="80"/>
                </a:lnTo>
                <a:lnTo>
                  <a:pt x="1783" y="71"/>
                </a:lnTo>
                <a:lnTo>
                  <a:pt x="1785" y="61"/>
                </a:lnTo>
                <a:lnTo>
                  <a:pt x="1786" y="52"/>
                </a:lnTo>
                <a:lnTo>
                  <a:pt x="1785" y="43"/>
                </a:lnTo>
                <a:lnTo>
                  <a:pt x="1783" y="33"/>
                </a:lnTo>
                <a:lnTo>
                  <a:pt x="1780" y="24"/>
                </a:lnTo>
                <a:lnTo>
                  <a:pt x="1775" y="15"/>
                </a:lnTo>
                <a:lnTo>
                  <a:pt x="1769" y="10"/>
                </a:lnTo>
                <a:lnTo>
                  <a:pt x="1761" y="4"/>
                </a:lnTo>
                <a:lnTo>
                  <a:pt x="1757" y="3"/>
                </a:lnTo>
                <a:lnTo>
                  <a:pt x="1752" y="1"/>
                </a:lnTo>
                <a:lnTo>
                  <a:pt x="1747" y="0"/>
                </a:lnTo>
                <a:lnTo>
                  <a:pt x="1742" y="0"/>
                </a:lnTo>
                <a:lnTo>
                  <a:pt x="1786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7" name="Freeform 46">
            <a:extLst>
              <a:ext uri="{FF2B5EF4-FFF2-40B4-BE49-F238E27FC236}">
                <a16:creationId xmlns:a16="http://schemas.microsoft.com/office/drawing/2014/main" id="{00000000-0008-0000-0600-00002F000000}"/>
              </a:ext>
            </a:extLst>
          </xdr:cNvPr>
          <xdr:cNvSpPr>
            <a:spLocks/>
          </xdr:cNvSpPr>
        </xdr:nvSpPr>
        <xdr:spPr bwMode="auto">
          <a:xfrm>
            <a:off x="2080" y="309"/>
            <a:ext cx="18" cy="130"/>
          </a:xfrm>
          <a:custGeom>
            <a:avLst/>
            <a:gdLst>
              <a:gd name="T0" fmla="*/ 0 w 88"/>
              <a:gd name="T1" fmla="*/ 0 h 779"/>
              <a:gd name="T2" fmla="*/ 0 w 88"/>
              <a:gd name="T3" fmla="*/ 0 h 779"/>
              <a:gd name="T4" fmla="*/ 0 w 88"/>
              <a:gd name="T5" fmla="*/ 0 h 779"/>
              <a:gd name="T6" fmla="*/ 0 w 88"/>
              <a:gd name="T7" fmla="*/ 0 h 779"/>
              <a:gd name="T8" fmla="*/ 0 w 88"/>
              <a:gd name="T9" fmla="*/ 0 h 779"/>
              <a:gd name="T10" fmla="*/ 0 w 88"/>
              <a:gd name="T11" fmla="*/ 0 h 779"/>
              <a:gd name="T12" fmla="*/ 0 w 88"/>
              <a:gd name="T13" fmla="*/ 0 h 779"/>
              <a:gd name="T14" fmla="*/ 0 w 88"/>
              <a:gd name="T15" fmla="*/ 0 h 779"/>
              <a:gd name="T16" fmla="*/ 0 w 88"/>
              <a:gd name="T17" fmla="*/ 0 h 779"/>
              <a:gd name="T18" fmla="*/ 0 w 88"/>
              <a:gd name="T19" fmla="*/ 0 h 779"/>
              <a:gd name="T20" fmla="*/ 0 w 88"/>
              <a:gd name="T21" fmla="*/ 0 h 779"/>
              <a:gd name="T22" fmla="*/ 0 w 88"/>
              <a:gd name="T23" fmla="*/ 0 h 779"/>
              <a:gd name="T24" fmla="*/ 0 w 88"/>
              <a:gd name="T25" fmla="*/ 0 h 779"/>
              <a:gd name="T26" fmla="*/ 0 w 88"/>
              <a:gd name="T27" fmla="*/ 0 h 779"/>
              <a:gd name="T28" fmla="*/ 0 w 88"/>
              <a:gd name="T29" fmla="*/ 0 h 779"/>
              <a:gd name="T30" fmla="*/ 0 w 88"/>
              <a:gd name="T31" fmla="*/ 0 h 779"/>
              <a:gd name="T32" fmla="*/ 0 w 88"/>
              <a:gd name="T33" fmla="*/ 0 h 779"/>
              <a:gd name="T34" fmla="*/ 0 w 88"/>
              <a:gd name="T35" fmla="*/ 0 h 779"/>
              <a:gd name="T36" fmla="*/ 0 w 88"/>
              <a:gd name="T37" fmla="*/ 0 h 779"/>
              <a:gd name="T38" fmla="*/ 0 w 88"/>
              <a:gd name="T39" fmla="*/ 0 h 779"/>
              <a:gd name="T40" fmla="*/ 0 w 88"/>
              <a:gd name="T41" fmla="*/ 0 h 779"/>
              <a:gd name="T42" fmla="*/ 0 w 88"/>
              <a:gd name="T43" fmla="*/ 0 h 779"/>
              <a:gd name="T44" fmla="*/ 0 w 88"/>
              <a:gd name="T45" fmla="*/ 0 h 779"/>
              <a:gd name="T46" fmla="*/ 0 w 88"/>
              <a:gd name="T47" fmla="*/ 0 h 779"/>
              <a:gd name="T48" fmla="*/ 0 w 88"/>
              <a:gd name="T49" fmla="*/ 0 h 779"/>
              <a:gd name="T50" fmla="*/ 0 w 88"/>
              <a:gd name="T51" fmla="*/ 0 h 779"/>
              <a:gd name="T52" fmla="*/ 0 w 88"/>
              <a:gd name="T53" fmla="*/ 0 h 779"/>
              <a:gd name="T54" fmla="*/ 0 w 88"/>
              <a:gd name="T55" fmla="*/ 0 h 779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8" h="779">
                <a:moveTo>
                  <a:pt x="75" y="764"/>
                </a:moveTo>
                <a:lnTo>
                  <a:pt x="88" y="727"/>
                </a:lnTo>
                <a:lnTo>
                  <a:pt x="88" y="0"/>
                </a:lnTo>
                <a:lnTo>
                  <a:pt x="0" y="0"/>
                </a:lnTo>
                <a:lnTo>
                  <a:pt x="0" y="727"/>
                </a:lnTo>
                <a:lnTo>
                  <a:pt x="75" y="764"/>
                </a:lnTo>
                <a:lnTo>
                  <a:pt x="0" y="727"/>
                </a:lnTo>
                <a:lnTo>
                  <a:pt x="0" y="734"/>
                </a:lnTo>
                <a:lnTo>
                  <a:pt x="1" y="740"/>
                </a:lnTo>
                <a:lnTo>
                  <a:pt x="2" y="745"/>
                </a:lnTo>
                <a:lnTo>
                  <a:pt x="4" y="751"/>
                </a:lnTo>
                <a:lnTo>
                  <a:pt x="8" y="759"/>
                </a:lnTo>
                <a:lnTo>
                  <a:pt x="14" y="766"/>
                </a:lnTo>
                <a:lnTo>
                  <a:pt x="20" y="772"/>
                </a:lnTo>
                <a:lnTo>
                  <a:pt x="28" y="777"/>
                </a:lnTo>
                <a:lnTo>
                  <a:pt x="36" y="779"/>
                </a:lnTo>
                <a:lnTo>
                  <a:pt x="44" y="779"/>
                </a:lnTo>
                <a:lnTo>
                  <a:pt x="52" y="779"/>
                </a:lnTo>
                <a:lnTo>
                  <a:pt x="60" y="777"/>
                </a:lnTo>
                <a:lnTo>
                  <a:pt x="68" y="772"/>
                </a:lnTo>
                <a:lnTo>
                  <a:pt x="74" y="766"/>
                </a:lnTo>
                <a:lnTo>
                  <a:pt x="80" y="759"/>
                </a:lnTo>
                <a:lnTo>
                  <a:pt x="84" y="751"/>
                </a:lnTo>
                <a:lnTo>
                  <a:pt x="86" y="745"/>
                </a:lnTo>
                <a:lnTo>
                  <a:pt x="87" y="740"/>
                </a:lnTo>
                <a:lnTo>
                  <a:pt x="88" y="734"/>
                </a:lnTo>
                <a:lnTo>
                  <a:pt x="88" y="727"/>
                </a:lnTo>
                <a:lnTo>
                  <a:pt x="75" y="764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8" name="Freeform 47">
            <a:extLst>
              <a:ext uri="{FF2B5EF4-FFF2-40B4-BE49-F238E27FC236}">
                <a16:creationId xmlns:a16="http://schemas.microsoft.com/office/drawing/2014/main" id="{00000000-0008-0000-0600-000030000000}"/>
              </a:ext>
            </a:extLst>
          </xdr:cNvPr>
          <xdr:cNvSpPr>
            <a:spLocks/>
          </xdr:cNvSpPr>
        </xdr:nvSpPr>
        <xdr:spPr bwMode="auto">
          <a:xfrm>
            <a:off x="2062" y="424"/>
            <a:ext cx="33" cy="33"/>
          </a:xfrm>
          <a:custGeom>
            <a:avLst/>
            <a:gdLst>
              <a:gd name="T0" fmla="*/ 0 w 165"/>
              <a:gd name="T1" fmla="*/ 0 h 195"/>
              <a:gd name="T2" fmla="*/ 0 w 165"/>
              <a:gd name="T3" fmla="*/ 0 h 195"/>
              <a:gd name="T4" fmla="*/ 0 w 165"/>
              <a:gd name="T5" fmla="*/ 0 h 195"/>
              <a:gd name="T6" fmla="*/ 0 w 165"/>
              <a:gd name="T7" fmla="*/ 0 h 195"/>
              <a:gd name="T8" fmla="*/ 0 w 165"/>
              <a:gd name="T9" fmla="*/ 0 h 195"/>
              <a:gd name="T10" fmla="*/ 0 w 165"/>
              <a:gd name="T11" fmla="*/ 0 h 195"/>
              <a:gd name="T12" fmla="*/ 0 w 165"/>
              <a:gd name="T13" fmla="*/ 0 h 195"/>
              <a:gd name="T14" fmla="*/ 0 w 165"/>
              <a:gd name="T15" fmla="*/ 0 h 195"/>
              <a:gd name="T16" fmla="*/ 0 w 165"/>
              <a:gd name="T17" fmla="*/ 0 h 195"/>
              <a:gd name="T18" fmla="*/ 0 w 165"/>
              <a:gd name="T19" fmla="*/ 0 h 195"/>
              <a:gd name="T20" fmla="*/ 0 w 165"/>
              <a:gd name="T21" fmla="*/ 0 h 195"/>
              <a:gd name="T22" fmla="*/ 0 w 165"/>
              <a:gd name="T23" fmla="*/ 0 h 195"/>
              <a:gd name="T24" fmla="*/ 0 w 165"/>
              <a:gd name="T25" fmla="*/ 0 h 195"/>
              <a:gd name="T26" fmla="*/ 0 w 165"/>
              <a:gd name="T27" fmla="*/ 0 h 195"/>
              <a:gd name="T28" fmla="*/ 0 w 165"/>
              <a:gd name="T29" fmla="*/ 0 h 195"/>
              <a:gd name="T30" fmla="*/ 0 w 165"/>
              <a:gd name="T31" fmla="*/ 0 h 195"/>
              <a:gd name="T32" fmla="*/ 0 w 165"/>
              <a:gd name="T33" fmla="*/ 0 h 195"/>
              <a:gd name="T34" fmla="*/ 0 w 165"/>
              <a:gd name="T35" fmla="*/ 0 h 195"/>
              <a:gd name="T36" fmla="*/ 0 w 165"/>
              <a:gd name="T37" fmla="*/ 0 h 195"/>
              <a:gd name="T38" fmla="*/ 0 w 165"/>
              <a:gd name="T39" fmla="*/ 0 h 195"/>
              <a:gd name="T40" fmla="*/ 0 w 165"/>
              <a:gd name="T41" fmla="*/ 0 h 195"/>
              <a:gd name="T42" fmla="*/ 0 w 165"/>
              <a:gd name="T43" fmla="*/ 0 h 195"/>
              <a:gd name="T44" fmla="*/ 0 w 165"/>
              <a:gd name="T45" fmla="*/ 0 h 195"/>
              <a:gd name="T46" fmla="*/ 0 w 165"/>
              <a:gd name="T47" fmla="*/ 0 h 195"/>
              <a:gd name="T48" fmla="*/ 0 w 165"/>
              <a:gd name="T49" fmla="*/ 0 h 195"/>
              <a:gd name="T50" fmla="*/ 0 w 165"/>
              <a:gd name="T51" fmla="*/ 0 h 195"/>
              <a:gd name="T52" fmla="*/ 0 w 165"/>
              <a:gd name="T53" fmla="*/ 0 h 195"/>
              <a:gd name="T54" fmla="*/ 0 w 165"/>
              <a:gd name="T55" fmla="*/ 0 h 195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165" h="195">
                <a:moveTo>
                  <a:pt x="44" y="194"/>
                </a:moveTo>
                <a:lnTo>
                  <a:pt x="76" y="179"/>
                </a:lnTo>
                <a:lnTo>
                  <a:pt x="165" y="73"/>
                </a:lnTo>
                <a:lnTo>
                  <a:pt x="103" y="0"/>
                </a:lnTo>
                <a:lnTo>
                  <a:pt x="13" y="105"/>
                </a:lnTo>
                <a:lnTo>
                  <a:pt x="44" y="194"/>
                </a:lnTo>
                <a:lnTo>
                  <a:pt x="13" y="105"/>
                </a:lnTo>
                <a:lnTo>
                  <a:pt x="10" y="109"/>
                </a:lnTo>
                <a:lnTo>
                  <a:pt x="7" y="114"/>
                </a:lnTo>
                <a:lnTo>
                  <a:pt x="4" y="120"/>
                </a:lnTo>
                <a:lnTo>
                  <a:pt x="2" y="125"/>
                </a:lnTo>
                <a:lnTo>
                  <a:pt x="0" y="134"/>
                </a:lnTo>
                <a:lnTo>
                  <a:pt x="0" y="145"/>
                </a:lnTo>
                <a:lnTo>
                  <a:pt x="1" y="154"/>
                </a:lnTo>
                <a:lnTo>
                  <a:pt x="4" y="163"/>
                </a:lnTo>
                <a:lnTo>
                  <a:pt x="8" y="172"/>
                </a:lnTo>
                <a:lnTo>
                  <a:pt x="13" y="179"/>
                </a:lnTo>
                <a:lnTo>
                  <a:pt x="19" y="185"/>
                </a:lnTo>
                <a:lnTo>
                  <a:pt x="27" y="189"/>
                </a:lnTo>
                <a:lnTo>
                  <a:pt x="34" y="193"/>
                </a:lnTo>
                <a:lnTo>
                  <a:pt x="42" y="195"/>
                </a:lnTo>
                <a:lnTo>
                  <a:pt x="51" y="194"/>
                </a:lnTo>
                <a:lnTo>
                  <a:pt x="59" y="192"/>
                </a:lnTo>
                <a:lnTo>
                  <a:pt x="63" y="189"/>
                </a:lnTo>
                <a:lnTo>
                  <a:pt x="68" y="187"/>
                </a:lnTo>
                <a:lnTo>
                  <a:pt x="72" y="184"/>
                </a:lnTo>
                <a:lnTo>
                  <a:pt x="76" y="179"/>
                </a:lnTo>
                <a:lnTo>
                  <a:pt x="44" y="194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9" name="Freeform 48">
            <a:extLst>
              <a:ext uri="{FF2B5EF4-FFF2-40B4-BE49-F238E27FC236}">
                <a16:creationId xmlns:a16="http://schemas.microsoft.com/office/drawing/2014/main" id="{00000000-0008-0000-0600-000031000000}"/>
              </a:ext>
            </a:extLst>
          </xdr:cNvPr>
          <xdr:cNvSpPr>
            <a:spLocks/>
          </xdr:cNvSpPr>
        </xdr:nvSpPr>
        <xdr:spPr bwMode="auto">
          <a:xfrm>
            <a:off x="1888" y="439"/>
            <a:ext cx="183" cy="17"/>
          </a:xfrm>
          <a:custGeom>
            <a:avLst/>
            <a:gdLst>
              <a:gd name="T0" fmla="*/ 0 w 915"/>
              <a:gd name="T1" fmla="*/ 0 h 105"/>
              <a:gd name="T2" fmla="*/ 0 w 915"/>
              <a:gd name="T3" fmla="*/ 0 h 105"/>
              <a:gd name="T4" fmla="*/ 0 w 915"/>
              <a:gd name="T5" fmla="*/ 0 h 105"/>
              <a:gd name="T6" fmla="*/ 0 w 915"/>
              <a:gd name="T7" fmla="*/ 0 h 105"/>
              <a:gd name="T8" fmla="*/ 0 w 915"/>
              <a:gd name="T9" fmla="*/ 0 h 105"/>
              <a:gd name="T10" fmla="*/ 0 w 915"/>
              <a:gd name="T11" fmla="*/ 0 h 105"/>
              <a:gd name="T12" fmla="*/ 0 w 915"/>
              <a:gd name="T13" fmla="*/ 0 h 105"/>
              <a:gd name="T14" fmla="*/ 0 w 915"/>
              <a:gd name="T15" fmla="*/ 0 h 105"/>
              <a:gd name="T16" fmla="*/ 0 w 915"/>
              <a:gd name="T17" fmla="*/ 0 h 105"/>
              <a:gd name="T18" fmla="*/ 0 w 915"/>
              <a:gd name="T19" fmla="*/ 0 h 105"/>
              <a:gd name="T20" fmla="*/ 0 w 915"/>
              <a:gd name="T21" fmla="*/ 0 h 105"/>
              <a:gd name="T22" fmla="*/ 0 w 915"/>
              <a:gd name="T23" fmla="*/ 0 h 105"/>
              <a:gd name="T24" fmla="*/ 0 w 915"/>
              <a:gd name="T25" fmla="*/ 0 h 105"/>
              <a:gd name="T26" fmla="*/ 0 w 915"/>
              <a:gd name="T27" fmla="*/ 0 h 105"/>
              <a:gd name="T28" fmla="*/ 0 w 915"/>
              <a:gd name="T29" fmla="*/ 0 h 105"/>
              <a:gd name="T30" fmla="*/ 0 w 915"/>
              <a:gd name="T31" fmla="*/ 0 h 105"/>
              <a:gd name="T32" fmla="*/ 0 w 915"/>
              <a:gd name="T33" fmla="*/ 0 h 105"/>
              <a:gd name="T34" fmla="*/ 0 w 915"/>
              <a:gd name="T35" fmla="*/ 0 h 105"/>
              <a:gd name="T36" fmla="*/ 0 w 915"/>
              <a:gd name="T37" fmla="*/ 0 h 105"/>
              <a:gd name="T38" fmla="*/ 0 w 915"/>
              <a:gd name="T39" fmla="*/ 0 h 105"/>
              <a:gd name="T40" fmla="*/ 0 w 915"/>
              <a:gd name="T41" fmla="*/ 0 h 105"/>
              <a:gd name="T42" fmla="*/ 0 w 915"/>
              <a:gd name="T43" fmla="*/ 0 h 105"/>
              <a:gd name="T44" fmla="*/ 0 w 915"/>
              <a:gd name="T45" fmla="*/ 0 h 105"/>
              <a:gd name="T46" fmla="*/ 0 w 915"/>
              <a:gd name="T47" fmla="*/ 0 h 105"/>
              <a:gd name="T48" fmla="*/ 0 w 915"/>
              <a:gd name="T49" fmla="*/ 0 h 105"/>
              <a:gd name="T50" fmla="*/ 0 w 915"/>
              <a:gd name="T51" fmla="*/ 0 h 105"/>
              <a:gd name="T52" fmla="*/ 0 w 915"/>
              <a:gd name="T53" fmla="*/ 0 h 105"/>
              <a:gd name="T54" fmla="*/ 0 w 915"/>
              <a:gd name="T55" fmla="*/ 0 h 105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915" h="105">
                <a:moveTo>
                  <a:pt x="0" y="53"/>
                </a:moveTo>
                <a:lnTo>
                  <a:pt x="44" y="105"/>
                </a:lnTo>
                <a:lnTo>
                  <a:pt x="915" y="105"/>
                </a:lnTo>
                <a:lnTo>
                  <a:pt x="915" y="0"/>
                </a:lnTo>
                <a:lnTo>
                  <a:pt x="44" y="0"/>
                </a:lnTo>
                <a:lnTo>
                  <a:pt x="0" y="53"/>
                </a:lnTo>
                <a:lnTo>
                  <a:pt x="44" y="0"/>
                </a:lnTo>
                <a:lnTo>
                  <a:pt x="38" y="2"/>
                </a:lnTo>
                <a:lnTo>
                  <a:pt x="33" y="2"/>
                </a:lnTo>
                <a:lnTo>
                  <a:pt x="29" y="4"/>
                </a:lnTo>
                <a:lnTo>
                  <a:pt x="24" y="5"/>
                </a:lnTo>
                <a:lnTo>
                  <a:pt x="17" y="11"/>
                </a:lnTo>
                <a:lnTo>
                  <a:pt x="11" y="17"/>
                </a:lnTo>
                <a:lnTo>
                  <a:pt x="6" y="25"/>
                </a:lnTo>
                <a:lnTo>
                  <a:pt x="2" y="33"/>
                </a:lnTo>
                <a:lnTo>
                  <a:pt x="0" y="43"/>
                </a:lnTo>
                <a:lnTo>
                  <a:pt x="0" y="53"/>
                </a:lnTo>
                <a:lnTo>
                  <a:pt x="0" y="63"/>
                </a:lnTo>
                <a:lnTo>
                  <a:pt x="2" y="72"/>
                </a:lnTo>
                <a:lnTo>
                  <a:pt x="6" y="80"/>
                </a:lnTo>
                <a:lnTo>
                  <a:pt x="11" y="89"/>
                </a:lnTo>
                <a:lnTo>
                  <a:pt x="17" y="96"/>
                </a:lnTo>
                <a:lnTo>
                  <a:pt x="24" y="100"/>
                </a:lnTo>
                <a:lnTo>
                  <a:pt x="29" y="103"/>
                </a:lnTo>
                <a:lnTo>
                  <a:pt x="33" y="104"/>
                </a:lnTo>
                <a:lnTo>
                  <a:pt x="38" y="105"/>
                </a:lnTo>
                <a:lnTo>
                  <a:pt x="44" y="105"/>
                </a:lnTo>
                <a:lnTo>
                  <a:pt x="0" y="5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0" name="Freeform 49">
            <a:extLst>
              <a:ext uri="{FF2B5EF4-FFF2-40B4-BE49-F238E27FC236}">
                <a16:creationId xmlns:a16="http://schemas.microsoft.com/office/drawing/2014/main" id="{00000000-0008-0000-0600-000032000000}"/>
              </a:ext>
            </a:extLst>
          </xdr:cNvPr>
          <xdr:cNvSpPr>
            <a:spLocks/>
          </xdr:cNvSpPr>
        </xdr:nvSpPr>
        <xdr:spPr bwMode="auto">
          <a:xfrm>
            <a:off x="1888" y="448"/>
            <a:ext cx="18" cy="85"/>
          </a:xfrm>
          <a:custGeom>
            <a:avLst/>
            <a:gdLst>
              <a:gd name="T0" fmla="*/ 0 w 88"/>
              <a:gd name="T1" fmla="*/ 0 h 511"/>
              <a:gd name="T2" fmla="*/ 0 w 88"/>
              <a:gd name="T3" fmla="*/ 0 h 511"/>
              <a:gd name="T4" fmla="*/ 0 w 88"/>
              <a:gd name="T5" fmla="*/ 0 h 511"/>
              <a:gd name="T6" fmla="*/ 0 w 88"/>
              <a:gd name="T7" fmla="*/ 0 h 511"/>
              <a:gd name="T8" fmla="*/ 0 w 88"/>
              <a:gd name="T9" fmla="*/ 0 h 511"/>
              <a:gd name="T10" fmla="*/ 0 w 88"/>
              <a:gd name="T11" fmla="*/ 0 h 511"/>
              <a:gd name="T12" fmla="*/ 0 w 88"/>
              <a:gd name="T13" fmla="*/ 0 h 511"/>
              <a:gd name="T14" fmla="*/ 0 w 88"/>
              <a:gd name="T15" fmla="*/ 0 h 511"/>
              <a:gd name="T16" fmla="*/ 0 w 88"/>
              <a:gd name="T17" fmla="*/ 0 h 511"/>
              <a:gd name="T18" fmla="*/ 0 w 88"/>
              <a:gd name="T19" fmla="*/ 0 h 511"/>
              <a:gd name="T20" fmla="*/ 0 w 88"/>
              <a:gd name="T21" fmla="*/ 0 h 511"/>
              <a:gd name="T22" fmla="*/ 0 w 88"/>
              <a:gd name="T23" fmla="*/ 0 h 511"/>
              <a:gd name="T24" fmla="*/ 0 w 88"/>
              <a:gd name="T25" fmla="*/ 0 h 511"/>
              <a:gd name="T26" fmla="*/ 0 w 88"/>
              <a:gd name="T27" fmla="*/ 0 h 511"/>
              <a:gd name="T28" fmla="*/ 0 w 88"/>
              <a:gd name="T29" fmla="*/ 0 h 511"/>
              <a:gd name="T30" fmla="*/ 0 w 88"/>
              <a:gd name="T31" fmla="*/ 0 h 511"/>
              <a:gd name="T32" fmla="*/ 0 w 88"/>
              <a:gd name="T33" fmla="*/ 0 h 511"/>
              <a:gd name="T34" fmla="*/ 0 w 88"/>
              <a:gd name="T35" fmla="*/ 0 h 511"/>
              <a:gd name="T36" fmla="*/ 0 w 88"/>
              <a:gd name="T37" fmla="*/ 0 h 511"/>
              <a:gd name="T38" fmla="*/ 0 w 88"/>
              <a:gd name="T39" fmla="*/ 0 h 511"/>
              <a:gd name="T40" fmla="*/ 0 w 88"/>
              <a:gd name="T41" fmla="*/ 0 h 511"/>
              <a:gd name="T42" fmla="*/ 0 w 88"/>
              <a:gd name="T43" fmla="*/ 0 h 511"/>
              <a:gd name="T44" fmla="*/ 0 w 88"/>
              <a:gd name="T45" fmla="*/ 0 h 511"/>
              <a:gd name="T46" fmla="*/ 0 w 88"/>
              <a:gd name="T47" fmla="*/ 0 h 511"/>
              <a:gd name="T48" fmla="*/ 0 w 88"/>
              <a:gd name="T49" fmla="*/ 0 h 511"/>
              <a:gd name="T50" fmla="*/ 0 w 88"/>
              <a:gd name="T51" fmla="*/ 0 h 511"/>
              <a:gd name="T52" fmla="*/ 0 w 88"/>
              <a:gd name="T53" fmla="*/ 0 h 511"/>
              <a:gd name="T54" fmla="*/ 0 w 88"/>
              <a:gd name="T55" fmla="*/ 0 h 511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8" h="511">
                <a:moveTo>
                  <a:pt x="44" y="511"/>
                </a:moveTo>
                <a:lnTo>
                  <a:pt x="88" y="459"/>
                </a:lnTo>
                <a:lnTo>
                  <a:pt x="88" y="0"/>
                </a:lnTo>
                <a:lnTo>
                  <a:pt x="0" y="0"/>
                </a:lnTo>
                <a:lnTo>
                  <a:pt x="0" y="459"/>
                </a:lnTo>
                <a:lnTo>
                  <a:pt x="44" y="511"/>
                </a:lnTo>
                <a:lnTo>
                  <a:pt x="0" y="459"/>
                </a:lnTo>
                <a:lnTo>
                  <a:pt x="0" y="466"/>
                </a:lnTo>
                <a:lnTo>
                  <a:pt x="1" y="472"/>
                </a:lnTo>
                <a:lnTo>
                  <a:pt x="2" y="477"/>
                </a:lnTo>
                <a:lnTo>
                  <a:pt x="3" y="483"/>
                </a:lnTo>
                <a:lnTo>
                  <a:pt x="8" y="491"/>
                </a:lnTo>
                <a:lnTo>
                  <a:pt x="13" y="498"/>
                </a:lnTo>
                <a:lnTo>
                  <a:pt x="20" y="504"/>
                </a:lnTo>
                <a:lnTo>
                  <a:pt x="28" y="509"/>
                </a:lnTo>
                <a:lnTo>
                  <a:pt x="36" y="511"/>
                </a:lnTo>
                <a:lnTo>
                  <a:pt x="44" y="511"/>
                </a:lnTo>
                <a:lnTo>
                  <a:pt x="52" y="511"/>
                </a:lnTo>
                <a:lnTo>
                  <a:pt x="60" y="509"/>
                </a:lnTo>
                <a:lnTo>
                  <a:pt x="67" y="504"/>
                </a:lnTo>
                <a:lnTo>
                  <a:pt x="74" y="498"/>
                </a:lnTo>
                <a:lnTo>
                  <a:pt x="80" y="491"/>
                </a:lnTo>
                <a:lnTo>
                  <a:pt x="84" y="483"/>
                </a:lnTo>
                <a:lnTo>
                  <a:pt x="86" y="477"/>
                </a:lnTo>
                <a:lnTo>
                  <a:pt x="87" y="472"/>
                </a:lnTo>
                <a:lnTo>
                  <a:pt x="88" y="466"/>
                </a:lnTo>
                <a:lnTo>
                  <a:pt x="88" y="459"/>
                </a:lnTo>
                <a:lnTo>
                  <a:pt x="44" y="51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1" name="Freeform 50">
            <a:extLst>
              <a:ext uri="{FF2B5EF4-FFF2-40B4-BE49-F238E27FC236}">
                <a16:creationId xmlns:a16="http://schemas.microsoft.com/office/drawing/2014/main" id="{00000000-0008-0000-0600-000033000000}"/>
              </a:ext>
            </a:extLst>
          </xdr:cNvPr>
          <xdr:cNvSpPr>
            <a:spLocks/>
          </xdr:cNvSpPr>
        </xdr:nvSpPr>
        <xdr:spPr bwMode="auto">
          <a:xfrm>
            <a:off x="1897" y="516"/>
            <a:ext cx="188" cy="17"/>
          </a:xfrm>
          <a:custGeom>
            <a:avLst/>
            <a:gdLst>
              <a:gd name="T0" fmla="*/ 0 w 940"/>
              <a:gd name="T1" fmla="*/ 0 h 103"/>
              <a:gd name="T2" fmla="*/ 0 w 940"/>
              <a:gd name="T3" fmla="*/ 0 h 103"/>
              <a:gd name="T4" fmla="*/ 0 w 940"/>
              <a:gd name="T5" fmla="*/ 0 h 103"/>
              <a:gd name="T6" fmla="*/ 0 w 940"/>
              <a:gd name="T7" fmla="*/ 0 h 103"/>
              <a:gd name="T8" fmla="*/ 0 w 940"/>
              <a:gd name="T9" fmla="*/ 0 h 103"/>
              <a:gd name="T10" fmla="*/ 0 w 940"/>
              <a:gd name="T11" fmla="*/ 0 h 103"/>
              <a:gd name="T12" fmla="*/ 0 w 940"/>
              <a:gd name="T13" fmla="*/ 0 h 103"/>
              <a:gd name="T14" fmla="*/ 0 w 940"/>
              <a:gd name="T15" fmla="*/ 0 h 103"/>
              <a:gd name="T16" fmla="*/ 0 w 940"/>
              <a:gd name="T17" fmla="*/ 0 h 103"/>
              <a:gd name="T18" fmla="*/ 0 w 940"/>
              <a:gd name="T19" fmla="*/ 0 h 103"/>
              <a:gd name="T20" fmla="*/ 0 w 940"/>
              <a:gd name="T21" fmla="*/ 0 h 103"/>
              <a:gd name="T22" fmla="*/ 0 w 940"/>
              <a:gd name="T23" fmla="*/ 0 h 103"/>
              <a:gd name="T24" fmla="*/ 0 w 940"/>
              <a:gd name="T25" fmla="*/ 0 h 103"/>
              <a:gd name="T26" fmla="*/ 0 w 940"/>
              <a:gd name="T27" fmla="*/ 0 h 103"/>
              <a:gd name="T28" fmla="*/ 0 w 940"/>
              <a:gd name="T29" fmla="*/ 0 h 103"/>
              <a:gd name="T30" fmla="*/ 0 w 940"/>
              <a:gd name="T31" fmla="*/ 0 h 103"/>
              <a:gd name="T32" fmla="*/ 0 w 940"/>
              <a:gd name="T33" fmla="*/ 0 h 103"/>
              <a:gd name="T34" fmla="*/ 0 w 940"/>
              <a:gd name="T35" fmla="*/ 0 h 103"/>
              <a:gd name="T36" fmla="*/ 0 w 940"/>
              <a:gd name="T37" fmla="*/ 0 h 103"/>
              <a:gd name="T38" fmla="*/ 0 w 940"/>
              <a:gd name="T39" fmla="*/ 0 h 103"/>
              <a:gd name="T40" fmla="*/ 0 w 940"/>
              <a:gd name="T41" fmla="*/ 0 h 103"/>
              <a:gd name="T42" fmla="*/ 0 w 940"/>
              <a:gd name="T43" fmla="*/ 0 h 103"/>
              <a:gd name="T44" fmla="*/ 0 w 940"/>
              <a:gd name="T45" fmla="*/ 0 h 103"/>
              <a:gd name="T46" fmla="*/ 0 w 940"/>
              <a:gd name="T47" fmla="*/ 0 h 103"/>
              <a:gd name="T48" fmla="*/ 0 w 940"/>
              <a:gd name="T49" fmla="*/ 0 h 103"/>
              <a:gd name="T50" fmla="*/ 0 w 940"/>
              <a:gd name="T51" fmla="*/ 0 h 103"/>
              <a:gd name="T52" fmla="*/ 0 w 940"/>
              <a:gd name="T53" fmla="*/ 0 h 103"/>
              <a:gd name="T54" fmla="*/ 0 w 940"/>
              <a:gd name="T55" fmla="*/ 0 h 103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940" h="103">
                <a:moveTo>
                  <a:pt x="940" y="51"/>
                </a:moveTo>
                <a:lnTo>
                  <a:pt x="896" y="0"/>
                </a:lnTo>
                <a:lnTo>
                  <a:pt x="0" y="0"/>
                </a:lnTo>
                <a:lnTo>
                  <a:pt x="0" y="103"/>
                </a:lnTo>
                <a:lnTo>
                  <a:pt x="896" y="103"/>
                </a:lnTo>
                <a:lnTo>
                  <a:pt x="940" y="51"/>
                </a:lnTo>
                <a:lnTo>
                  <a:pt x="896" y="103"/>
                </a:lnTo>
                <a:lnTo>
                  <a:pt x="901" y="103"/>
                </a:lnTo>
                <a:lnTo>
                  <a:pt x="906" y="102"/>
                </a:lnTo>
                <a:lnTo>
                  <a:pt x="911" y="101"/>
                </a:lnTo>
                <a:lnTo>
                  <a:pt x="915" y="100"/>
                </a:lnTo>
                <a:lnTo>
                  <a:pt x="923" y="94"/>
                </a:lnTo>
                <a:lnTo>
                  <a:pt x="929" y="88"/>
                </a:lnTo>
                <a:lnTo>
                  <a:pt x="934" y="80"/>
                </a:lnTo>
                <a:lnTo>
                  <a:pt x="937" y="70"/>
                </a:lnTo>
                <a:lnTo>
                  <a:pt x="939" y="61"/>
                </a:lnTo>
                <a:lnTo>
                  <a:pt x="940" y="51"/>
                </a:lnTo>
                <a:lnTo>
                  <a:pt x="939" y="42"/>
                </a:lnTo>
                <a:lnTo>
                  <a:pt x="937" y="33"/>
                </a:lnTo>
                <a:lnTo>
                  <a:pt x="934" y="24"/>
                </a:lnTo>
                <a:lnTo>
                  <a:pt x="929" y="16"/>
                </a:lnTo>
                <a:lnTo>
                  <a:pt x="923" y="9"/>
                </a:lnTo>
                <a:lnTo>
                  <a:pt x="915" y="4"/>
                </a:lnTo>
                <a:lnTo>
                  <a:pt x="911" y="2"/>
                </a:lnTo>
                <a:lnTo>
                  <a:pt x="906" y="1"/>
                </a:lnTo>
                <a:lnTo>
                  <a:pt x="901" y="0"/>
                </a:lnTo>
                <a:lnTo>
                  <a:pt x="896" y="0"/>
                </a:lnTo>
                <a:lnTo>
                  <a:pt x="940" y="5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2" name="Freeform 51">
            <a:extLst>
              <a:ext uri="{FF2B5EF4-FFF2-40B4-BE49-F238E27FC236}">
                <a16:creationId xmlns:a16="http://schemas.microsoft.com/office/drawing/2014/main" id="{00000000-0008-0000-0600-000034000000}"/>
              </a:ext>
            </a:extLst>
          </xdr:cNvPr>
          <xdr:cNvSpPr>
            <a:spLocks/>
          </xdr:cNvSpPr>
        </xdr:nvSpPr>
        <xdr:spPr bwMode="auto">
          <a:xfrm>
            <a:off x="2067" y="524"/>
            <a:ext cx="18" cy="58"/>
          </a:xfrm>
          <a:custGeom>
            <a:avLst/>
            <a:gdLst>
              <a:gd name="T0" fmla="*/ 0 w 88"/>
              <a:gd name="T1" fmla="*/ 0 h 350"/>
              <a:gd name="T2" fmla="*/ 0 w 88"/>
              <a:gd name="T3" fmla="*/ 0 h 350"/>
              <a:gd name="T4" fmla="*/ 0 w 88"/>
              <a:gd name="T5" fmla="*/ 0 h 350"/>
              <a:gd name="T6" fmla="*/ 0 w 88"/>
              <a:gd name="T7" fmla="*/ 0 h 350"/>
              <a:gd name="T8" fmla="*/ 0 w 88"/>
              <a:gd name="T9" fmla="*/ 0 h 350"/>
              <a:gd name="T10" fmla="*/ 0 w 88"/>
              <a:gd name="T11" fmla="*/ 0 h 350"/>
              <a:gd name="T12" fmla="*/ 0 w 88"/>
              <a:gd name="T13" fmla="*/ 0 h 350"/>
              <a:gd name="T14" fmla="*/ 0 w 88"/>
              <a:gd name="T15" fmla="*/ 0 h 350"/>
              <a:gd name="T16" fmla="*/ 0 w 88"/>
              <a:gd name="T17" fmla="*/ 0 h 350"/>
              <a:gd name="T18" fmla="*/ 0 w 88"/>
              <a:gd name="T19" fmla="*/ 0 h 350"/>
              <a:gd name="T20" fmla="*/ 0 w 88"/>
              <a:gd name="T21" fmla="*/ 0 h 350"/>
              <a:gd name="T22" fmla="*/ 0 w 88"/>
              <a:gd name="T23" fmla="*/ 0 h 350"/>
              <a:gd name="T24" fmla="*/ 0 w 88"/>
              <a:gd name="T25" fmla="*/ 0 h 350"/>
              <a:gd name="T26" fmla="*/ 0 w 88"/>
              <a:gd name="T27" fmla="*/ 0 h 350"/>
              <a:gd name="T28" fmla="*/ 0 w 88"/>
              <a:gd name="T29" fmla="*/ 0 h 350"/>
              <a:gd name="T30" fmla="*/ 0 w 88"/>
              <a:gd name="T31" fmla="*/ 0 h 350"/>
              <a:gd name="T32" fmla="*/ 0 w 88"/>
              <a:gd name="T33" fmla="*/ 0 h 350"/>
              <a:gd name="T34" fmla="*/ 0 w 88"/>
              <a:gd name="T35" fmla="*/ 0 h 350"/>
              <a:gd name="T36" fmla="*/ 0 w 88"/>
              <a:gd name="T37" fmla="*/ 0 h 350"/>
              <a:gd name="T38" fmla="*/ 0 w 88"/>
              <a:gd name="T39" fmla="*/ 0 h 350"/>
              <a:gd name="T40" fmla="*/ 0 w 88"/>
              <a:gd name="T41" fmla="*/ 0 h 350"/>
              <a:gd name="T42" fmla="*/ 0 w 88"/>
              <a:gd name="T43" fmla="*/ 0 h 350"/>
              <a:gd name="T44" fmla="*/ 0 w 88"/>
              <a:gd name="T45" fmla="*/ 0 h 350"/>
              <a:gd name="T46" fmla="*/ 0 w 88"/>
              <a:gd name="T47" fmla="*/ 0 h 350"/>
              <a:gd name="T48" fmla="*/ 0 w 88"/>
              <a:gd name="T49" fmla="*/ 0 h 350"/>
              <a:gd name="T50" fmla="*/ 0 w 88"/>
              <a:gd name="T51" fmla="*/ 0 h 350"/>
              <a:gd name="T52" fmla="*/ 0 w 88"/>
              <a:gd name="T53" fmla="*/ 0 h 350"/>
              <a:gd name="T54" fmla="*/ 0 w 88"/>
              <a:gd name="T55" fmla="*/ 0 h 350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8" h="350">
                <a:moveTo>
                  <a:pt x="75" y="335"/>
                </a:moveTo>
                <a:lnTo>
                  <a:pt x="88" y="297"/>
                </a:lnTo>
                <a:lnTo>
                  <a:pt x="88" y="0"/>
                </a:lnTo>
                <a:lnTo>
                  <a:pt x="0" y="0"/>
                </a:lnTo>
                <a:lnTo>
                  <a:pt x="0" y="297"/>
                </a:lnTo>
                <a:lnTo>
                  <a:pt x="75" y="335"/>
                </a:lnTo>
                <a:lnTo>
                  <a:pt x="0" y="297"/>
                </a:lnTo>
                <a:lnTo>
                  <a:pt x="0" y="304"/>
                </a:lnTo>
                <a:lnTo>
                  <a:pt x="1" y="310"/>
                </a:lnTo>
                <a:lnTo>
                  <a:pt x="2" y="315"/>
                </a:lnTo>
                <a:lnTo>
                  <a:pt x="3" y="321"/>
                </a:lnTo>
                <a:lnTo>
                  <a:pt x="8" y="329"/>
                </a:lnTo>
                <a:lnTo>
                  <a:pt x="13" y="337"/>
                </a:lnTo>
                <a:lnTo>
                  <a:pt x="20" y="342"/>
                </a:lnTo>
                <a:lnTo>
                  <a:pt x="28" y="346"/>
                </a:lnTo>
                <a:lnTo>
                  <a:pt x="36" y="349"/>
                </a:lnTo>
                <a:lnTo>
                  <a:pt x="44" y="350"/>
                </a:lnTo>
                <a:lnTo>
                  <a:pt x="52" y="349"/>
                </a:lnTo>
                <a:lnTo>
                  <a:pt x="60" y="346"/>
                </a:lnTo>
                <a:lnTo>
                  <a:pt x="68" y="342"/>
                </a:lnTo>
                <a:lnTo>
                  <a:pt x="74" y="337"/>
                </a:lnTo>
                <a:lnTo>
                  <a:pt x="80" y="329"/>
                </a:lnTo>
                <a:lnTo>
                  <a:pt x="84" y="321"/>
                </a:lnTo>
                <a:lnTo>
                  <a:pt x="86" y="315"/>
                </a:lnTo>
                <a:lnTo>
                  <a:pt x="87" y="310"/>
                </a:lnTo>
                <a:lnTo>
                  <a:pt x="88" y="304"/>
                </a:lnTo>
                <a:lnTo>
                  <a:pt x="88" y="297"/>
                </a:lnTo>
                <a:lnTo>
                  <a:pt x="75" y="335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3" name="Freeform 52">
            <a:extLst>
              <a:ext uri="{FF2B5EF4-FFF2-40B4-BE49-F238E27FC236}">
                <a16:creationId xmlns:a16="http://schemas.microsoft.com/office/drawing/2014/main" id="{00000000-0008-0000-0600-000035000000}"/>
              </a:ext>
            </a:extLst>
          </xdr:cNvPr>
          <xdr:cNvSpPr>
            <a:spLocks/>
          </xdr:cNvSpPr>
        </xdr:nvSpPr>
        <xdr:spPr bwMode="auto">
          <a:xfrm>
            <a:off x="2049" y="568"/>
            <a:ext cx="33" cy="32"/>
          </a:xfrm>
          <a:custGeom>
            <a:avLst/>
            <a:gdLst>
              <a:gd name="T0" fmla="*/ 0 w 166"/>
              <a:gd name="T1" fmla="*/ 0 h 196"/>
              <a:gd name="T2" fmla="*/ 0 w 166"/>
              <a:gd name="T3" fmla="*/ 0 h 196"/>
              <a:gd name="T4" fmla="*/ 0 w 166"/>
              <a:gd name="T5" fmla="*/ 0 h 196"/>
              <a:gd name="T6" fmla="*/ 0 w 166"/>
              <a:gd name="T7" fmla="*/ 0 h 196"/>
              <a:gd name="T8" fmla="*/ 0 w 166"/>
              <a:gd name="T9" fmla="*/ 0 h 196"/>
              <a:gd name="T10" fmla="*/ 0 w 166"/>
              <a:gd name="T11" fmla="*/ 0 h 196"/>
              <a:gd name="T12" fmla="*/ 0 w 166"/>
              <a:gd name="T13" fmla="*/ 0 h 196"/>
              <a:gd name="T14" fmla="*/ 0 w 166"/>
              <a:gd name="T15" fmla="*/ 0 h 196"/>
              <a:gd name="T16" fmla="*/ 0 w 166"/>
              <a:gd name="T17" fmla="*/ 0 h 196"/>
              <a:gd name="T18" fmla="*/ 0 w 166"/>
              <a:gd name="T19" fmla="*/ 0 h 196"/>
              <a:gd name="T20" fmla="*/ 0 w 166"/>
              <a:gd name="T21" fmla="*/ 0 h 196"/>
              <a:gd name="T22" fmla="*/ 0 w 166"/>
              <a:gd name="T23" fmla="*/ 0 h 196"/>
              <a:gd name="T24" fmla="*/ 0 w 166"/>
              <a:gd name="T25" fmla="*/ 0 h 196"/>
              <a:gd name="T26" fmla="*/ 0 w 166"/>
              <a:gd name="T27" fmla="*/ 0 h 196"/>
              <a:gd name="T28" fmla="*/ 0 w 166"/>
              <a:gd name="T29" fmla="*/ 0 h 196"/>
              <a:gd name="T30" fmla="*/ 0 w 166"/>
              <a:gd name="T31" fmla="*/ 0 h 196"/>
              <a:gd name="T32" fmla="*/ 0 w 166"/>
              <a:gd name="T33" fmla="*/ 0 h 196"/>
              <a:gd name="T34" fmla="*/ 0 w 166"/>
              <a:gd name="T35" fmla="*/ 0 h 196"/>
              <a:gd name="T36" fmla="*/ 0 w 166"/>
              <a:gd name="T37" fmla="*/ 0 h 196"/>
              <a:gd name="T38" fmla="*/ 0 w 166"/>
              <a:gd name="T39" fmla="*/ 0 h 196"/>
              <a:gd name="T40" fmla="*/ 0 w 166"/>
              <a:gd name="T41" fmla="*/ 0 h 196"/>
              <a:gd name="T42" fmla="*/ 0 w 166"/>
              <a:gd name="T43" fmla="*/ 0 h 196"/>
              <a:gd name="T44" fmla="*/ 0 w 166"/>
              <a:gd name="T45" fmla="*/ 0 h 196"/>
              <a:gd name="T46" fmla="*/ 0 w 166"/>
              <a:gd name="T47" fmla="*/ 0 h 196"/>
              <a:gd name="T48" fmla="*/ 0 w 166"/>
              <a:gd name="T49" fmla="*/ 0 h 196"/>
              <a:gd name="T50" fmla="*/ 0 w 166"/>
              <a:gd name="T51" fmla="*/ 0 h 196"/>
              <a:gd name="T52" fmla="*/ 0 w 166"/>
              <a:gd name="T53" fmla="*/ 0 h 196"/>
              <a:gd name="T54" fmla="*/ 0 w 166"/>
              <a:gd name="T55" fmla="*/ 0 h 19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166" h="196">
                <a:moveTo>
                  <a:pt x="45" y="195"/>
                </a:moveTo>
                <a:lnTo>
                  <a:pt x="77" y="179"/>
                </a:lnTo>
                <a:lnTo>
                  <a:pt x="166" y="75"/>
                </a:lnTo>
                <a:lnTo>
                  <a:pt x="104" y="0"/>
                </a:lnTo>
                <a:lnTo>
                  <a:pt x="14" y="106"/>
                </a:lnTo>
                <a:lnTo>
                  <a:pt x="45" y="195"/>
                </a:lnTo>
                <a:lnTo>
                  <a:pt x="14" y="106"/>
                </a:lnTo>
                <a:lnTo>
                  <a:pt x="10" y="111"/>
                </a:lnTo>
                <a:lnTo>
                  <a:pt x="7" y="116"/>
                </a:lnTo>
                <a:lnTo>
                  <a:pt x="5" y="121"/>
                </a:lnTo>
                <a:lnTo>
                  <a:pt x="3" y="125"/>
                </a:lnTo>
                <a:lnTo>
                  <a:pt x="1" y="135"/>
                </a:lnTo>
                <a:lnTo>
                  <a:pt x="0" y="145"/>
                </a:lnTo>
                <a:lnTo>
                  <a:pt x="2" y="155"/>
                </a:lnTo>
                <a:lnTo>
                  <a:pt x="5" y="164"/>
                </a:lnTo>
                <a:lnTo>
                  <a:pt x="9" y="172"/>
                </a:lnTo>
                <a:lnTo>
                  <a:pt x="14" y="179"/>
                </a:lnTo>
                <a:lnTo>
                  <a:pt x="20" y="185"/>
                </a:lnTo>
                <a:lnTo>
                  <a:pt x="27" y="191"/>
                </a:lnTo>
                <a:lnTo>
                  <a:pt x="35" y="195"/>
                </a:lnTo>
                <a:lnTo>
                  <a:pt x="43" y="196"/>
                </a:lnTo>
                <a:lnTo>
                  <a:pt x="52" y="195"/>
                </a:lnTo>
                <a:lnTo>
                  <a:pt x="60" y="192"/>
                </a:lnTo>
                <a:lnTo>
                  <a:pt x="64" y="190"/>
                </a:lnTo>
                <a:lnTo>
                  <a:pt x="68" y="188"/>
                </a:lnTo>
                <a:lnTo>
                  <a:pt x="73" y="184"/>
                </a:lnTo>
                <a:lnTo>
                  <a:pt x="77" y="179"/>
                </a:lnTo>
                <a:lnTo>
                  <a:pt x="45" y="195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4" name="Freeform 53">
            <a:extLst>
              <a:ext uri="{FF2B5EF4-FFF2-40B4-BE49-F238E27FC236}">
                <a16:creationId xmlns:a16="http://schemas.microsoft.com/office/drawing/2014/main" id="{00000000-0008-0000-0600-000036000000}"/>
              </a:ext>
            </a:extLst>
          </xdr:cNvPr>
          <xdr:cNvSpPr>
            <a:spLocks/>
          </xdr:cNvSpPr>
        </xdr:nvSpPr>
        <xdr:spPr bwMode="auto">
          <a:xfrm>
            <a:off x="1888" y="583"/>
            <a:ext cx="170" cy="17"/>
          </a:xfrm>
          <a:custGeom>
            <a:avLst/>
            <a:gdLst>
              <a:gd name="T0" fmla="*/ 0 w 850"/>
              <a:gd name="T1" fmla="*/ 0 h 104"/>
              <a:gd name="T2" fmla="*/ 0 w 850"/>
              <a:gd name="T3" fmla="*/ 0 h 104"/>
              <a:gd name="T4" fmla="*/ 0 w 850"/>
              <a:gd name="T5" fmla="*/ 0 h 104"/>
              <a:gd name="T6" fmla="*/ 0 w 850"/>
              <a:gd name="T7" fmla="*/ 0 h 104"/>
              <a:gd name="T8" fmla="*/ 0 w 850"/>
              <a:gd name="T9" fmla="*/ 0 h 104"/>
              <a:gd name="T10" fmla="*/ 0 w 850"/>
              <a:gd name="T11" fmla="*/ 0 h 104"/>
              <a:gd name="T12" fmla="*/ 0 w 850"/>
              <a:gd name="T13" fmla="*/ 0 h 104"/>
              <a:gd name="T14" fmla="*/ 0 w 850"/>
              <a:gd name="T15" fmla="*/ 0 h 104"/>
              <a:gd name="T16" fmla="*/ 0 w 850"/>
              <a:gd name="T17" fmla="*/ 0 h 104"/>
              <a:gd name="T18" fmla="*/ 0 w 850"/>
              <a:gd name="T19" fmla="*/ 0 h 104"/>
              <a:gd name="T20" fmla="*/ 0 w 850"/>
              <a:gd name="T21" fmla="*/ 0 h 104"/>
              <a:gd name="T22" fmla="*/ 0 w 850"/>
              <a:gd name="T23" fmla="*/ 0 h 104"/>
              <a:gd name="T24" fmla="*/ 0 w 850"/>
              <a:gd name="T25" fmla="*/ 0 h 104"/>
              <a:gd name="T26" fmla="*/ 0 w 850"/>
              <a:gd name="T27" fmla="*/ 0 h 104"/>
              <a:gd name="T28" fmla="*/ 0 w 850"/>
              <a:gd name="T29" fmla="*/ 0 h 104"/>
              <a:gd name="T30" fmla="*/ 0 w 850"/>
              <a:gd name="T31" fmla="*/ 0 h 104"/>
              <a:gd name="T32" fmla="*/ 0 w 850"/>
              <a:gd name="T33" fmla="*/ 0 h 104"/>
              <a:gd name="T34" fmla="*/ 0 w 850"/>
              <a:gd name="T35" fmla="*/ 0 h 104"/>
              <a:gd name="T36" fmla="*/ 0 w 850"/>
              <a:gd name="T37" fmla="*/ 0 h 104"/>
              <a:gd name="T38" fmla="*/ 0 w 850"/>
              <a:gd name="T39" fmla="*/ 0 h 104"/>
              <a:gd name="T40" fmla="*/ 0 w 850"/>
              <a:gd name="T41" fmla="*/ 0 h 104"/>
              <a:gd name="T42" fmla="*/ 0 w 850"/>
              <a:gd name="T43" fmla="*/ 0 h 104"/>
              <a:gd name="T44" fmla="*/ 0 w 850"/>
              <a:gd name="T45" fmla="*/ 0 h 104"/>
              <a:gd name="T46" fmla="*/ 0 w 850"/>
              <a:gd name="T47" fmla="*/ 0 h 104"/>
              <a:gd name="T48" fmla="*/ 0 w 850"/>
              <a:gd name="T49" fmla="*/ 0 h 104"/>
              <a:gd name="T50" fmla="*/ 0 w 850"/>
              <a:gd name="T51" fmla="*/ 0 h 104"/>
              <a:gd name="T52" fmla="*/ 0 w 850"/>
              <a:gd name="T53" fmla="*/ 0 h 104"/>
              <a:gd name="T54" fmla="*/ 0 w 850"/>
              <a:gd name="T55" fmla="*/ 0 h 104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50" h="104">
                <a:moveTo>
                  <a:pt x="0" y="52"/>
                </a:moveTo>
                <a:lnTo>
                  <a:pt x="44" y="104"/>
                </a:lnTo>
                <a:lnTo>
                  <a:pt x="850" y="104"/>
                </a:lnTo>
                <a:lnTo>
                  <a:pt x="850" y="0"/>
                </a:lnTo>
                <a:lnTo>
                  <a:pt x="44" y="0"/>
                </a:lnTo>
                <a:lnTo>
                  <a:pt x="0" y="52"/>
                </a:lnTo>
                <a:lnTo>
                  <a:pt x="44" y="0"/>
                </a:lnTo>
                <a:lnTo>
                  <a:pt x="38" y="0"/>
                </a:lnTo>
                <a:lnTo>
                  <a:pt x="33" y="1"/>
                </a:lnTo>
                <a:lnTo>
                  <a:pt x="29" y="2"/>
                </a:lnTo>
                <a:lnTo>
                  <a:pt x="24" y="5"/>
                </a:lnTo>
                <a:lnTo>
                  <a:pt x="17" y="10"/>
                </a:lnTo>
                <a:lnTo>
                  <a:pt x="11" y="17"/>
                </a:lnTo>
                <a:lnTo>
                  <a:pt x="6" y="24"/>
                </a:lnTo>
                <a:lnTo>
                  <a:pt x="2" y="33"/>
                </a:lnTo>
                <a:lnTo>
                  <a:pt x="0" y="42"/>
                </a:lnTo>
                <a:lnTo>
                  <a:pt x="0" y="52"/>
                </a:lnTo>
                <a:lnTo>
                  <a:pt x="0" y="61"/>
                </a:lnTo>
                <a:lnTo>
                  <a:pt x="2" y="71"/>
                </a:lnTo>
                <a:lnTo>
                  <a:pt x="6" y="80"/>
                </a:lnTo>
                <a:lnTo>
                  <a:pt x="11" y="87"/>
                </a:lnTo>
                <a:lnTo>
                  <a:pt x="17" y="94"/>
                </a:lnTo>
                <a:lnTo>
                  <a:pt x="24" y="99"/>
                </a:lnTo>
                <a:lnTo>
                  <a:pt x="29" y="101"/>
                </a:lnTo>
                <a:lnTo>
                  <a:pt x="33" y="103"/>
                </a:lnTo>
                <a:lnTo>
                  <a:pt x="38" y="104"/>
                </a:lnTo>
                <a:lnTo>
                  <a:pt x="44" y="104"/>
                </a:lnTo>
                <a:lnTo>
                  <a:pt x="0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5" name="Freeform 54">
            <a:extLst>
              <a:ext uri="{FF2B5EF4-FFF2-40B4-BE49-F238E27FC236}">
                <a16:creationId xmlns:a16="http://schemas.microsoft.com/office/drawing/2014/main" id="{00000000-0008-0000-0600-000037000000}"/>
              </a:ext>
            </a:extLst>
          </xdr:cNvPr>
          <xdr:cNvSpPr>
            <a:spLocks/>
          </xdr:cNvSpPr>
        </xdr:nvSpPr>
        <xdr:spPr bwMode="auto">
          <a:xfrm>
            <a:off x="1888" y="591"/>
            <a:ext cx="18" cy="89"/>
          </a:xfrm>
          <a:custGeom>
            <a:avLst/>
            <a:gdLst>
              <a:gd name="T0" fmla="*/ 0 w 88"/>
              <a:gd name="T1" fmla="*/ 0 h 531"/>
              <a:gd name="T2" fmla="*/ 0 w 88"/>
              <a:gd name="T3" fmla="*/ 0 h 531"/>
              <a:gd name="T4" fmla="*/ 0 w 88"/>
              <a:gd name="T5" fmla="*/ 0 h 531"/>
              <a:gd name="T6" fmla="*/ 0 w 88"/>
              <a:gd name="T7" fmla="*/ 0 h 531"/>
              <a:gd name="T8" fmla="*/ 0 w 88"/>
              <a:gd name="T9" fmla="*/ 0 h 531"/>
              <a:gd name="T10" fmla="*/ 0 w 88"/>
              <a:gd name="T11" fmla="*/ 0 h 531"/>
              <a:gd name="T12" fmla="*/ 0 w 88"/>
              <a:gd name="T13" fmla="*/ 0 h 531"/>
              <a:gd name="T14" fmla="*/ 0 w 88"/>
              <a:gd name="T15" fmla="*/ 0 h 531"/>
              <a:gd name="T16" fmla="*/ 0 w 88"/>
              <a:gd name="T17" fmla="*/ 0 h 531"/>
              <a:gd name="T18" fmla="*/ 0 w 88"/>
              <a:gd name="T19" fmla="*/ 0 h 531"/>
              <a:gd name="T20" fmla="*/ 0 w 88"/>
              <a:gd name="T21" fmla="*/ 0 h 531"/>
              <a:gd name="T22" fmla="*/ 0 w 88"/>
              <a:gd name="T23" fmla="*/ 0 h 531"/>
              <a:gd name="T24" fmla="*/ 0 w 88"/>
              <a:gd name="T25" fmla="*/ 0 h 531"/>
              <a:gd name="T26" fmla="*/ 0 w 88"/>
              <a:gd name="T27" fmla="*/ 0 h 531"/>
              <a:gd name="T28" fmla="*/ 0 w 88"/>
              <a:gd name="T29" fmla="*/ 0 h 531"/>
              <a:gd name="T30" fmla="*/ 0 w 88"/>
              <a:gd name="T31" fmla="*/ 0 h 531"/>
              <a:gd name="T32" fmla="*/ 0 w 88"/>
              <a:gd name="T33" fmla="*/ 0 h 531"/>
              <a:gd name="T34" fmla="*/ 0 w 88"/>
              <a:gd name="T35" fmla="*/ 0 h 531"/>
              <a:gd name="T36" fmla="*/ 0 w 88"/>
              <a:gd name="T37" fmla="*/ 0 h 531"/>
              <a:gd name="T38" fmla="*/ 0 w 88"/>
              <a:gd name="T39" fmla="*/ 0 h 531"/>
              <a:gd name="T40" fmla="*/ 0 w 88"/>
              <a:gd name="T41" fmla="*/ 0 h 531"/>
              <a:gd name="T42" fmla="*/ 0 w 88"/>
              <a:gd name="T43" fmla="*/ 0 h 531"/>
              <a:gd name="T44" fmla="*/ 0 w 88"/>
              <a:gd name="T45" fmla="*/ 0 h 531"/>
              <a:gd name="T46" fmla="*/ 0 w 88"/>
              <a:gd name="T47" fmla="*/ 0 h 531"/>
              <a:gd name="T48" fmla="*/ 0 w 88"/>
              <a:gd name="T49" fmla="*/ 0 h 531"/>
              <a:gd name="T50" fmla="*/ 0 w 88"/>
              <a:gd name="T51" fmla="*/ 0 h 531"/>
              <a:gd name="T52" fmla="*/ 0 w 88"/>
              <a:gd name="T53" fmla="*/ 0 h 531"/>
              <a:gd name="T54" fmla="*/ 0 w 88"/>
              <a:gd name="T55" fmla="*/ 0 h 531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8" h="531">
                <a:moveTo>
                  <a:pt x="44" y="531"/>
                </a:moveTo>
                <a:lnTo>
                  <a:pt x="88" y="479"/>
                </a:lnTo>
                <a:lnTo>
                  <a:pt x="88" y="0"/>
                </a:lnTo>
                <a:lnTo>
                  <a:pt x="0" y="0"/>
                </a:lnTo>
                <a:lnTo>
                  <a:pt x="0" y="479"/>
                </a:lnTo>
                <a:lnTo>
                  <a:pt x="44" y="531"/>
                </a:lnTo>
                <a:lnTo>
                  <a:pt x="0" y="479"/>
                </a:lnTo>
                <a:lnTo>
                  <a:pt x="0" y="485"/>
                </a:lnTo>
                <a:lnTo>
                  <a:pt x="1" y="491"/>
                </a:lnTo>
                <a:lnTo>
                  <a:pt x="2" y="497"/>
                </a:lnTo>
                <a:lnTo>
                  <a:pt x="3" y="501"/>
                </a:lnTo>
                <a:lnTo>
                  <a:pt x="8" y="511"/>
                </a:lnTo>
                <a:lnTo>
                  <a:pt x="13" y="518"/>
                </a:lnTo>
                <a:lnTo>
                  <a:pt x="20" y="524"/>
                </a:lnTo>
                <a:lnTo>
                  <a:pt x="28" y="527"/>
                </a:lnTo>
                <a:lnTo>
                  <a:pt x="36" y="530"/>
                </a:lnTo>
                <a:lnTo>
                  <a:pt x="44" y="531"/>
                </a:lnTo>
                <a:lnTo>
                  <a:pt x="52" y="530"/>
                </a:lnTo>
                <a:lnTo>
                  <a:pt x="60" y="527"/>
                </a:lnTo>
                <a:lnTo>
                  <a:pt x="67" y="524"/>
                </a:lnTo>
                <a:lnTo>
                  <a:pt x="74" y="518"/>
                </a:lnTo>
                <a:lnTo>
                  <a:pt x="80" y="511"/>
                </a:lnTo>
                <a:lnTo>
                  <a:pt x="84" y="501"/>
                </a:lnTo>
                <a:lnTo>
                  <a:pt x="86" y="497"/>
                </a:lnTo>
                <a:lnTo>
                  <a:pt x="87" y="491"/>
                </a:lnTo>
                <a:lnTo>
                  <a:pt x="88" y="485"/>
                </a:lnTo>
                <a:lnTo>
                  <a:pt x="88" y="479"/>
                </a:lnTo>
                <a:lnTo>
                  <a:pt x="44" y="53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6" name="Freeform 55">
            <a:extLst>
              <a:ext uri="{FF2B5EF4-FFF2-40B4-BE49-F238E27FC236}">
                <a16:creationId xmlns:a16="http://schemas.microsoft.com/office/drawing/2014/main" id="{00000000-0008-0000-0600-000038000000}"/>
              </a:ext>
            </a:extLst>
          </xdr:cNvPr>
          <xdr:cNvSpPr>
            <a:spLocks/>
          </xdr:cNvSpPr>
        </xdr:nvSpPr>
        <xdr:spPr bwMode="auto">
          <a:xfrm>
            <a:off x="1897" y="662"/>
            <a:ext cx="208" cy="18"/>
          </a:xfrm>
          <a:custGeom>
            <a:avLst/>
            <a:gdLst>
              <a:gd name="T0" fmla="*/ 0 w 1038"/>
              <a:gd name="T1" fmla="*/ 0 h 105"/>
              <a:gd name="T2" fmla="*/ 0 w 1038"/>
              <a:gd name="T3" fmla="*/ 0 h 105"/>
              <a:gd name="T4" fmla="*/ 0 w 1038"/>
              <a:gd name="T5" fmla="*/ 0 h 105"/>
              <a:gd name="T6" fmla="*/ 0 w 1038"/>
              <a:gd name="T7" fmla="*/ 0 h 105"/>
              <a:gd name="T8" fmla="*/ 0 w 1038"/>
              <a:gd name="T9" fmla="*/ 0 h 105"/>
              <a:gd name="T10" fmla="*/ 0 w 1038"/>
              <a:gd name="T11" fmla="*/ 0 h 105"/>
              <a:gd name="T12" fmla="*/ 0 w 1038"/>
              <a:gd name="T13" fmla="*/ 0 h 105"/>
              <a:gd name="T14" fmla="*/ 0 w 1038"/>
              <a:gd name="T15" fmla="*/ 0 h 105"/>
              <a:gd name="T16" fmla="*/ 0 w 1038"/>
              <a:gd name="T17" fmla="*/ 0 h 105"/>
              <a:gd name="T18" fmla="*/ 0 w 1038"/>
              <a:gd name="T19" fmla="*/ 0 h 105"/>
              <a:gd name="T20" fmla="*/ 0 w 1038"/>
              <a:gd name="T21" fmla="*/ 0 h 105"/>
              <a:gd name="T22" fmla="*/ 0 w 1038"/>
              <a:gd name="T23" fmla="*/ 0 h 105"/>
              <a:gd name="T24" fmla="*/ 0 w 1038"/>
              <a:gd name="T25" fmla="*/ 0 h 105"/>
              <a:gd name="T26" fmla="*/ 0 w 1038"/>
              <a:gd name="T27" fmla="*/ 0 h 105"/>
              <a:gd name="T28" fmla="*/ 0 w 1038"/>
              <a:gd name="T29" fmla="*/ 0 h 105"/>
              <a:gd name="T30" fmla="*/ 0 w 1038"/>
              <a:gd name="T31" fmla="*/ 0 h 105"/>
              <a:gd name="T32" fmla="*/ 0 w 1038"/>
              <a:gd name="T33" fmla="*/ 0 h 105"/>
              <a:gd name="T34" fmla="*/ 0 w 1038"/>
              <a:gd name="T35" fmla="*/ 0 h 105"/>
              <a:gd name="T36" fmla="*/ 0 w 1038"/>
              <a:gd name="T37" fmla="*/ 0 h 105"/>
              <a:gd name="T38" fmla="*/ 0 w 1038"/>
              <a:gd name="T39" fmla="*/ 0 h 105"/>
              <a:gd name="T40" fmla="*/ 0 w 1038"/>
              <a:gd name="T41" fmla="*/ 0 h 105"/>
              <a:gd name="T42" fmla="*/ 0 w 1038"/>
              <a:gd name="T43" fmla="*/ 0 h 105"/>
              <a:gd name="T44" fmla="*/ 0 w 1038"/>
              <a:gd name="T45" fmla="*/ 0 h 105"/>
              <a:gd name="T46" fmla="*/ 0 w 1038"/>
              <a:gd name="T47" fmla="*/ 0 h 105"/>
              <a:gd name="T48" fmla="*/ 0 w 1038"/>
              <a:gd name="T49" fmla="*/ 0 h 105"/>
              <a:gd name="T50" fmla="*/ 0 w 1038"/>
              <a:gd name="T51" fmla="*/ 0 h 105"/>
              <a:gd name="T52" fmla="*/ 0 w 1038"/>
              <a:gd name="T53" fmla="*/ 0 h 105"/>
              <a:gd name="T54" fmla="*/ 0 w 1038"/>
              <a:gd name="T55" fmla="*/ 0 h 105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1038" h="105">
                <a:moveTo>
                  <a:pt x="1038" y="53"/>
                </a:moveTo>
                <a:lnTo>
                  <a:pt x="993" y="0"/>
                </a:lnTo>
                <a:lnTo>
                  <a:pt x="0" y="0"/>
                </a:lnTo>
                <a:lnTo>
                  <a:pt x="0" y="105"/>
                </a:lnTo>
                <a:lnTo>
                  <a:pt x="993" y="105"/>
                </a:lnTo>
                <a:lnTo>
                  <a:pt x="1038" y="53"/>
                </a:lnTo>
                <a:lnTo>
                  <a:pt x="993" y="105"/>
                </a:lnTo>
                <a:lnTo>
                  <a:pt x="999" y="105"/>
                </a:lnTo>
                <a:lnTo>
                  <a:pt x="1004" y="104"/>
                </a:lnTo>
                <a:lnTo>
                  <a:pt x="1008" y="102"/>
                </a:lnTo>
                <a:lnTo>
                  <a:pt x="1013" y="100"/>
                </a:lnTo>
                <a:lnTo>
                  <a:pt x="1020" y="95"/>
                </a:lnTo>
                <a:lnTo>
                  <a:pt x="1027" y="88"/>
                </a:lnTo>
                <a:lnTo>
                  <a:pt x="1031" y="80"/>
                </a:lnTo>
                <a:lnTo>
                  <a:pt x="1035" y="72"/>
                </a:lnTo>
                <a:lnTo>
                  <a:pt x="1037" y="62"/>
                </a:lnTo>
                <a:lnTo>
                  <a:pt x="1038" y="53"/>
                </a:lnTo>
                <a:lnTo>
                  <a:pt x="1037" y="42"/>
                </a:lnTo>
                <a:lnTo>
                  <a:pt x="1035" y="33"/>
                </a:lnTo>
                <a:lnTo>
                  <a:pt x="1031" y="25"/>
                </a:lnTo>
                <a:lnTo>
                  <a:pt x="1027" y="16"/>
                </a:lnTo>
                <a:lnTo>
                  <a:pt x="1020" y="11"/>
                </a:lnTo>
                <a:lnTo>
                  <a:pt x="1013" y="5"/>
                </a:lnTo>
                <a:lnTo>
                  <a:pt x="1008" y="4"/>
                </a:lnTo>
                <a:lnTo>
                  <a:pt x="1004" y="1"/>
                </a:lnTo>
                <a:lnTo>
                  <a:pt x="999" y="1"/>
                </a:lnTo>
                <a:lnTo>
                  <a:pt x="993" y="0"/>
                </a:lnTo>
                <a:lnTo>
                  <a:pt x="1038" y="5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7" name="Freeform 56">
            <a:extLst>
              <a:ext uri="{FF2B5EF4-FFF2-40B4-BE49-F238E27FC236}">
                <a16:creationId xmlns:a16="http://schemas.microsoft.com/office/drawing/2014/main" id="{00000000-0008-0000-0600-000039000000}"/>
              </a:ext>
            </a:extLst>
          </xdr:cNvPr>
          <xdr:cNvSpPr>
            <a:spLocks/>
          </xdr:cNvSpPr>
        </xdr:nvSpPr>
        <xdr:spPr bwMode="auto">
          <a:xfrm>
            <a:off x="2087" y="671"/>
            <a:ext cx="18" cy="111"/>
          </a:xfrm>
          <a:custGeom>
            <a:avLst/>
            <a:gdLst>
              <a:gd name="T0" fmla="*/ 0 w 89"/>
              <a:gd name="T1" fmla="*/ 0 h 665"/>
              <a:gd name="T2" fmla="*/ 0 w 89"/>
              <a:gd name="T3" fmla="*/ 0 h 665"/>
              <a:gd name="T4" fmla="*/ 0 w 89"/>
              <a:gd name="T5" fmla="*/ 0 h 665"/>
              <a:gd name="T6" fmla="*/ 0 w 89"/>
              <a:gd name="T7" fmla="*/ 0 h 665"/>
              <a:gd name="T8" fmla="*/ 0 w 89"/>
              <a:gd name="T9" fmla="*/ 0 h 665"/>
              <a:gd name="T10" fmla="*/ 0 w 89"/>
              <a:gd name="T11" fmla="*/ 0 h 665"/>
              <a:gd name="T12" fmla="*/ 0 w 89"/>
              <a:gd name="T13" fmla="*/ 0 h 665"/>
              <a:gd name="T14" fmla="*/ 0 w 89"/>
              <a:gd name="T15" fmla="*/ 0 h 665"/>
              <a:gd name="T16" fmla="*/ 0 w 89"/>
              <a:gd name="T17" fmla="*/ 0 h 665"/>
              <a:gd name="T18" fmla="*/ 0 w 89"/>
              <a:gd name="T19" fmla="*/ 0 h 665"/>
              <a:gd name="T20" fmla="*/ 0 w 89"/>
              <a:gd name="T21" fmla="*/ 0 h 665"/>
              <a:gd name="T22" fmla="*/ 0 w 89"/>
              <a:gd name="T23" fmla="*/ 0 h 665"/>
              <a:gd name="T24" fmla="*/ 0 w 89"/>
              <a:gd name="T25" fmla="*/ 0 h 665"/>
              <a:gd name="T26" fmla="*/ 0 w 89"/>
              <a:gd name="T27" fmla="*/ 0 h 665"/>
              <a:gd name="T28" fmla="*/ 0 w 89"/>
              <a:gd name="T29" fmla="*/ 0 h 665"/>
              <a:gd name="T30" fmla="*/ 0 w 89"/>
              <a:gd name="T31" fmla="*/ 0 h 665"/>
              <a:gd name="T32" fmla="*/ 0 w 89"/>
              <a:gd name="T33" fmla="*/ 0 h 665"/>
              <a:gd name="T34" fmla="*/ 0 w 89"/>
              <a:gd name="T35" fmla="*/ 0 h 665"/>
              <a:gd name="T36" fmla="*/ 0 w 89"/>
              <a:gd name="T37" fmla="*/ 0 h 665"/>
              <a:gd name="T38" fmla="*/ 0 w 89"/>
              <a:gd name="T39" fmla="*/ 0 h 665"/>
              <a:gd name="T40" fmla="*/ 0 w 89"/>
              <a:gd name="T41" fmla="*/ 0 h 665"/>
              <a:gd name="T42" fmla="*/ 0 w 89"/>
              <a:gd name="T43" fmla="*/ 0 h 665"/>
              <a:gd name="T44" fmla="*/ 0 w 89"/>
              <a:gd name="T45" fmla="*/ 0 h 665"/>
              <a:gd name="T46" fmla="*/ 0 w 89"/>
              <a:gd name="T47" fmla="*/ 0 h 665"/>
              <a:gd name="T48" fmla="*/ 0 w 89"/>
              <a:gd name="T49" fmla="*/ 0 h 665"/>
              <a:gd name="T50" fmla="*/ 0 w 89"/>
              <a:gd name="T51" fmla="*/ 0 h 665"/>
              <a:gd name="T52" fmla="*/ 0 w 89"/>
              <a:gd name="T53" fmla="*/ 0 h 665"/>
              <a:gd name="T54" fmla="*/ 0 w 89"/>
              <a:gd name="T55" fmla="*/ 0 h 665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9" h="665">
                <a:moveTo>
                  <a:pt x="76" y="650"/>
                </a:moveTo>
                <a:lnTo>
                  <a:pt x="89" y="612"/>
                </a:lnTo>
                <a:lnTo>
                  <a:pt x="89" y="0"/>
                </a:lnTo>
                <a:lnTo>
                  <a:pt x="0" y="0"/>
                </a:lnTo>
                <a:lnTo>
                  <a:pt x="0" y="612"/>
                </a:lnTo>
                <a:lnTo>
                  <a:pt x="76" y="650"/>
                </a:lnTo>
                <a:lnTo>
                  <a:pt x="0" y="612"/>
                </a:lnTo>
                <a:lnTo>
                  <a:pt x="0" y="619"/>
                </a:lnTo>
                <a:lnTo>
                  <a:pt x="1" y="625"/>
                </a:lnTo>
                <a:lnTo>
                  <a:pt x="2" y="630"/>
                </a:lnTo>
                <a:lnTo>
                  <a:pt x="4" y="636"/>
                </a:lnTo>
                <a:lnTo>
                  <a:pt x="8" y="644"/>
                </a:lnTo>
                <a:lnTo>
                  <a:pt x="14" y="652"/>
                </a:lnTo>
                <a:lnTo>
                  <a:pt x="21" y="657"/>
                </a:lnTo>
                <a:lnTo>
                  <a:pt x="28" y="661"/>
                </a:lnTo>
                <a:lnTo>
                  <a:pt x="36" y="664"/>
                </a:lnTo>
                <a:lnTo>
                  <a:pt x="44" y="665"/>
                </a:lnTo>
                <a:lnTo>
                  <a:pt x="53" y="664"/>
                </a:lnTo>
                <a:lnTo>
                  <a:pt x="61" y="661"/>
                </a:lnTo>
                <a:lnTo>
                  <a:pt x="68" y="657"/>
                </a:lnTo>
                <a:lnTo>
                  <a:pt x="75" y="652"/>
                </a:lnTo>
                <a:lnTo>
                  <a:pt x="80" y="644"/>
                </a:lnTo>
                <a:lnTo>
                  <a:pt x="85" y="636"/>
                </a:lnTo>
                <a:lnTo>
                  <a:pt x="86" y="630"/>
                </a:lnTo>
                <a:lnTo>
                  <a:pt x="88" y="625"/>
                </a:lnTo>
                <a:lnTo>
                  <a:pt x="88" y="619"/>
                </a:lnTo>
                <a:lnTo>
                  <a:pt x="89" y="612"/>
                </a:lnTo>
                <a:lnTo>
                  <a:pt x="76" y="65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8" name="Freeform 57">
            <a:extLst>
              <a:ext uri="{FF2B5EF4-FFF2-40B4-BE49-F238E27FC236}">
                <a16:creationId xmlns:a16="http://schemas.microsoft.com/office/drawing/2014/main" id="{00000000-0008-0000-0600-00003A000000}"/>
              </a:ext>
            </a:extLst>
          </xdr:cNvPr>
          <xdr:cNvSpPr>
            <a:spLocks/>
          </xdr:cNvSpPr>
        </xdr:nvSpPr>
        <xdr:spPr bwMode="auto">
          <a:xfrm>
            <a:off x="2069" y="767"/>
            <a:ext cx="33" cy="33"/>
          </a:xfrm>
          <a:custGeom>
            <a:avLst/>
            <a:gdLst>
              <a:gd name="T0" fmla="*/ 0 w 166"/>
              <a:gd name="T1" fmla="*/ 0 h 195"/>
              <a:gd name="T2" fmla="*/ 0 w 166"/>
              <a:gd name="T3" fmla="*/ 0 h 195"/>
              <a:gd name="T4" fmla="*/ 0 w 166"/>
              <a:gd name="T5" fmla="*/ 0 h 195"/>
              <a:gd name="T6" fmla="*/ 0 w 166"/>
              <a:gd name="T7" fmla="*/ 0 h 195"/>
              <a:gd name="T8" fmla="*/ 0 w 166"/>
              <a:gd name="T9" fmla="*/ 0 h 195"/>
              <a:gd name="T10" fmla="*/ 0 w 166"/>
              <a:gd name="T11" fmla="*/ 0 h 195"/>
              <a:gd name="T12" fmla="*/ 0 w 166"/>
              <a:gd name="T13" fmla="*/ 0 h 195"/>
              <a:gd name="T14" fmla="*/ 0 w 166"/>
              <a:gd name="T15" fmla="*/ 0 h 195"/>
              <a:gd name="T16" fmla="*/ 0 w 166"/>
              <a:gd name="T17" fmla="*/ 0 h 195"/>
              <a:gd name="T18" fmla="*/ 0 w 166"/>
              <a:gd name="T19" fmla="*/ 0 h 195"/>
              <a:gd name="T20" fmla="*/ 0 w 166"/>
              <a:gd name="T21" fmla="*/ 0 h 195"/>
              <a:gd name="T22" fmla="*/ 0 w 166"/>
              <a:gd name="T23" fmla="*/ 0 h 195"/>
              <a:gd name="T24" fmla="*/ 0 w 166"/>
              <a:gd name="T25" fmla="*/ 0 h 195"/>
              <a:gd name="T26" fmla="*/ 0 w 166"/>
              <a:gd name="T27" fmla="*/ 0 h 195"/>
              <a:gd name="T28" fmla="*/ 0 w 166"/>
              <a:gd name="T29" fmla="*/ 0 h 195"/>
              <a:gd name="T30" fmla="*/ 0 w 166"/>
              <a:gd name="T31" fmla="*/ 0 h 195"/>
              <a:gd name="T32" fmla="*/ 0 w 166"/>
              <a:gd name="T33" fmla="*/ 0 h 195"/>
              <a:gd name="T34" fmla="*/ 0 w 166"/>
              <a:gd name="T35" fmla="*/ 0 h 195"/>
              <a:gd name="T36" fmla="*/ 0 w 166"/>
              <a:gd name="T37" fmla="*/ 0 h 195"/>
              <a:gd name="T38" fmla="*/ 0 w 166"/>
              <a:gd name="T39" fmla="*/ 0 h 195"/>
              <a:gd name="T40" fmla="*/ 0 w 166"/>
              <a:gd name="T41" fmla="*/ 0 h 195"/>
              <a:gd name="T42" fmla="*/ 0 w 166"/>
              <a:gd name="T43" fmla="*/ 0 h 195"/>
              <a:gd name="T44" fmla="*/ 0 w 166"/>
              <a:gd name="T45" fmla="*/ 0 h 195"/>
              <a:gd name="T46" fmla="*/ 0 w 166"/>
              <a:gd name="T47" fmla="*/ 0 h 195"/>
              <a:gd name="T48" fmla="*/ 0 w 166"/>
              <a:gd name="T49" fmla="*/ 0 h 195"/>
              <a:gd name="T50" fmla="*/ 0 w 166"/>
              <a:gd name="T51" fmla="*/ 0 h 195"/>
              <a:gd name="T52" fmla="*/ 0 w 166"/>
              <a:gd name="T53" fmla="*/ 0 h 195"/>
              <a:gd name="T54" fmla="*/ 0 w 166"/>
              <a:gd name="T55" fmla="*/ 0 h 195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166" h="195">
                <a:moveTo>
                  <a:pt x="45" y="194"/>
                </a:moveTo>
                <a:lnTo>
                  <a:pt x="76" y="178"/>
                </a:lnTo>
                <a:lnTo>
                  <a:pt x="166" y="74"/>
                </a:lnTo>
                <a:lnTo>
                  <a:pt x="103" y="0"/>
                </a:lnTo>
                <a:lnTo>
                  <a:pt x="14" y="105"/>
                </a:lnTo>
                <a:lnTo>
                  <a:pt x="45" y="194"/>
                </a:lnTo>
                <a:lnTo>
                  <a:pt x="14" y="105"/>
                </a:lnTo>
                <a:lnTo>
                  <a:pt x="10" y="110"/>
                </a:lnTo>
                <a:lnTo>
                  <a:pt x="7" y="115"/>
                </a:lnTo>
                <a:lnTo>
                  <a:pt x="5" y="120"/>
                </a:lnTo>
                <a:lnTo>
                  <a:pt x="3" y="124"/>
                </a:lnTo>
                <a:lnTo>
                  <a:pt x="0" y="134"/>
                </a:lnTo>
                <a:lnTo>
                  <a:pt x="0" y="144"/>
                </a:lnTo>
                <a:lnTo>
                  <a:pt x="1" y="154"/>
                </a:lnTo>
                <a:lnTo>
                  <a:pt x="4" y="163"/>
                </a:lnTo>
                <a:lnTo>
                  <a:pt x="8" y="171"/>
                </a:lnTo>
                <a:lnTo>
                  <a:pt x="14" y="178"/>
                </a:lnTo>
                <a:lnTo>
                  <a:pt x="20" y="184"/>
                </a:lnTo>
                <a:lnTo>
                  <a:pt x="27" y="190"/>
                </a:lnTo>
                <a:lnTo>
                  <a:pt x="35" y="194"/>
                </a:lnTo>
                <a:lnTo>
                  <a:pt x="43" y="195"/>
                </a:lnTo>
                <a:lnTo>
                  <a:pt x="51" y="194"/>
                </a:lnTo>
                <a:lnTo>
                  <a:pt x="60" y="191"/>
                </a:lnTo>
                <a:lnTo>
                  <a:pt x="64" y="189"/>
                </a:lnTo>
                <a:lnTo>
                  <a:pt x="68" y="187"/>
                </a:lnTo>
                <a:lnTo>
                  <a:pt x="72" y="183"/>
                </a:lnTo>
                <a:lnTo>
                  <a:pt x="76" y="178"/>
                </a:lnTo>
                <a:lnTo>
                  <a:pt x="45" y="194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9" name="Freeform 58">
            <a:extLst>
              <a:ext uri="{FF2B5EF4-FFF2-40B4-BE49-F238E27FC236}">
                <a16:creationId xmlns:a16="http://schemas.microsoft.com/office/drawing/2014/main" id="{00000000-0008-0000-0600-00003B000000}"/>
              </a:ext>
            </a:extLst>
          </xdr:cNvPr>
          <xdr:cNvSpPr>
            <a:spLocks/>
          </xdr:cNvSpPr>
        </xdr:nvSpPr>
        <xdr:spPr bwMode="auto">
          <a:xfrm>
            <a:off x="1714" y="782"/>
            <a:ext cx="364" cy="17"/>
          </a:xfrm>
          <a:custGeom>
            <a:avLst/>
            <a:gdLst>
              <a:gd name="T0" fmla="*/ 0 w 1819"/>
              <a:gd name="T1" fmla="*/ 0 h 104"/>
              <a:gd name="T2" fmla="*/ 0 w 1819"/>
              <a:gd name="T3" fmla="*/ 0 h 104"/>
              <a:gd name="T4" fmla="*/ 0 w 1819"/>
              <a:gd name="T5" fmla="*/ 0 h 104"/>
              <a:gd name="T6" fmla="*/ 0 w 1819"/>
              <a:gd name="T7" fmla="*/ 0 h 104"/>
              <a:gd name="T8" fmla="*/ 0 w 1819"/>
              <a:gd name="T9" fmla="*/ 0 h 104"/>
              <a:gd name="T10" fmla="*/ 0 w 1819"/>
              <a:gd name="T11" fmla="*/ 0 h 104"/>
              <a:gd name="T12" fmla="*/ 0 w 1819"/>
              <a:gd name="T13" fmla="*/ 0 h 104"/>
              <a:gd name="T14" fmla="*/ 0 w 1819"/>
              <a:gd name="T15" fmla="*/ 0 h 104"/>
              <a:gd name="T16" fmla="*/ 0 w 1819"/>
              <a:gd name="T17" fmla="*/ 0 h 104"/>
              <a:gd name="T18" fmla="*/ 0 w 1819"/>
              <a:gd name="T19" fmla="*/ 0 h 104"/>
              <a:gd name="T20" fmla="*/ 0 w 1819"/>
              <a:gd name="T21" fmla="*/ 0 h 104"/>
              <a:gd name="T22" fmla="*/ 0 w 1819"/>
              <a:gd name="T23" fmla="*/ 0 h 104"/>
              <a:gd name="T24" fmla="*/ 0 w 1819"/>
              <a:gd name="T25" fmla="*/ 0 h 104"/>
              <a:gd name="T26" fmla="*/ 0 w 1819"/>
              <a:gd name="T27" fmla="*/ 0 h 104"/>
              <a:gd name="T28" fmla="*/ 0 w 1819"/>
              <a:gd name="T29" fmla="*/ 0 h 104"/>
              <a:gd name="T30" fmla="*/ 0 w 1819"/>
              <a:gd name="T31" fmla="*/ 0 h 104"/>
              <a:gd name="T32" fmla="*/ 0 w 1819"/>
              <a:gd name="T33" fmla="*/ 0 h 104"/>
              <a:gd name="T34" fmla="*/ 0 w 1819"/>
              <a:gd name="T35" fmla="*/ 0 h 104"/>
              <a:gd name="T36" fmla="*/ 0 w 1819"/>
              <a:gd name="T37" fmla="*/ 0 h 104"/>
              <a:gd name="T38" fmla="*/ 0 w 1819"/>
              <a:gd name="T39" fmla="*/ 0 h 104"/>
              <a:gd name="T40" fmla="*/ 0 w 1819"/>
              <a:gd name="T41" fmla="*/ 0 h 104"/>
              <a:gd name="T42" fmla="*/ 0 w 1819"/>
              <a:gd name="T43" fmla="*/ 0 h 104"/>
              <a:gd name="T44" fmla="*/ 0 w 1819"/>
              <a:gd name="T45" fmla="*/ 0 h 104"/>
              <a:gd name="T46" fmla="*/ 0 w 1819"/>
              <a:gd name="T47" fmla="*/ 0 h 104"/>
              <a:gd name="T48" fmla="*/ 0 w 1819"/>
              <a:gd name="T49" fmla="*/ 0 h 104"/>
              <a:gd name="T50" fmla="*/ 0 w 1819"/>
              <a:gd name="T51" fmla="*/ 0 h 104"/>
              <a:gd name="T52" fmla="*/ 0 w 1819"/>
              <a:gd name="T53" fmla="*/ 0 h 104"/>
              <a:gd name="T54" fmla="*/ 0 w 1819"/>
              <a:gd name="T55" fmla="*/ 0 h 104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1819" h="104">
                <a:moveTo>
                  <a:pt x="0" y="52"/>
                </a:moveTo>
                <a:lnTo>
                  <a:pt x="44" y="104"/>
                </a:lnTo>
                <a:lnTo>
                  <a:pt x="1819" y="104"/>
                </a:lnTo>
                <a:lnTo>
                  <a:pt x="1819" y="0"/>
                </a:lnTo>
                <a:lnTo>
                  <a:pt x="44" y="0"/>
                </a:lnTo>
                <a:lnTo>
                  <a:pt x="0" y="52"/>
                </a:lnTo>
                <a:lnTo>
                  <a:pt x="44" y="0"/>
                </a:lnTo>
                <a:lnTo>
                  <a:pt x="39" y="0"/>
                </a:lnTo>
                <a:lnTo>
                  <a:pt x="34" y="1"/>
                </a:lnTo>
                <a:lnTo>
                  <a:pt x="29" y="3"/>
                </a:lnTo>
                <a:lnTo>
                  <a:pt x="25" y="4"/>
                </a:lnTo>
                <a:lnTo>
                  <a:pt x="17" y="10"/>
                </a:lnTo>
                <a:lnTo>
                  <a:pt x="11" y="15"/>
                </a:lnTo>
                <a:lnTo>
                  <a:pt x="6" y="24"/>
                </a:lnTo>
                <a:lnTo>
                  <a:pt x="3" y="33"/>
                </a:lnTo>
                <a:lnTo>
                  <a:pt x="1" y="43"/>
                </a:lnTo>
                <a:lnTo>
                  <a:pt x="0" y="52"/>
                </a:lnTo>
                <a:lnTo>
                  <a:pt x="1" y="61"/>
                </a:lnTo>
                <a:lnTo>
                  <a:pt x="3" y="71"/>
                </a:lnTo>
                <a:lnTo>
                  <a:pt x="6" y="80"/>
                </a:lnTo>
                <a:lnTo>
                  <a:pt x="11" y="87"/>
                </a:lnTo>
                <a:lnTo>
                  <a:pt x="17" y="94"/>
                </a:lnTo>
                <a:lnTo>
                  <a:pt x="25" y="99"/>
                </a:lnTo>
                <a:lnTo>
                  <a:pt x="29" y="101"/>
                </a:lnTo>
                <a:lnTo>
                  <a:pt x="34" y="103"/>
                </a:lnTo>
                <a:lnTo>
                  <a:pt x="39" y="104"/>
                </a:lnTo>
                <a:lnTo>
                  <a:pt x="44" y="104"/>
                </a:lnTo>
                <a:lnTo>
                  <a:pt x="0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0" name="Freeform 59">
            <a:extLst>
              <a:ext uri="{FF2B5EF4-FFF2-40B4-BE49-F238E27FC236}">
                <a16:creationId xmlns:a16="http://schemas.microsoft.com/office/drawing/2014/main" id="{00000000-0008-0000-0600-00003C000000}"/>
              </a:ext>
            </a:extLst>
          </xdr:cNvPr>
          <xdr:cNvSpPr>
            <a:spLocks/>
          </xdr:cNvSpPr>
        </xdr:nvSpPr>
        <xdr:spPr bwMode="auto">
          <a:xfrm>
            <a:off x="1714" y="319"/>
            <a:ext cx="18" cy="472"/>
          </a:xfrm>
          <a:custGeom>
            <a:avLst/>
            <a:gdLst>
              <a:gd name="T0" fmla="*/ 0 w 88"/>
              <a:gd name="T1" fmla="*/ 0 h 2830"/>
              <a:gd name="T2" fmla="*/ 0 w 88"/>
              <a:gd name="T3" fmla="*/ 0 h 2830"/>
              <a:gd name="T4" fmla="*/ 0 w 88"/>
              <a:gd name="T5" fmla="*/ 0 h 2830"/>
              <a:gd name="T6" fmla="*/ 0 w 88"/>
              <a:gd name="T7" fmla="*/ 0 h 2830"/>
              <a:gd name="T8" fmla="*/ 0 w 88"/>
              <a:gd name="T9" fmla="*/ 0 h 2830"/>
              <a:gd name="T10" fmla="*/ 0 w 88"/>
              <a:gd name="T11" fmla="*/ 0 h 2830"/>
              <a:gd name="T12" fmla="*/ 0 w 88"/>
              <a:gd name="T13" fmla="*/ 0 h 2830"/>
              <a:gd name="T14" fmla="*/ 0 w 88"/>
              <a:gd name="T15" fmla="*/ 0 h 2830"/>
              <a:gd name="T16" fmla="*/ 0 w 88"/>
              <a:gd name="T17" fmla="*/ 0 h 2830"/>
              <a:gd name="T18" fmla="*/ 0 w 88"/>
              <a:gd name="T19" fmla="*/ 0 h 2830"/>
              <a:gd name="T20" fmla="*/ 0 w 88"/>
              <a:gd name="T21" fmla="*/ 0 h 2830"/>
              <a:gd name="T22" fmla="*/ 0 w 88"/>
              <a:gd name="T23" fmla="*/ 0 h 2830"/>
              <a:gd name="T24" fmla="*/ 0 w 88"/>
              <a:gd name="T25" fmla="*/ 0 h 2830"/>
              <a:gd name="T26" fmla="*/ 0 w 88"/>
              <a:gd name="T27" fmla="*/ 0 h 2830"/>
              <a:gd name="T28" fmla="*/ 0 w 88"/>
              <a:gd name="T29" fmla="*/ 0 h 2830"/>
              <a:gd name="T30" fmla="*/ 0 w 88"/>
              <a:gd name="T31" fmla="*/ 0 h 2830"/>
              <a:gd name="T32" fmla="*/ 0 w 88"/>
              <a:gd name="T33" fmla="*/ 0 h 2830"/>
              <a:gd name="T34" fmla="*/ 0 w 88"/>
              <a:gd name="T35" fmla="*/ 0 h 2830"/>
              <a:gd name="T36" fmla="*/ 0 w 88"/>
              <a:gd name="T37" fmla="*/ 0 h 2830"/>
              <a:gd name="T38" fmla="*/ 0 w 88"/>
              <a:gd name="T39" fmla="*/ 0 h 2830"/>
              <a:gd name="T40" fmla="*/ 0 w 88"/>
              <a:gd name="T41" fmla="*/ 0 h 2830"/>
              <a:gd name="T42" fmla="*/ 0 w 88"/>
              <a:gd name="T43" fmla="*/ 0 h 2830"/>
              <a:gd name="T44" fmla="*/ 0 w 88"/>
              <a:gd name="T45" fmla="*/ 0 h 2830"/>
              <a:gd name="T46" fmla="*/ 0 w 88"/>
              <a:gd name="T47" fmla="*/ 0 h 2830"/>
              <a:gd name="T48" fmla="*/ 0 w 88"/>
              <a:gd name="T49" fmla="*/ 0 h 2830"/>
              <a:gd name="T50" fmla="*/ 0 w 88"/>
              <a:gd name="T51" fmla="*/ 0 h 2830"/>
              <a:gd name="T52" fmla="*/ 0 w 88"/>
              <a:gd name="T53" fmla="*/ 0 h 2830"/>
              <a:gd name="T54" fmla="*/ 0 w 88"/>
              <a:gd name="T55" fmla="*/ 0 h 2830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8" h="2830">
                <a:moveTo>
                  <a:pt x="12" y="18"/>
                </a:moveTo>
                <a:lnTo>
                  <a:pt x="0" y="52"/>
                </a:lnTo>
                <a:lnTo>
                  <a:pt x="0" y="2830"/>
                </a:lnTo>
                <a:lnTo>
                  <a:pt x="88" y="2830"/>
                </a:lnTo>
                <a:lnTo>
                  <a:pt x="88" y="52"/>
                </a:lnTo>
                <a:lnTo>
                  <a:pt x="12" y="18"/>
                </a:lnTo>
                <a:lnTo>
                  <a:pt x="88" y="52"/>
                </a:lnTo>
                <a:lnTo>
                  <a:pt x="88" y="46"/>
                </a:lnTo>
                <a:lnTo>
                  <a:pt x="87" y="40"/>
                </a:lnTo>
                <a:lnTo>
                  <a:pt x="86" y="34"/>
                </a:lnTo>
                <a:lnTo>
                  <a:pt x="85" y="30"/>
                </a:lnTo>
                <a:lnTo>
                  <a:pt x="80" y="22"/>
                </a:lnTo>
                <a:lnTo>
                  <a:pt x="75" y="13"/>
                </a:lnTo>
                <a:lnTo>
                  <a:pt x="68" y="9"/>
                </a:lnTo>
                <a:lnTo>
                  <a:pt x="60" y="4"/>
                </a:lnTo>
                <a:lnTo>
                  <a:pt x="52" y="2"/>
                </a:lnTo>
                <a:lnTo>
                  <a:pt x="44" y="0"/>
                </a:lnTo>
                <a:lnTo>
                  <a:pt x="36" y="2"/>
                </a:lnTo>
                <a:lnTo>
                  <a:pt x="28" y="4"/>
                </a:lnTo>
                <a:lnTo>
                  <a:pt x="20" y="9"/>
                </a:lnTo>
                <a:lnTo>
                  <a:pt x="14" y="13"/>
                </a:lnTo>
                <a:lnTo>
                  <a:pt x="8" y="22"/>
                </a:lnTo>
                <a:lnTo>
                  <a:pt x="4" y="30"/>
                </a:lnTo>
                <a:lnTo>
                  <a:pt x="2" y="34"/>
                </a:lnTo>
                <a:lnTo>
                  <a:pt x="1" y="40"/>
                </a:lnTo>
                <a:lnTo>
                  <a:pt x="0" y="46"/>
                </a:lnTo>
                <a:lnTo>
                  <a:pt x="0" y="52"/>
                </a:lnTo>
                <a:lnTo>
                  <a:pt x="12" y="18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1" name="Freeform 60">
            <a:extLst>
              <a:ext uri="{FF2B5EF4-FFF2-40B4-BE49-F238E27FC236}">
                <a16:creationId xmlns:a16="http://schemas.microsoft.com/office/drawing/2014/main" id="{00000000-0008-0000-0600-00003D000000}"/>
              </a:ext>
            </a:extLst>
          </xdr:cNvPr>
          <xdr:cNvSpPr>
            <a:spLocks/>
          </xdr:cNvSpPr>
        </xdr:nvSpPr>
        <xdr:spPr bwMode="auto">
          <a:xfrm>
            <a:off x="1741" y="309"/>
            <a:ext cx="355" cy="464"/>
          </a:xfrm>
          <a:custGeom>
            <a:avLst/>
            <a:gdLst>
              <a:gd name="T0" fmla="*/ 0 w 1774"/>
              <a:gd name="T1" fmla="*/ 0 h 2786"/>
              <a:gd name="T2" fmla="*/ 0 w 1774"/>
              <a:gd name="T3" fmla="*/ 0 h 2786"/>
              <a:gd name="T4" fmla="*/ 0 w 1774"/>
              <a:gd name="T5" fmla="*/ 0 h 2786"/>
              <a:gd name="T6" fmla="*/ 0 w 1774"/>
              <a:gd name="T7" fmla="*/ 0 h 2786"/>
              <a:gd name="T8" fmla="*/ 0 w 1774"/>
              <a:gd name="T9" fmla="*/ 0 h 2786"/>
              <a:gd name="T10" fmla="*/ 0 w 1774"/>
              <a:gd name="T11" fmla="*/ 0 h 2786"/>
              <a:gd name="T12" fmla="*/ 0 w 1774"/>
              <a:gd name="T13" fmla="*/ 0 h 2786"/>
              <a:gd name="T14" fmla="*/ 0 w 1774"/>
              <a:gd name="T15" fmla="*/ 0 h 2786"/>
              <a:gd name="T16" fmla="*/ 0 w 1774"/>
              <a:gd name="T17" fmla="*/ 0 h 2786"/>
              <a:gd name="T18" fmla="*/ 0 w 1774"/>
              <a:gd name="T19" fmla="*/ 0 h 2786"/>
              <a:gd name="T20" fmla="*/ 0 w 1774"/>
              <a:gd name="T21" fmla="*/ 0 h 2786"/>
              <a:gd name="T22" fmla="*/ 0 w 1774"/>
              <a:gd name="T23" fmla="*/ 0 h 2786"/>
              <a:gd name="T24" fmla="*/ 0 w 1774"/>
              <a:gd name="T25" fmla="*/ 0 h 278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0" t="0" r="r" b="b"/>
            <a:pathLst>
              <a:path w="1774" h="2786">
                <a:moveTo>
                  <a:pt x="0" y="0"/>
                </a:moveTo>
                <a:lnTo>
                  <a:pt x="1742" y="0"/>
                </a:lnTo>
                <a:lnTo>
                  <a:pt x="1742" y="727"/>
                </a:lnTo>
                <a:lnTo>
                  <a:pt x="870" y="727"/>
                </a:lnTo>
                <a:lnTo>
                  <a:pt x="870" y="1188"/>
                </a:lnTo>
                <a:lnTo>
                  <a:pt x="1677" y="1188"/>
                </a:lnTo>
                <a:lnTo>
                  <a:pt x="1677" y="1589"/>
                </a:lnTo>
                <a:lnTo>
                  <a:pt x="870" y="1589"/>
                </a:lnTo>
                <a:lnTo>
                  <a:pt x="870" y="2059"/>
                </a:lnTo>
                <a:lnTo>
                  <a:pt x="1774" y="2059"/>
                </a:lnTo>
                <a:lnTo>
                  <a:pt x="1774" y="2786"/>
                </a:lnTo>
                <a:lnTo>
                  <a:pt x="0" y="2786"/>
                </a:lnTo>
                <a:lnTo>
                  <a:pt x="0" y="0"/>
                </a:lnTo>
                <a:close/>
              </a:path>
            </a:pathLst>
          </a:custGeom>
          <a:solidFill>
            <a:srgbClr val="F8C4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2" name="Freeform 61">
            <a:extLst>
              <a:ext uri="{FF2B5EF4-FFF2-40B4-BE49-F238E27FC236}">
                <a16:creationId xmlns:a16="http://schemas.microsoft.com/office/drawing/2014/main" id="{00000000-0008-0000-0600-00003E000000}"/>
              </a:ext>
            </a:extLst>
          </xdr:cNvPr>
          <xdr:cNvSpPr>
            <a:spLocks/>
          </xdr:cNvSpPr>
        </xdr:nvSpPr>
        <xdr:spPr bwMode="auto">
          <a:xfrm>
            <a:off x="1741" y="300"/>
            <a:ext cx="357" cy="17"/>
          </a:xfrm>
          <a:custGeom>
            <a:avLst/>
            <a:gdLst>
              <a:gd name="T0" fmla="*/ 0 w 1786"/>
              <a:gd name="T1" fmla="*/ 0 h 104"/>
              <a:gd name="T2" fmla="*/ 0 w 1786"/>
              <a:gd name="T3" fmla="*/ 0 h 104"/>
              <a:gd name="T4" fmla="*/ 0 w 1786"/>
              <a:gd name="T5" fmla="*/ 0 h 104"/>
              <a:gd name="T6" fmla="*/ 0 w 1786"/>
              <a:gd name="T7" fmla="*/ 0 h 104"/>
              <a:gd name="T8" fmla="*/ 0 w 1786"/>
              <a:gd name="T9" fmla="*/ 0 h 104"/>
              <a:gd name="T10" fmla="*/ 0 w 1786"/>
              <a:gd name="T11" fmla="*/ 0 h 104"/>
              <a:gd name="T12" fmla="*/ 0 w 1786"/>
              <a:gd name="T13" fmla="*/ 0 h 104"/>
              <a:gd name="T14" fmla="*/ 0 w 1786"/>
              <a:gd name="T15" fmla="*/ 0 h 104"/>
              <a:gd name="T16" fmla="*/ 0 w 1786"/>
              <a:gd name="T17" fmla="*/ 0 h 104"/>
              <a:gd name="T18" fmla="*/ 0 w 1786"/>
              <a:gd name="T19" fmla="*/ 0 h 104"/>
              <a:gd name="T20" fmla="*/ 0 w 1786"/>
              <a:gd name="T21" fmla="*/ 0 h 104"/>
              <a:gd name="T22" fmla="*/ 0 w 1786"/>
              <a:gd name="T23" fmla="*/ 0 h 104"/>
              <a:gd name="T24" fmla="*/ 0 w 1786"/>
              <a:gd name="T25" fmla="*/ 0 h 104"/>
              <a:gd name="T26" fmla="*/ 0 w 1786"/>
              <a:gd name="T27" fmla="*/ 0 h 104"/>
              <a:gd name="T28" fmla="*/ 0 w 1786"/>
              <a:gd name="T29" fmla="*/ 0 h 104"/>
              <a:gd name="T30" fmla="*/ 0 w 1786"/>
              <a:gd name="T31" fmla="*/ 0 h 104"/>
              <a:gd name="T32" fmla="*/ 0 w 1786"/>
              <a:gd name="T33" fmla="*/ 0 h 104"/>
              <a:gd name="T34" fmla="*/ 0 w 1786"/>
              <a:gd name="T35" fmla="*/ 0 h 104"/>
              <a:gd name="T36" fmla="*/ 0 w 1786"/>
              <a:gd name="T37" fmla="*/ 0 h 104"/>
              <a:gd name="T38" fmla="*/ 0 w 1786"/>
              <a:gd name="T39" fmla="*/ 0 h 104"/>
              <a:gd name="T40" fmla="*/ 0 w 1786"/>
              <a:gd name="T41" fmla="*/ 0 h 104"/>
              <a:gd name="T42" fmla="*/ 0 w 1786"/>
              <a:gd name="T43" fmla="*/ 0 h 104"/>
              <a:gd name="T44" fmla="*/ 0 w 1786"/>
              <a:gd name="T45" fmla="*/ 0 h 104"/>
              <a:gd name="T46" fmla="*/ 0 w 1786"/>
              <a:gd name="T47" fmla="*/ 0 h 104"/>
              <a:gd name="T48" fmla="*/ 0 w 1786"/>
              <a:gd name="T49" fmla="*/ 0 h 104"/>
              <a:gd name="T50" fmla="*/ 0 w 1786"/>
              <a:gd name="T51" fmla="*/ 0 h 104"/>
              <a:gd name="T52" fmla="*/ 0 w 1786"/>
              <a:gd name="T53" fmla="*/ 0 h 104"/>
              <a:gd name="T54" fmla="*/ 0 w 1786"/>
              <a:gd name="T55" fmla="*/ 0 h 104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1786" h="104">
                <a:moveTo>
                  <a:pt x="1786" y="52"/>
                </a:moveTo>
                <a:lnTo>
                  <a:pt x="1742" y="0"/>
                </a:lnTo>
                <a:lnTo>
                  <a:pt x="0" y="0"/>
                </a:lnTo>
                <a:lnTo>
                  <a:pt x="0" y="104"/>
                </a:lnTo>
                <a:lnTo>
                  <a:pt x="1742" y="104"/>
                </a:lnTo>
                <a:lnTo>
                  <a:pt x="1786" y="52"/>
                </a:lnTo>
                <a:lnTo>
                  <a:pt x="1742" y="104"/>
                </a:lnTo>
                <a:lnTo>
                  <a:pt x="1747" y="104"/>
                </a:lnTo>
                <a:lnTo>
                  <a:pt x="1752" y="103"/>
                </a:lnTo>
                <a:lnTo>
                  <a:pt x="1757" y="101"/>
                </a:lnTo>
                <a:lnTo>
                  <a:pt x="1761" y="99"/>
                </a:lnTo>
                <a:lnTo>
                  <a:pt x="1769" y="94"/>
                </a:lnTo>
                <a:lnTo>
                  <a:pt x="1775" y="87"/>
                </a:lnTo>
                <a:lnTo>
                  <a:pt x="1780" y="80"/>
                </a:lnTo>
                <a:lnTo>
                  <a:pt x="1783" y="71"/>
                </a:lnTo>
                <a:lnTo>
                  <a:pt x="1785" y="61"/>
                </a:lnTo>
                <a:lnTo>
                  <a:pt x="1786" y="52"/>
                </a:lnTo>
                <a:lnTo>
                  <a:pt x="1785" y="43"/>
                </a:lnTo>
                <a:lnTo>
                  <a:pt x="1783" y="33"/>
                </a:lnTo>
                <a:lnTo>
                  <a:pt x="1780" y="24"/>
                </a:lnTo>
                <a:lnTo>
                  <a:pt x="1775" y="15"/>
                </a:lnTo>
                <a:lnTo>
                  <a:pt x="1769" y="10"/>
                </a:lnTo>
                <a:lnTo>
                  <a:pt x="1761" y="4"/>
                </a:lnTo>
                <a:lnTo>
                  <a:pt x="1757" y="3"/>
                </a:lnTo>
                <a:lnTo>
                  <a:pt x="1752" y="1"/>
                </a:lnTo>
                <a:lnTo>
                  <a:pt x="1747" y="0"/>
                </a:lnTo>
                <a:lnTo>
                  <a:pt x="1742" y="0"/>
                </a:lnTo>
                <a:lnTo>
                  <a:pt x="1786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3" name="Freeform 62">
            <a:extLst>
              <a:ext uri="{FF2B5EF4-FFF2-40B4-BE49-F238E27FC236}">
                <a16:creationId xmlns:a16="http://schemas.microsoft.com/office/drawing/2014/main" id="{00000000-0008-0000-0600-00003F000000}"/>
              </a:ext>
            </a:extLst>
          </xdr:cNvPr>
          <xdr:cNvSpPr>
            <a:spLocks/>
          </xdr:cNvSpPr>
        </xdr:nvSpPr>
        <xdr:spPr bwMode="auto">
          <a:xfrm>
            <a:off x="2080" y="309"/>
            <a:ext cx="18" cy="130"/>
          </a:xfrm>
          <a:custGeom>
            <a:avLst/>
            <a:gdLst>
              <a:gd name="T0" fmla="*/ 0 w 88"/>
              <a:gd name="T1" fmla="*/ 0 h 779"/>
              <a:gd name="T2" fmla="*/ 0 w 88"/>
              <a:gd name="T3" fmla="*/ 0 h 779"/>
              <a:gd name="T4" fmla="*/ 0 w 88"/>
              <a:gd name="T5" fmla="*/ 0 h 779"/>
              <a:gd name="T6" fmla="*/ 0 w 88"/>
              <a:gd name="T7" fmla="*/ 0 h 779"/>
              <a:gd name="T8" fmla="*/ 0 w 88"/>
              <a:gd name="T9" fmla="*/ 0 h 779"/>
              <a:gd name="T10" fmla="*/ 0 w 88"/>
              <a:gd name="T11" fmla="*/ 0 h 779"/>
              <a:gd name="T12" fmla="*/ 0 w 88"/>
              <a:gd name="T13" fmla="*/ 0 h 779"/>
              <a:gd name="T14" fmla="*/ 0 w 88"/>
              <a:gd name="T15" fmla="*/ 0 h 779"/>
              <a:gd name="T16" fmla="*/ 0 w 88"/>
              <a:gd name="T17" fmla="*/ 0 h 779"/>
              <a:gd name="T18" fmla="*/ 0 w 88"/>
              <a:gd name="T19" fmla="*/ 0 h 779"/>
              <a:gd name="T20" fmla="*/ 0 w 88"/>
              <a:gd name="T21" fmla="*/ 0 h 779"/>
              <a:gd name="T22" fmla="*/ 0 w 88"/>
              <a:gd name="T23" fmla="*/ 0 h 779"/>
              <a:gd name="T24" fmla="*/ 0 w 88"/>
              <a:gd name="T25" fmla="*/ 0 h 779"/>
              <a:gd name="T26" fmla="*/ 0 w 88"/>
              <a:gd name="T27" fmla="*/ 0 h 779"/>
              <a:gd name="T28" fmla="*/ 0 w 88"/>
              <a:gd name="T29" fmla="*/ 0 h 779"/>
              <a:gd name="T30" fmla="*/ 0 w 88"/>
              <a:gd name="T31" fmla="*/ 0 h 779"/>
              <a:gd name="T32" fmla="*/ 0 w 88"/>
              <a:gd name="T33" fmla="*/ 0 h 779"/>
              <a:gd name="T34" fmla="*/ 0 w 88"/>
              <a:gd name="T35" fmla="*/ 0 h 779"/>
              <a:gd name="T36" fmla="*/ 0 w 88"/>
              <a:gd name="T37" fmla="*/ 0 h 779"/>
              <a:gd name="T38" fmla="*/ 0 w 88"/>
              <a:gd name="T39" fmla="*/ 0 h 779"/>
              <a:gd name="T40" fmla="*/ 0 w 88"/>
              <a:gd name="T41" fmla="*/ 0 h 779"/>
              <a:gd name="T42" fmla="*/ 0 w 88"/>
              <a:gd name="T43" fmla="*/ 0 h 779"/>
              <a:gd name="T44" fmla="*/ 0 w 88"/>
              <a:gd name="T45" fmla="*/ 0 h 779"/>
              <a:gd name="T46" fmla="*/ 0 w 88"/>
              <a:gd name="T47" fmla="*/ 0 h 779"/>
              <a:gd name="T48" fmla="*/ 0 w 88"/>
              <a:gd name="T49" fmla="*/ 0 h 779"/>
              <a:gd name="T50" fmla="*/ 0 w 88"/>
              <a:gd name="T51" fmla="*/ 0 h 779"/>
              <a:gd name="T52" fmla="*/ 0 w 88"/>
              <a:gd name="T53" fmla="*/ 0 h 779"/>
              <a:gd name="T54" fmla="*/ 0 w 88"/>
              <a:gd name="T55" fmla="*/ 0 h 779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8" h="779">
                <a:moveTo>
                  <a:pt x="44" y="779"/>
                </a:moveTo>
                <a:lnTo>
                  <a:pt x="88" y="727"/>
                </a:lnTo>
                <a:lnTo>
                  <a:pt x="88" y="0"/>
                </a:lnTo>
                <a:lnTo>
                  <a:pt x="0" y="0"/>
                </a:lnTo>
                <a:lnTo>
                  <a:pt x="0" y="727"/>
                </a:lnTo>
                <a:lnTo>
                  <a:pt x="44" y="779"/>
                </a:lnTo>
                <a:lnTo>
                  <a:pt x="0" y="727"/>
                </a:lnTo>
                <a:lnTo>
                  <a:pt x="0" y="734"/>
                </a:lnTo>
                <a:lnTo>
                  <a:pt x="1" y="740"/>
                </a:lnTo>
                <a:lnTo>
                  <a:pt x="2" y="745"/>
                </a:lnTo>
                <a:lnTo>
                  <a:pt x="4" y="751"/>
                </a:lnTo>
                <a:lnTo>
                  <a:pt x="8" y="759"/>
                </a:lnTo>
                <a:lnTo>
                  <a:pt x="14" y="766"/>
                </a:lnTo>
                <a:lnTo>
                  <a:pt x="20" y="772"/>
                </a:lnTo>
                <a:lnTo>
                  <a:pt x="28" y="777"/>
                </a:lnTo>
                <a:lnTo>
                  <a:pt x="36" y="779"/>
                </a:lnTo>
                <a:lnTo>
                  <a:pt x="44" y="779"/>
                </a:lnTo>
                <a:lnTo>
                  <a:pt x="52" y="779"/>
                </a:lnTo>
                <a:lnTo>
                  <a:pt x="60" y="777"/>
                </a:lnTo>
                <a:lnTo>
                  <a:pt x="68" y="772"/>
                </a:lnTo>
                <a:lnTo>
                  <a:pt x="74" y="766"/>
                </a:lnTo>
                <a:lnTo>
                  <a:pt x="80" y="759"/>
                </a:lnTo>
                <a:lnTo>
                  <a:pt x="84" y="751"/>
                </a:lnTo>
                <a:lnTo>
                  <a:pt x="86" y="745"/>
                </a:lnTo>
                <a:lnTo>
                  <a:pt x="87" y="740"/>
                </a:lnTo>
                <a:lnTo>
                  <a:pt x="88" y="734"/>
                </a:lnTo>
                <a:lnTo>
                  <a:pt x="88" y="727"/>
                </a:lnTo>
                <a:lnTo>
                  <a:pt x="44" y="779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4" name="Freeform 63">
            <a:extLst>
              <a:ext uri="{FF2B5EF4-FFF2-40B4-BE49-F238E27FC236}">
                <a16:creationId xmlns:a16="http://schemas.microsoft.com/office/drawing/2014/main" id="{00000000-0008-0000-0600-000040000000}"/>
              </a:ext>
            </a:extLst>
          </xdr:cNvPr>
          <xdr:cNvSpPr>
            <a:spLocks/>
          </xdr:cNvSpPr>
        </xdr:nvSpPr>
        <xdr:spPr bwMode="auto">
          <a:xfrm>
            <a:off x="1906" y="421"/>
            <a:ext cx="183" cy="18"/>
          </a:xfrm>
          <a:custGeom>
            <a:avLst/>
            <a:gdLst>
              <a:gd name="T0" fmla="*/ 0 w 916"/>
              <a:gd name="T1" fmla="*/ 0 h 103"/>
              <a:gd name="T2" fmla="*/ 0 w 916"/>
              <a:gd name="T3" fmla="*/ 0 h 103"/>
              <a:gd name="T4" fmla="*/ 0 w 916"/>
              <a:gd name="T5" fmla="*/ 0 h 103"/>
              <a:gd name="T6" fmla="*/ 0 w 916"/>
              <a:gd name="T7" fmla="*/ 0 h 103"/>
              <a:gd name="T8" fmla="*/ 0 w 916"/>
              <a:gd name="T9" fmla="*/ 0 h 103"/>
              <a:gd name="T10" fmla="*/ 0 w 916"/>
              <a:gd name="T11" fmla="*/ 0 h 103"/>
              <a:gd name="T12" fmla="*/ 0 w 916"/>
              <a:gd name="T13" fmla="*/ 0 h 103"/>
              <a:gd name="T14" fmla="*/ 0 w 916"/>
              <a:gd name="T15" fmla="*/ 0 h 103"/>
              <a:gd name="T16" fmla="*/ 0 w 916"/>
              <a:gd name="T17" fmla="*/ 0 h 103"/>
              <a:gd name="T18" fmla="*/ 0 w 916"/>
              <a:gd name="T19" fmla="*/ 0 h 103"/>
              <a:gd name="T20" fmla="*/ 0 w 916"/>
              <a:gd name="T21" fmla="*/ 0 h 103"/>
              <a:gd name="T22" fmla="*/ 0 w 916"/>
              <a:gd name="T23" fmla="*/ 0 h 103"/>
              <a:gd name="T24" fmla="*/ 0 w 916"/>
              <a:gd name="T25" fmla="*/ 0 h 103"/>
              <a:gd name="T26" fmla="*/ 0 w 916"/>
              <a:gd name="T27" fmla="*/ 0 h 103"/>
              <a:gd name="T28" fmla="*/ 0 w 916"/>
              <a:gd name="T29" fmla="*/ 0 h 103"/>
              <a:gd name="T30" fmla="*/ 0 w 916"/>
              <a:gd name="T31" fmla="*/ 0 h 103"/>
              <a:gd name="T32" fmla="*/ 0 w 916"/>
              <a:gd name="T33" fmla="*/ 0 h 103"/>
              <a:gd name="T34" fmla="*/ 0 w 916"/>
              <a:gd name="T35" fmla="*/ 0 h 103"/>
              <a:gd name="T36" fmla="*/ 0 w 916"/>
              <a:gd name="T37" fmla="*/ 0 h 103"/>
              <a:gd name="T38" fmla="*/ 0 w 916"/>
              <a:gd name="T39" fmla="*/ 0 h 103"/>
              <a:gd name="T40" fmla="*/ 0 w 916"/>
              <a:gd name="T41" fmla="*/ 0 h 103"/>
              <a:gd name="T42" fmla="*/ 0 w 916"/>
              <a:gd name="T43" fmla="*/ 0 h 103"/>
              <a:gd name="T44" fmla="*/ 0 w 916"/>
              <a:gd name="T45" fmla="*/ 0 h 103"/>
              <a:gd name="T46" fmla="*/ 0 w 916"/>
              <a:gd name="T47" fmla="*/ 0 h 103"/>
              <a:gd name="T48" fmla="*/ 0 w 916"/>
              <a:gd name="T49" fmla="*/ 0 h 103"/>
              <a:gd name="T50" fmla="*/ 0 w 916"/>
              <a:gd name="T51" fmla="*/ 0 h 103"/>
              <a:gd name="T52" fmla="*/ 0 w 916"/>
              <a:gd name="T53" fmla="*/ 0 h 103"/>
              <a:gd name="T54" fmla="*/ 0 w 916"/>
              <a:gd name="T55" fmla="*/ 0 h 103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916" h="103">
                <a:moveTo>
                  <a:pt x="0" y="51"/>
                </a:moveTo>
                <a:lnTo>
                  <a:pt x="44" y="103"/>
                </a:lnTo>
                <a:lnTo>
                  <a:pt x="916" y="103"/>
                </a:lnTo>
                <a:lnTo>
                  <a:pt x="916" y="0"/>
                </a:lnTo>
                <a:lnTo>
                  <a:pt x="44" y="0"/>
                </a:lnTo>
                <a:lnTo>
                  <a:pt x="0" y="51"/>
                </a:lnTo>
                <a:lnTo>
                  <a:pt x="44" y="0"/>
                </a:lnTo>
                <a:lnTo>
                  <a:pt x="39" y="0"/>
                </a:lnTo>
                <a:lnTo>
                  <a:pt x="34" y="1"/>
                </a:lnTo>
                <a:lnTo>
                  <a:pt x="29" y="2"/>
                </a:lnTo>
                <a:lnTo>
                  <a:pt x="25" y="4"/>
                </a:lnTo>
                <a:lnTo>
                  <a:pt x="17" y="9"/>
                </a:lnTo>
                <a:lnTo>
                  <a:pt x="11" y="16"/>
                </a:lnTo>
                <a:lnTo>
                  <a:pt x="6" y="23"/>
                </a:lnTo>
                <a:lnTo>
                  <a:pt x="3" y="33"/>
                </a:lnTo>
                <a:lnTo>
                  <a:pt x="1" y="42"/>
                </a:lnTo>
                <a:lnTo>
                  <a:pt x="0" y="51"/>
                </a:lnTo>
                <a:lnTo>
                  <a:pt x="1" y="61"/>
                </a:lnTo>
                <a:lnTo>
                  <a:pt x="3" y="70"/>
                </a:lnTo>
                <a:lnTo>
                  <a:pt x="6" y="80"/>
                </a:lnTo>
                <a:lnTo>
                  <a:pt x="11" y="88"/>
                </a:lnTo>
                <a:lnTo>
                  <a:pt x="17" y="94"/>
                </a:lnTo>
                <a:lnTo>
                  <a:pt x="25" y="100"/>
                </a:lnTo>
                <a:lnTo>
                  <a:pt x="29" y="101"/>
                </a:lnTo>
                <a:lnTo>
                  <a:pt x="34" y="102"/>
                </a:lnTo>
                <a:lnTo>
                  <a:pt x="39" y="103"/>
                </a:lnTo>
                <a:lnTo>
                  <a:pt x="44" y="103"/>
                </a:lnTo>
                <a:lnTo>
                  <a:pt x="0" y="5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5" name="Freeform 64">
            <a:extLst>
              <a:ext uri="{FF2B5EF4-FFF2-40B4-BE49-F238E27FC236}">
                <a16:creationId xmlns:a16="http://schemas.microsoft.com/office/drawing/2014/main" id="{00000000-0008-0000-0600-000041000000}"/>
              </a:ext>
            </a:extLst>
          </xdr:cNvPr>
          <xdr:cNvSpPr>
            <a:spLocks/>
          </xdr:cNvSpPr>
        </xdr:nvSpPr>
        <xdr:spPr bwMode="auto">
          <a:xfrm>
            <a:off x="1906" y="430"/>
            <a:ext cx="18" cy="85"/>
          </a:xfrm>
          <a:custGeom>
            <a:avLst/>
            <a:gdLst>
              <a:gd name="T0" fmla="*/ 0 w 89"/>
              <a:gd name="T1" fmla="*/ 0 h 512"/>
              <a:gd name="T2" fmla="*/ 0 w 89"/>
              <a:gd name="T3" fmla="*/ 0 h 512"/>
              <a:gd name="T4" fmla="*/ 0 w 89"/>
              <a:gd name="T5" fmla="*/ 0 h 512"/>
              <a:gd name="T6" fmla="*/ 0 w 89"/>
              <a:gd name="T7" fmla="*/ 0 h 512"/>
              <a:gd name="T8" fmla="*/ 0 w 89"/>
              <a:gd name="T9" fmla="*/ 0 h 512"/>
              <a:gd name="T10" fmla="*/ 0 w 89"/>
              <a:gd name="T11" fmla="*/ 0 h 512"/>
              <a:gd name="T12" fmla="*/ 0 w 89"/>
              <a:gd name="T13" fmla="*/ 0 h 512"/>
              <a:gd name="T14" fmla="*/ 0 w 89"/>
              <a:gd name="T15" fmla="*/ 0 h 512"/>
              <a:gd name="T16" fmla="*/ 0 w 89"/>
              <a:gd name="T17" fmla="*/ 0 h 512"/>
              <a:gd name="T18" fmla="*/ 0 w 89"/>
              <a:gd name="T19" fmla="*/ 0 h 512"/>
              <a:gd name="T20" fmla="*/ 0 w 89"/>
              <a:gd name="T21" fmla="*/ 0 h 512"/>
              <a:gd name="T22" fmla="*/ 0 w 89"/>
              <a:gd name="T23" fmla="*/ 0 h 512"/>
              <a:gd name="T24" fmla="*/ 0 w 89"/>
              <a:gd name="T25" fmla="*/ 0 h 512"/>
              <a:gd name="T26" fmla="*/ 0 w 89"/>
              <a:gd name="T27" fmla="*/ 0 h 512"/>
              <a:gd name="T28" fmla="*/ 0 w 89"/>
              <a:gd name="T29" fmla="*/ 0 h 512"/>
              <a:gd name="T30" fmla="*/ 0 w 89"/>
              <a:gd name="T31" fmla="*/ 0 h 512"/>
              <a:gd name="T32" fmla="*/ 0 w 89"/>
              <a:gd name="T33" fmla="*/ 0 h 512"/>
              <a:gd name="T34" fmla="*/ 0 w 89"/>
              <a:gd name="T35" fmla="*/ 0 h 512"/>
              <a:gd name="T36" fmla="*/ 0 w 89"/>
              <a:gd name="T37" fmla="*/ 0 h 512"/>
              <a:gd name="T38" fmla="*/ 0 w 89"/>
              <a:gd name="T39" fmla="*/ 0 h 512"/>
              <a:gd name="T40" fmla="*/ 0 w 89"/>
              <a:gd name="T41" fmla="*/ 0 h 512"/>
              <a:gd name="T42" fmla="*/ 0 w 89"/>
              <a:gd name="T43" fmla="*/ 0 h 512"/>
              <a:gd name="T44" fmla="*/ 0 w 89"/>
              <a:gd name="T45" fmla="*/ 0 h 512"/>
              <a:gd name="T46" fmla="*/ 0 w 89"/>
              <a:gd name="T47" fmla="*/ 0 h 512"/>
              <a:gd name="T48" fmla="*/ 0 w 89"/>
              <a:gd name="T49" fmla="*/ 0 h 512"/>
              <a:gd name="T50" fmla="*/ 0 w 89"/>
              <a:gd name="T51" fmla="*/ 0 h 512"/>
              <a:gd name="T52" fmla="*/ 0 w 89"/>
              <a:gd name="T53" fmla="*/ 0 h 512"/>
              <a:gd name="T54" fmla="*/ 0 w 89"/>
              <a:gd name="T55" fmla="*/ 0 h 512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9" h="512">
                <a:moveTo>
                  <a:pt x="44" y="512"/>
                </a:moveTo>
                <a:lnTo>
                  <a:pt x="89" y="461"/>
                </a:lnTo>
                <a:lnTo>
                  <a:pt x="89" y="0"/>
                </a:lnTo>
                <a:lnTo>
                  <a:pt x="0" y="0"/>
                </a:lnTo>
                <a:lnTo>
                  <a:pt x="0" y="461"/>
                </a:lnTo>
                <a:lnTo>
                  <a:pt x="44" y="512"/>
                </a:lnTo>
                <a:lnTo>
                  <a:pt x="0" y="461"/>
                </a:lnTo>
                <a:lnTo>
                  <a:pt x="0" y="466"/>
                </a:lnTo>
                <a:lnTo>
                  <a:pt x="1" y="472"/>
                </a:lnTo>
                <a:lnTo>
                  <a:pt x="2" y="478"/>
                </a:lnTo>
                <a:lnTo>
                  <a:pt x="4" y="483"/>
                </a:lnTo>
                <a:lnTo>
                  <a:pt x="8" y="492"/>
                </a:lnTo>
                <a:lnTo>
                  <a:pt x="14" y="499"/>
                </a:lnTo>
                <a:lnTo>
                  <a:pt x="21" y="505"/>
                </a:lnTo>
                <a:lnTo>
                  <a:pt x="28" y="509"/>
                </a:lnTo>
                <a:lnTo>
                  <a:pt x="36" y="511"/>
                </a:lnTo>
                <a:lnTo>
                  <a:pt x="44" y="512"/>
                </a:lnTo>
                <a:lnTo>
                  <a:pt x="53" y="511"/>
                </a:lnTo>
                <a:lnTo>
                  <a:pt x="61" y="509"/>
                </a:lnTo>
                <a:lnTo>
                  <a:pt x="68" y="505"/>
                </a:lnTo>
                <a:lnTo>
                  <a:pt x="75" y="499"/>
                </a:lnTo>
                <a:lnTo>
                  <a:pt x="80" y="492"/>
                </a:lnTo>
                <a:lnTo>
                  <a:pt x="85" y="483"/>
                </a:lnTo>
                <a:lnTo>
                  <a:pt x="86" y="478"/>
                </a:lnTo>
                <a:lnTo>
                  <a:pt x="88" y="472"/>
                </a:lnTo>
                <a:lnTo>
                  <a:pt x="88" y="466"/>
                </a:lnTo>
                <a:lnTo>
                  <a:pt x="89" y="461"/>
                </a:lnTo>
                <a:lnTo>
                  <a:pt x="44" y="51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6" name="Freeform 65">
            <a:extLst>
              <a:ext uri="{FF2B5EF4-FFF2-40B4-BE49-F238E27FC236}">
                <a16:creationId xmlns:a16="http://schemas.microsoft.com/office/drawing/2014/main" id="{00000000-0008-0000-0600-000042000000}"/>
              </a:ext>
            </a:extLst>
          </xdr:cNvPr>
          <xdr:cNvSpPr>
            <a:spLocks/>
          </xdr:cNvSpPr>
        </xdr:nvSpPr>
        <xdr:spPr bwMode="auto">
          <a:xfrm>
            <a:off x="1915" y="498"/>
            <a:ext cx="170" cy="17"/>
          </a:xfrm>
          <a:custGeom>
            <a:avLst/>
            <a:gdLst>
              <a:gd name="T0" fmla="*/ 0 w 851"/>
              <a:gd name="T1" fmla="*/ 0 h 104"/>
              <a:gd name="T2" fmla="*/ 0 w 851"/>
              <a:gd name="T3" fmla="*/ 0 h 104"/>
              <a:gd name="T4" fmla="*/ 0 w 851"/>
              <a:gd name="T5" fmla="*/ 0 h 104"/>
              <a:gd name="T6" fmla="*/ 0 w 851"/>
              <a:gd name="T7" fmla="*/ 0 h 104"/>
              <a:gd name="T8" fmla="*/ 0 w 851"/>
              <a:gd name="T9" fmla="*/ 0 h 104"/>
              <a:gd name="T10" fmla="*/ 0 w 851"/>
              <a:gd name="T11" fmla="*/ 0 h 104"/>
              <a:gd name="T12" fmla="*/ 0 w 851"/>
              <a:gd name="T13" fmla="*/ 0 h 104"/>
              <a:gd name="T14" fmla="*/ 0 w 851"/>
              <a:gd name="T15" fmla="*/ 0 h 104"/>
              <a:gd name="T16" fmla="*/ 0 w 851"/>
              <a:gd name="T17" fmla="*/ 0 h 104"/>
              <a:gd name="T18" fmla="*/ 0 w 851"/>
              <a:gd name="T19" fmla="*/ 0 h 104"/>
              <a:gd name="T20" fmla="*/ 0 w 851"/>
              <a:gd name="T21" fmla="*/ 0 h 104"/>
              <a:gd name="T22" fmla="*/ 0 w 851"/>
              <a:gd name="T23" fmla="*/ 0 h 104"/>
              <a:gd name="T24" fmla="*/ 0 w 851"/>
              <a:gd name="T25" fmla="*/ 0 h 104"/>
              <a:gd name="T26" fmla="*/ 0 w 851"/>
              <a:gd name="T27" fmla="*/ 0 h 104"/>
              <a:gd name="T28" fmla="*/ 0 w 851"/>
              <a:gd name="T29" fmla="*/ 0 h 104"/>
              <a:gd name="T30" fmla="*/ 0 w 851"/>
              <a:gd name="T31" fmla="*/ 0 h 104"/>
              <a:gd name="T32" fmla="*/ 0 w 851"/>
              <a:gd name="T33" fmla="*/ 0 h 104"/>
              <a:gd name="T34" fmla="*/ 0 w 851"/>
              <a:gd name="T35" fmla="*/ 0 h 104"/>
              <a:gd name="T36" fmla="*/ 0 w 851"/>
              <a:gd name="T37" fmla="*/ 0 h 104"/>
              <a:gd name="T38" fmla="*/ 0 w 851"/>
              <a:gd name="T39" fmla="*/ 0 h 104"/>
              <a:gd name="T40" fmla="*/ 0 w 851"/>
              <a:gd name="T41" fmla="*/ 0 h 104"/>
              <a:gd name="T42" fmla="*/ 0 w 851"/>
              <a:gd name="T43" fmla="*/ 0 h 104"/>
              <a:gd name="T44" fmla="*/ 0 w 851"/>
              <a:gd name="T45" fmla="*/ 0 h 104"/>
              <a:gd name="T46" fmla="*/ 0 w 851"/>
              <a:gd name="T47" fmla="*/ 0 h 104"/>
              <a:gd name="T48" fmla="*/ 0 w 851"/>
              <a:gd name="T49" fmla="*/ 0 h 104"/>
              <a:gd name="T50" fmla="*/ 0 w 851"/>
              <a:gd name="T51" fmla="*/ 0 h 104"/>
              <a:gd name="T52" fmla="*/ 0 w 851"/>
              <a:gd name="T53" fmla="*/ 0 h 104"/>
              <a:gd name="T54" fmla="*/ 0 w 851"/>
              <a:gd name="T55" fmla="*/ 0 h 104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51" h="104">
                <a:moveTo>
                  <a:pt x="851" y="53"/>
                </a:moveTo>
                <a:lnTo>
                  <a:pt x="807" y="0"/>
                </a:lnTo>
                <a:lnTo>
                  <a:pt x="0" y="0"/>
                </a:lnTo>
                <a:lnTo>
                  <a:pt x="0" y="104"/>
                </a:lnTo>
                <a:lnTo>
                  <a:pt x="807" y="104"/>
                </a:lnTo>
                <a:lnTo>
                  <a:pt x="851" y="53"/>
                </a:lnTo>
                <a:lnTo>
                  <a:pt x="807" y="104"/>
                </a:lnTo>
                <a:lnTo>
                  <a:pt x="812" y="104"/>
                </a:lnTo>
                <a:lnTo>
                  <a:pt x="817" y="103"/>
                </a:lnTo>
                <a:lnTo>
                  <a:pt x="822" y="102"/>
                </a:lnTo>
                <a:lnTo>
                  <a:pt x="826" y="100"/>
                </a:lnTo>
                <a:lnTo>
                  <a:pt x="834" y="95"/>
                </a:lnTo>
                <a:lnTo>
                  <a:pt x="840" y="88"/>
                </a:lnTo>
                <a:lnTo>
                  <a:pt x="845" y="80"/>
                </a:lnTo>
                <a:lnTo>
                  <a:pt x="848" y="71"/>
                </a:lnTo>
                <a:lnTo>
                  <a:pt x="850" y="62"/>
                </a:lnTo>
                <a:lnTo>
                  <a:pt x="851" y="53"/>
                </a:lnTo>
                <a:lnTo>
                  <a:pt x="850" y="42"/>
                </a:lnTo>
                <a:lnTo>
                  <a:pt x="848" y="33"/>
                </a:lnTo>
                <a:lnTo>
                  <a:pt x="845" y="24"/>
                </a:lnTo>
                <a:lnTo>
                  <a:pt x="840" y="16"/>
                </a:lnTo>
                <a:lnTo>
                  <a:pt x="834" y="10"/>
                </a:lnTo>
                <a:lnTo>
                  <a:pt x="826" y="4"/>
                </a:lnTo>
                <a:lnTo>
                  <a:pt x="822" y="3"/>
                </a:lnTo>
                <a:lnTo>
                  <a:pt x="817" y="2"/>
                </a:lnTo>
                <a:lnTo>
                  <a:pt x="812" y="1"/>
                </a:lnTo>
                <a:lnTo>
                  <a:pt x="807" y="0"/>
                </a:lnTo>
                <a:lnTo>
                  <a:pt x="851" y="5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7" name="Freeform 66">
            <a:extLst>
              <a:ext uri="{FF2B5EF4-FFF2-40B4-BE49-F238E27FC236}">
                <a16:creationId xmlns:a16="http://schemas.microsoft.com/office/drawing/2014/main" id="{00000000-0008-0000-0600-000043000000}"/>
              </a:ext>
            </a:extLst>
          </xdr:cNvPr>
          <xdr:cNvSpPr>
            <a:spLocks/>
          </xdr:cNvSpPr>
        </xdr:nvSpPr>
        <xdr:spPr bwMode="auto">
          <a:xfrm>
            <a:off x="2067" y="507"/>
            <a:ext cx="18" cy="75"/>
          </a:xfrm>
          <a:custGeom>
            <a:avLst/>
            <a:gdLst>
              <a:gd name="T0" fmla="*/ 0 w 88"/>
              <a:gd name="T1" fmla="*/ 0 h 454"/>
              <a:gd name="T2" fmla="*/ 0 w 88"/>
              <a:gd name="T3" fmla="*/ 0 h 454"/>
              <a:gd name="T4" fmla="*/ 0 w 88"/>
              <a:gd name="T5" fmla="*/ 0 h 454"/>
              <a:gd name="T6" fmla="*/ 0 w 88"/>
              <a:gd name="T7" fmla="*/ 0 h 454"/>
              <a:gd name="T8" fmla="*/ 0 w 88"/>
              <a:gd name="T9" fmla="*/ 0 h 454"/>
              <a:gd name="T10" fmla="*/ 0 w 88"/>
              <a:gd name="T11" fmla="*/ 0 h 454"/>
              <a:gd name="T12" fmla="*/ 0 w 88"/>
              <a:gd name="T13" fmla="*/ 0 h 454"/>
              <a:gd name="T14" fmla="*/ 0 w 88"/>
              <a:gd name="T15" fmla="*/ 0 h 454"/>
              <a:gd name="T16" fmla="*/ 0 w 88"/>
              <a:gd name="T17" fmla="*/ 0 h 454"/>
              <a:gd name="T18" fmla="*/ 0 w 88"/>
              <a:gd name="T19" fmla="*/ 0 h 454"/>
              <a:gd name="T20" fmla="*/ 0 w 88"/>
              <a:gd name="T21" fmla="*/ 0 h 454"/>
              <a:gd name="T22" fmla="*/ 0 w 88"/>
              <a:gd name="T23" fmla="*/ 0 h 454"/>
              <a:gd name="T24" fmla="*/ 0 w 88"/>
              <a:gd name="T25" fmla="*/ 0 h 454"/>
              <a:gd name="T26" fmla="*/ 0 w 88"/>
              <a:gd name="T27" fmla="*/ 0 h 454"/>
              <a:gd name="T28" fmla="*/ 0 w 88"/>
              <a:gd name="T29" fmla="*/ 0 h 454"/>
              <a:gd name="T30" fmla="*/ 0 w 88"/>
              <a:gd name="T31" fmla="*/ 0 h 454"/>
              <a:gd name="T32" fmla="*/ 0 w 88"/>
              <a:gd name="T33" fmla="*/ 0 h 454"/>
              <a:gd name="T34" fmla="*/ 0 w 88"/>
              <a:gd name="T35" fmla="*/ 0 h 454"/>
              <a:gd name="T36" fmla="*/ 0 w 88"/>
              <a:gd name="T37" fmla="*/ 0 h 454"/>
              <a:gd name="T38" fmla="*/ 0 w 88"/>
              <a:gd name="T39" fmla="*/ 0 h 454"/>
              <a:gd name="T40" fmla="*/ 0 w 88"/>
              <a:gd name="T41" fmla="*/ 0 h 454"/>
              <a:gd name="T42" fmla="*/ 0 w 88"/>
              <a:gd name="T43" fmla="*/ 0 h 454"/>
              <a:gd name="T44" fmla="*/ 0 w 88"/>
              <a:gd name="T45" fmla="*/ 0 h 454"/>
              <a:gd name="T46" fmla="*/ 0 w 88"/>
              <a:gd name="T47" fmla="*/ 0 h 454"/>
              <a:gd name="T48" fmla="*/ 0 w 88"/>
              <a:gd name="T49" fmla="*/ 0 h 454"/>
              <a:gd name="T50" fmla="*/ 0 w 88"/>
              <a:gd name="T51" fmla="*/ 0 h 454"/>
              <a:gd name="T52" fmla="*/ 0 w 88"/>
              <a:gd name="T53" fmla="*/ 0 h 454"/>
              <a:gd name="T54" fmla="*/ 0 w 88"/>
              <a:gd name="T55" fmla="*/ 0 h 454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8" h="454">
                <a:moveTo>
                  <a:pt x="44" y="454"/>
                </a:moveTo>
                <a:lnTo>
                  <a:pt x="88" y="401"/>
                </a:lnTo>
                <a:lnTo>
                  <a:pt x="88" y="0"/>
                </a:lnTo>
                <a:lnTo>
                  <a:pt x="0" y="0"/>
                </a:lnTo>
                <a:lnTo>
                  <a:pt x="0" y="401"/>
                </a:lnTo>
                <a:lnTo>
                  <a:pt x="44" y="454"/>
                </a:lnTo>
                <a:lnTo>
                  <a:pt x="0" y="401"/>
                </a:lnTo>
                <a:lnTo>
                  <a:pt x="0" y="408"/>
                </a:lnTo>
                <a:lnTo>
                  <a:pt x="1" y="414"/>
                </a:lnTo>
                <a:lnTo>
                  <a:pt x="2" y="419"/>
                </a:lnTo>
                <a:lnTo>
                  <a:pt x="3" y="425"/>
                </a:lnTo>
                <a:lnTo>
                  <a:pt x="8" y="433"/>
                </a:lnTo>
                <a:lnTo>
                  <a:pt x="13" y="441"/>
                </a:lnTo>
                <a:lnTo>
                  <a:pt x="20" y="446"/>
                </a:lnTo>
                <a:lnTo>
                  <a:pt x="28" y="450"/>
                </a:lnTo>
                <a:lnTo>
                  <a:pt x="36" y="453"/>
                </a:lnTo>
                <a:lnTo>
                  <a:pt x="44" y="454"/>
                </a:lnTo>
                <a:lnTo>
                  <a:pt x="52" y="453"/>
                </a:lnTo>
                <a:lnTo>
                  <a:pt x="60" y="450"/>
                </a:lnTo>
                <a:lnTo>
                  <a:pt x="68" y="446"/>
                </a:lnTo>
                <a:lnTo>
                  <a:pt x="74" y="441"/>
                </a:lnTo>
                <a:lnTo>
                  <a:pt x="80" y="433"/>
                </a:lnTo>
                <a:lnTo>
                  <a:pt x="84" y="425"/>
                </a:lnTo>
                <a:lnTo>
                  <a:pt x="86" y="419"/>
                </a:lnTo>
                <a:lnTo>
                  <a:pt x="87" y="414"/>
                </a:lnTo>
                <a:lnTo>
                  <a:pt x="88" y="408"/>
                </a:lnTo>
                <a:lnTo>
                  <a:pt x="88" y="401"/>
                </a:lnTo>
                <a:lnTo>
                  <a:pt x="44" y="454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8" name="Freeform 67">
            <a:extLst>
              <a:ext uri="{FF2B5EF4-FFF2-40B4-BE49-F238E27FC236}">
                <a16:creationId xmlns:a16="http://schemas.microsoft.com/office/drawing/2014/main" id="{00000000-0008-0000-0600-000044000000}"/>
              </a:ext>
            </a:extLst>
          </xdr:cNvPr>
          <xdr:cNvSpPr>
            <a:spLocks/>
          </xdr:cNvSpPr>
        </xdr:nvSpPr>
        <xdr:spPr bwMode="auto">
          <a:xfrm>
            <a:off x="1906" y="565"/>
            <a:ext cx="170" cy="17"/>
          </a:xfrm>
          <a:custGeom>
            <a:avLst/>
            <a:gdLst>
              <a:gd name="T0" fmla="*/ 0 w 851"/>
              <a:gd name="T1" fmla="*/ 0 h 105"/>
              <a:gd name="T2" fmla="*/ 0 w 851"/>
              <a:gd name="T3" fmla="*/ 0 h 105"/>
              <a:gd name="T4" fmla="*/ 0 w 851"/>
              <a:gd name="T5" fmla="*/ 0 h 105"/>
              <a:gd name="T6" fmla="*/ 0 w 851"/>
              <a:gd name="T7" fmla="*/ 0 h 105"/>
              <a:gd name="T8" fmla="*/ 0 w 851"/>
              <a:gd name="T9" fmla="*/ 0 h 105"/>
              <a:gd name="T10" fmla="*/ 0 w 851"/>
              <a:gd name="T11" fmla="*/ 0 h 105"/>
              <a:gd name="T12" fmla="*/ 0 w 851"/>
              <a:gd name="T13" fmla="*/ 0 h 105"/>
              <a:gd name="T14" fmla="*/ 0 w 851"/>
              <a:gd name="T15" fmla="*/ 0 h 105"/>
              <a:gd name="T16" fmla="*/ 0 w 851"/>
              <a:gd name="T17" fmla="*/ 0 h 105"/>
              <a:gd name="T18" fmla="*/ 0 w 851"/>
              <a:gd name="T19" fmla="*/ 0 h 105"/>
              <a:gd name="T20" fmla="*/ 0 w 851"/>
              <a:gd name="T21" fmla="*/ 0 h 105"/>
              <a:gd name="T22" fmla="*/ 0 w 851"/>
              <a:gd name="T23" fmla="*/ 0 h 105"/>
              <a:gd name="T24" fmla="*/ 0 w 851"/>
              <a:gd name="T25" fmla="*/ 0 h 105"/>
              <a:gd name="T26" fmla="*/ 0 w 851"/>
              <a:gd name="T27" fmla="*/ 0 h 105"/>
              <a:gd name="T28" fmla="*/ 0 w 851"/>
              <a:gd name="T29" fmla="*/ 0 h 105"/>
              <a:gd name="T30" fmla="*/ 0 w 851"/>
              <a:gd name="T31" fmla="*/ 0 h 105"/>
              <a:gd name="T32" fmla="*/ 0 w 851"/>
              <a:gd name="T33" fmla="*/ 0 h 105"/>
              <a:gd name="T34" fmla="*/ 0 w 851"/>
              <a:gd name="T35" fmla="*/ 0 h 105"/>
              <a:gd name="T36" fmla="*/ 0 w 851"/>
              <a:gd name="T37" fmla="*/ 0 h 105"/>
              <a:gd name="T38" fmla="*/ 0 w 851"/>
              <a:gd name="T39" fmla="*/ 0 h 105"/>
              <a:gd name="T40" fmla="*/ 0 w 851"/>
              <a:gd name="T41" fmla="*/ 0 h 105"/>
              <a:gd name="T42" fmla="*/ 0 w 851"/>
              <a:gd name="T43" fmla="*/ 0 h 105"/>
              <a:gd name="T44" fmla="*/ 0 w 851"/>
              <a:gd name="T45" fmla="*/ 0 h 105"/>
              <a:gd name="T46" fmla="*/ 0 w 851"/>
              <a:gd name="T47" fmla="*/ 0 h 105"/>
              <a:gd name="T48" fmla="*/ 0 w 851"/>
              <a:gd name="T49" fmla="*/ 0 h 105"/>
              <a:gd name="T50" fmla="*/ 0 w 851"/>
              <a:gd name="T51" fmla="*/ 0 h 105"/>
              <a:gd name="T52" fmla="*/ 0 w 851"/>
              <a:gd name="T53" fmla="*/ 0 h 105"/>
              <a:gd name="T54" fmla="*/ 0 w 851"/>
              <a:gd name="T55" fmla="*/ 0 h 105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51" h="105">
                <a:moveTo>
                  <a:pt x="0" y="52"/>
                </a:moveTo>
                <a:lnTo>
                  <a:pt x="44" y="105"/>
                </a:lnTo>
                <a:lnTo>
                  <a:pt x="851" y="105"/>
                </a:lnTo>
                <a:lnTo>
                  <a:pt x="851" y="0"/>
                </a:lnTo>
                <a:lnTo>
                  <a:pt x="44" y="0"/>
                </a:lnTo>
                <a:lnTo>
                  <a:pt x="0" y="52"/>
                </a:lnTo>
                <a:lnTo>
                  <a:pt x="44" y="0"/>
                </a:lnTo>
                <a:lnTo>
                  <a:pt x="39" y="0"/>
                </a:lnTo>
                <a:lnTo>
                  <a:pt x="34" y="1"/>
                </a:lnTo>
                <a:lnTo>
                  <a:pt x="29" y="3"/>
                </a:lnTo>
                <a:lnTo>
                  <a:pt x="25" y="5"/>
                </a:lnTo>
                <a:lnTo>
                  <a:pt x="17" y="10"/>
                </a:lnTo>
                <a:lnTo>
                  <a:pt x="11" y="17"/>
                </a:lnTo>
                <a:lnTo>
                  <a:pt x="6" y="25"/>
                </a:lnTo>
                <a:lnTo>
                  <a:pt x="3" y="33"/>
                </a:lnTo>
                <a:lnTo>
                  <a:pt x="1" y="43"/>
                </a:lnTo>
                <a:lnTo>
                  <a:pt x="0" y="52"/>
                </a:lnTo>
                <a:lnTo>
                  <a:pt x="1" y="63"/>
                </a:lnTo>
                <a:lnTo>
                  <a:pt x="3" y="72"/>
                </a:lnTo>
                <a:lnTo>
                  <a:pt x="6" y="80"/>
                </a:lnTo>
                <a:lnTo>
                  <a:pt x="11" y="88"/>
                </a:lnTo>
                <a:lnTo>
                  <a:pt x="17" y="94"/>
                </a:lnTo>
                <a:lnTo>
                  <a:pt x="25" y="100"/>
                </a:lnTo>
                <a:lnTo>
                  <a:pt x="29" y="101"/>
                </a:lnTo>
                <a:lnTo>
                  <a:pt x="34" y="104"/>
                </a:lnTo>
                <a:lnTo>
                  <a:pt x="39" y="104"/>
                </a:lnTo>
                <a:lnTo>
                  <a:pt x="44" y="105"/>
                </a:lnTo>
                <a:lnTo>
                  <a:pt x="0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9" name="Freeform 68">
            <a:extLst>
              <a:ext uri="{FF2B5EF4-FFF2-40B4-BE49-F238E27FC236}">
                <a16:creationId xmlns:a16="http://schemas.microsoft.com/office/drawing/2014/main" id="{00000000-0008-0000-0600-000045000000}"/>
              </a:ext>
            </a:extLst>
          </xdr:cNvPr>
          <xdr:cNvSpPr>
            <a:spLocks/>
          </xdr:cNvSpPr>
        </xdr:nvSpPr>
        <xdr:spPr bwMode="auto">
          <a:xfrm>
            <a:off x="1906" y="574"/>
            <a:ext cx="18" cy="87"/>
          </a:xfrm>
          <a:custGeom>
            <a:avLst/>
            <a:gdLst>
              <a:gd name="T0" fmla="*/ 0 w 89"/>
              <a:gd name="T1" fmla="*/ 0 h 521"/>
              <a:gd name="T2" fmla="*/ 0 w 89"/>
              <a:gd name="T3" fmla="*/ 0 h 521"/>
              <a:gd name="T4" fmla="*/ 0 w 89"/>
              <a:gd name="T5" fmla="*/ 0 h 521"/>
              <a:gd name="T6" fmla="*/ 0 w 89"/>
              <a:gd name="T7" fmla="*/ 0 h 521"/>
              <a:gd name="T8" fmla="*/ 0 w 89"/>
              <a:gd name="T9" fmla="*/ 0 h 521"/>
              <a:gd name="T10" fmla="*/ 0 w 89"/>
              <a:gd name="T11" fmla="*/ 0 h 521"/>
              <a:gd name="T12" fmla="*/ 0 w 89"/>
              <a:gd name="T13" fmla="*/ 0 h 521"/>
              <a:gd name="T14" fmla="*/ 0 w 89"/>
              <a:gd name="T15" fmla="*/ 0 h 521"/>
              <a:gd name="T16" fmla="*/ 0 w 89"/>
              <a:gd name="T17" fmla="*/ 0 h 521"/>
              <a:gd name="T18" fmla="*/ 0 w 89"/>
              <a:gd name="T19" fmla="*/ 0 h 521"/>
              <a:gd name="T20" fmla="*/ 0 w 89"/>
              <a:gd name="T21" fmla="*/ 0 h 521"/>
              <a:gd name="T22" fmla="*/ 0 w 89"/>
              <a:gd name="T23" fmla="*/ 0 h 521"/>
              <a:gd name="T24" fmla="*/ 0 w 89"/>
              <a:gd name="T25" fmla="*/ 0 h 521"/>
              <a:gd name="T26" fmla="*/ 0 w 89"/>
              <a:gd name="T27" fmla="*/ 0 h 521"/>
              <a:gd name="T28" fmla="*/ 0 w 89"/>
              <a:gd name="T29" fmla="*/ 0 h 521"/>
              <a:gd name="T30" fmla="*/ 0 w 89"/>
              <a:gd name="T31" fmla="*/ 0 h 521"/>
              <a:gd name="T32" fmla="*/ 0 w 89"/>
              <a:gd name="T33" fmla="*/ 0 h 521"/>
              <a:gd name="T34" fmla="*/ 0 w 89"/>
              <a:gd name="T35" fmla="*/ 0 h 521"/>
              <a:gd name="T36" fmla="*/ 0 w 89"/>
              <a:gd name="T37" fmla="*/ 0 h 521"/>
              <a:gd name="T38" fmla="*/ 0 w 89"/>
              <a:gd name="T39" fmla="*/ 0 h 521"/>
              <a:gd name="T40" fmla="*/ 0 w 89"/>
              <a:gd name="T41" fmla="*/ 0 h 521"/>
              <a:gd name="T42" fmla="*/ 0 w 89"/>
              <a:gd name="T43" fmla="*/ 0 h 521"/>
              <a:gd name="T44" fmla="*/ 0 w 89"/>
              <a:gd name="T45" fmla="*/ 0 h 521"/>
              <a:gd name="T46" fmla="*/ 0 w 89"/>
              <a:gd name="T47" fmla="*/ 0 h 521"/>
              <a:gd name="T48" fmla="*/ 0 w 89"/>
              <a:gd name="T49" fmla="*/ 0 h 521"/>
              <a:gd name="T50" fmla="*/ 0 w 89"/>
              <a:gd name="T51" fmla="*/ 0 h 521"/>
              <a:gd name="T52" fmla="*/ 0 w 89"/>
              <a:gd name="T53" fmla="*/ 0 h 521"/>
              <a:gd name="T54" fmla="*/ 0 w 89"/>
              <a:gd name="T55" fmla="*/ 0 h 521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9" h="521">
                <a:moveTo>
                  <a:pt x="44" y="521"/>
                </a:moveTo>
                <a:lnTo>
                  <a:pt x="89" y="470"/>
                </a:lnTo>
                <a:lnTo>
                  <a:pt x="89" y="0"/>
                </a:lnTo>
                <a:lnTo>
                  <a:pt x="0" y="0"/>
                </a:lnTo>
                <a:lnTo>
                  <a:pt x="0" y="470"/>
                </a:lnTo>
                <a:lnTo>
                  <a:pt x="44" y="521"/>
                </a:lnTo>
                <a:lnTo>
                  <a:pt x="0" y="470"/>
                </a:lnTo>
                <a:lnTo>
                  <a:pt x="0" y="475"/>
                </a:lnTo>
                <a:lnTo>
                  <a:pt x="1" y="481"/>
                </a:lnTo>
                <a:lnTo>
                  <a:pt x="2" y="487"/>
                </a:lnTo>
                <a:lnTo>
                  <a:pt x="4" y="492"/>
                </a:lnTo>
                <a:lnTo>
                  <a:pt x="8" y="501"/>
                </a:lnTo>
                <a:lnTo>
                  <a:pt x="14" y="508"/>
                </a:lnTo>
                <a:lnTo>
                  <a:pt x="21" y="514"/>
                </a:lnTo>
                <a:lnTo>
                  <a:pt x="28" y="519"/>
                </a:lnTo>
                <a:lnTo>
                  <a:pt x="36" y="521"/>
                </a:lnTo>
                <a:lnTo>
                  <a:pt x="44" y="521"/>
                </a:lnTo>
                <a:lnTo>
                  <a:pt x="53" y="521"/>
                </a:lnTo>
                <a:lnTo>
                  <a:pt x="61" y="519"/>
                </a:lnTo>
                <a:lnTo>
                  <a:pt x="68" y="514"/>
                </a:lnTo>
                <a:lnTo>
                  <a:pt x="75" y="508"/>
                </a:lnTo>
                <a:lnTo>
                  <a:pt x="80" y="501"/>
                </a:lnTo>
                <a:lnTo>
                  <a:pt x="85" y="492"/>
                </a:lnTo>
                <a:lnTo>
                  <a:pt x="86" y="487"/>
                </a:lnTo>
                <a:lnTo>
                  <a:pt x="88" y="481"/>
                </a:lnTo>
                <a:lnTo>
                  <a:pt x="88" y="475"/>
                </a:lnTo>
                <a:lnTo>
                  <a:pt x="89" y="470"/>
                </a:lnTo>
                <a:lnTo>
                  <a:pt x="44" y="52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0" name="Freeform 69">
            <a:extLst>
              <a:ext uri="{FF2B5EF4-FFF2-40B4-BE49-F238E27FC236}">
                <a16:creationId xmlns:a16="http://schemas.microsoft.com/office/drawing/2014/main" id="{00000000-0008-0000-0600-000046000000}"/>
              </a:ext>
            </a:extLst>
          </xdr:cNvPr>
          <xdr:cNvSpPr>
            <a:spLocks/>
          </xdr:cNvSpPr>
        </xdr:nvSpPr>
        <xdr:spPr bwMode="auto">
          <a:xfrm>
            <a:off x="1915" y="643"/>
            <a:ext cx="190" cy="18"/>
          </a:xfrm>
          <a:custGeom>
            <a:avLst/>
            <a:gdLst>
              <a:gd name="T0" fmla="*/ 0 w 949"/>
              <a:gd name="T1" fmla="*/ 0 h 103"/>
              <a:gd name="T2" fmla="*/ 0 w 949"/>
              <a:gd name="T3" fmla="*/ 0 h 103"/>
              <a:gd name="T4" fmla="*/ 0 w 949"/>
              <a:gd name="T5" fmla="*/ 0 h 103"/>
              <a:gd name="T6" fmla="*/ 0 w 949"/>
              <a:gd name="T7" fmla="*/ 0 h 103"/>
              <a:gd name="T8" fmla="*/ 0 w 949"/>
              <a:gd name="T9" fmla="*/ 0 h 103"/>
              <a:gd name="T10" fmla="*/ 0 w 949"/>
              <a:gd name="T11" fmla="*/ 0 h 103"/>
              <a:gd name="T12" fmla="*/ 0 w 949"/>
              <a:gd name="T13" fmla="*/ 0 h 103"/>
              <a:gd name="T14" fmla="*/ 0 w 949"/>
              <a:gd name="T15" fmla="*/ 0 h 103"/>
              <a:gd name="T16" fmla="*/ 0 w 949"/>
              <a:gd name="T17" fmla="*/ 0 h 103"/>
              <a:gd name="T18" fmla="*/ 0 w 949"/>
              <a:gd name="T19" fmla="*/ 0 h 103"/>
              <a:gd name="T20" fmla="*/ 0 w 949"/>
              <a:gd name="T21" fmla="*/ 0 h 103"/>
              <a:gd name="T22" fmla="*/ 0 w 949"/>
              <a:gd name="T23" fmla="*/ 0 h 103"/>
              <a:gd name="T24" fmla="*/ 0 w 949"/>
              <a:gd name="T25" fmla="*/ 0 h 103"/>
              <a:gd name="T26" fmla="*/ 0 w 949"/>
              <a:gd name="T27" fmla="*/ 0 h 103"/>
              <a:gd name="T28" fmla="*/ 0 w 949"/>
              <a:gd name="T29" fmla="*/ 0 h 103"/>
              <a:gd name="T30" fmla="*/ 0 w 949"/>
              <a:gd name="T31" fmla="*/ 0 h 103"/>
              <a:gd name="T32" fmla="*/ 0 w 949"/>
              <a:gd name="T33" fmla="*/ 0 h 103"/>
              <a:gd name="T34" fmla="*/ 0 w 949"/>
              <a:gd name="T35" fmla="*/ 0 h 103"/>
              <a:gd name="T36" fmla="*/ 0 w 949"/>
              <a:gd name="T37" fmla="*/ 0 h 103"/>
              <a:gd name="T38" fmla="*/ 0 w 949"/>
              <a:gd name="T39" fmla="*/ 0 h 103"/>
              <a:gd name="T40" fmla="*/ 0 w 949"/>
              <a:gd name="T41" fmla="*/ 0 h 103"/>
              <a:gd name="T42" fmla="*/ 0 w 949"/>
              <a:gd name="T43" fmla="*/ 0 h 103"/>
              <a:gd name="T44" fmla="*/ 0 w 949"/>
              <a:gd name="T45" fmla="*/ 0 h 103"/>
              <a:gd name="T46" fmla="*/ 0 w 949"/>
              <a:gd name="T47" fmla="*/ 0 h 103"/>
              <a:gd name="T48" fmla="*/ 0 w 949"/>
              <a:gd name="T49" fmla="*/ 0 h 103"/>
              <a:gd name="T50" fmla="*/ 0 w 949"/>
              <a:gd name="T51" fmla="*/ 0 h 103"/>
              <a:gd name="T52" fmla="*/ 0 w 949"/>
              <a:gd name="T53" fmla="*/ 0 h 103"/>
              <a:gd name="T54" fmla="*/ 0 w 949"/>
              <a:gd name="T55" fmla="*/ 0 h 103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949" h="103">
                <a:moveTo>
                  <a:pt x="949" y="52"/>
                </a:moveTo>
                <a:lnTo>
                  <a:pt x="904" y="0"/>
                </a:lnTo>
                <a:lnTo>
                  <a:pt x="0" y="0"/>
                </a:lnTo>
                <a:lnTo>
                  <a:pt x="0" y="103"/>
                </a:lnTo>
                <a:lnTo>
                  <a:pt x="904" y="103"/>
                </a:lnTo>
                <a:lnTo>
                  <a:pt x="949" y="52"/>
                </a:lnTo>
                <a:lnTo>
                  <a:pt x="904" y="103"/>
                </a:lnTo>
                <a:lnTo>
                  <a:pt x="910" y="103"/>
                </a:lnTo>
                <a:lnTo>
                  <a:pt x="915" y="102"/>
                </a:lnTo>
                <a:lnTo>
                  <a:pt x="919" y="101"/>
                </a:lnTo>
                <a:lnTo>
                  <a:pt x="924" y="99"/>
                </a:lnTo>
                <a:lnTo>
                  <a:pt x="931" y="94"/>
                </a:lnTo>
                <a:lnTo>
                  <a:pt x="938" y="87"/>
                </a:lnTo>
                <a:lnTo>
                  <a:pt x="942" y="80"/>
                </a:lnTo>
                <a:lnTo>
                  <a:pt x="946" y="70"/>
                </a:lnTo>
                <a:lnTo>
                  <a:pt x="948" y="61"/>
                </a:lnTo>
                <a:lnTo>
                  <a:pt x="949" y="52"/>
                </a:lnTo>
                <a:lnTo>
                  <a:pt x="948" y="42"/>
                </a:lnTo>
                <a:lnTo>
                  <a:pt x="946" y="33"/>
                </a:lnTo>
                <a:lnTo>
                  <a:pt x="942" y="23"/>
                </a:lnTo>
                <a:lnTo>
                  <a:pt x="938" y="16"/>
                </a:lnTo>
                <a:lnTo>
                  <a:pt x="931" y="9"/>
                </a:lnTo>
                <a:lnTo>
                  <a:pt x="924" y="5"/>
                </a:lnTo>
                <a:lnTo>
                  <a:pt x="919" y="2"/>
                </a:lnTo>
                <a:lnTo>
                  <a:pt x="915" y="1"/>
                </a:lnTo>
                <a:lnTo>
                  <a:pt x="910" y="0"/>
                </a:lnTo>
                <a:lnTo>
                  <a:pt x="904" y="0"/>
                </a:lnTo>
                <a:lnTo>
                  <a:pt x="949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1" name="Freeform 70">
            <a:extLst>
              <a:ext uri="{FF2B5EF4-FFF2-40B4-BE49-F238E27FC236}">
                <a16:creationId xmlns:a16="http://schemas.microsoft.com/office/drawing/2014/main" id="{00000000-0008-0000-0600-000047000000}"/>
              </a:ext>
            </a:extLst>
          </xdr:cNvPr>
          <xdr:cNvSpPr>
            <a:spLocks/>
          </xdr:cNvSpPr>
        </xdr:nvSpPr>
        <xdr:spPr bwMode="auto">
          <a:xfrm>
            <a:off x="2087" y="652"/>
            <a:ext cx="18" cy="130"/>
          </a:xfrm>
          <a:custGeom>
            <a:avLst/>
            <a:gdLst>
              <a:gd name="T0" fmla="*/ 0 w 89"/>
              <a:gd name="T1" fmla="*/ 0 h 780"/>
              <a:gd name="T2" fmla="*/ 0 w 89"/>
              <a:gd name="T3" fmla="*/ 0 h 780"/>
              <a:gd name="T4" fmla="*/ 0 w 89"/>
              <a:gd name="T5" fmla="*/ 0 h 780"/>
              <a:gd name="T6" fmla="*/ 0 w 89"/>
              <a:gd name="T7" fmla="*/ 0 h 780"/>
              <a:gd name="T8" fmla="*/ 0 w 89"/>
              <a:gd name="T9" fmla="*/ 0 h 780"/>
              <a:gd name="T10" fmla="*/ 0 w 89"/>
              <a:gd name="T11" fmla="*/ 0 h 780"/>
              <a:gd name="T12" fmla="*/ 0 w 89"/>
              <a:gd name="T13" fmla="*/ 0 h 780"/>
              <a:gd name="T14" fmla="*/ 0 w 89"/>
              <a:gd name="T15" fmla="*/ 0 h 780"/>
              <a:gd name="T16" fmla="*/ 0 w 89"/>
              <a:gd name="T17" fmla="*/ 0 h 780"/>
              <a:gd name="T18" fmla="*/ 0 w 89"/>
              <a:gd name="T19" fmla="*/ 0 h 780"/>
              <a:gd name="T20" fmla="*/ 0 w 89"/>
              <a:gd name="T21" fmla="*/ 0 h 780"/>
              <a:gd name="T22" fmla="*/ 0 w 89"/>
              <a:gd name="T23" fmla="*/ 0 h 780"/>
              <a:gd name="T24" fmla="*/ 0 w 89"/>
              <a:gd name="T25" fmla="*/ 0 h 780"/>
              <a:gd name="T26" fmla="*/ 0 w 89"/>
              <a:gd name="T27" fmla="*/ 0 h 780"/>
              <a:gd name="T28" fmla="*/ 0 w 89"/>
              <a:gd name="T29" fmla="*/ 0 h 780"/>
              <a:gd name="T30" fmla="*/ 0 w 89"/>
              <a:gd name="T31" fmla="*/ 0 h 780"/>
              <a:gd name="T32" fmla="*/ 0 w 89"/>
              <a:gd name="T33" fmla="*/ 0 h 780"/>
              <a:gd name="T34" fmla="*/ 0 w 89"/>
              <a:gd name="T35" fmla="*/ 0 h 780"/>
              <a:gd name="T36" fmla="*/ 0 w 89"/>
              <a:gd name="T37" fmla="*/ 0 h 780"/>
              <a:gd name="T38" fmla="*/ 0 w 89"/>
              <a:gd name="T39" fmla="*/ 0 h 780"/>
              <a:gd name="T40" fmla="*/ 0 w 89"/>
              <a:gd name="T41" fmla="*/ 0 h 780"/>
              <a:gd name="T42" fmla="*/ 0 w 89"/>
              <a:gd name="T43" fmla="*/ 0 h 780"/>
              <a:gd name="T44" fmla="*/ 0 w 89"/>
              <a:gd name="T45" fmla="*/ 0 h 780"/>
              <a:gd name="T46" fmla="*/ 0 w 89"/>
              <a:gd name="T47" fmla="*/ 0 h 780"/>
              <a:gd name="T48" fmla="*/ 0 w 89"/>
              <a:gd name="T49" fmla="*/ 0 h 780"/>
              <a:gd name="T50" fmla="*/ 0 w 89"/>
              <a:gd name="T51" fmla="*/ 0 h 780"/>
              <a:gd name="T52" fmla="*/ 0 w 89"/>
              <a:gd name="T53" fmla="*/ 0 h 780"/>
              <a:gd name="T54" fmla="*/ 0 w 89"/>
              <a:gd name="T55" fmla="*/ 0 h 780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9" h="780">
                <a:moveTo>
                  <a:pt x="44" y="780"/>
                </a:moveTo>
                <a:lnTo>
                  <a:pt x="89" y="727"/>
                </a:lnTo>
                <a:lnTo>
                  <a:pt x="89" y="0"/>
                </a:lnTo>
                <a:lnTo>
                  <a:pt x="0" y="0"/>
                </a:lnTo>
                <a:lnTo>
                  <a:pt x="0" y="727"/>
                </a:lnTo>
                <a:lnTo>
                  <a:pt x="44" y="780"/>
                </a:lnTo>
                <a:lnTo>
                  <a:pt x="0" y="727"/>
                </a:lnTo>
                <a:lnTo>
                  <a:pt x="0" y="734"/>
                </a:lnTo>
                <a:lnTo>
                  <a:pt x="1" y="740"/>
                </a:lnTo>
                <a:lnTo>
                  <a:pt x="2" y="745"/>
                </a:lnTo>
                <a:lnTo>
                  <a:pt x="4" y="751"/>
                </a:lnTo>
                <a:lnTo>
                  <a:pt x="8" y="759"/>
                </a:lnTo>
                <a:lnTo>
                  <a:pt x="14" y="767"/>
                </a:lnTo>
                <a:lnTo>
                  <a:pt x="21" y="772"/>
                </a:lnTo>
                <a:lnTo>
                  <a:pt x="28" y="776"/>
                </a:lnTo>
                <a:lnTo>
                  <a:pt x="36" y="779"/>
                </a:lnTo>
                <a:lnTo>
                  <a:pt x="44" y="780"/>
                </a:lnTo>
                <a:lnTo>
                  <a:pt x="53" y="779"/>
                </a:lnTo>
                <a:lnTo>
                  <a:pt x="61" y="776"/>
                </a:lnTo>
                <a:lnTo>
                  <a:pt x="68" y="772"/>
                </a:lnTo>
                <a:lnTo>
                  <a:pt x="75" y="767"/>
                </a:lnTo>
                <a:lnTo>
                  <a:pt x="80" y="759"/>
                </a:lnTo>
                <a:lnTo>
                  <a:pt x="85" y="751"/>
                </a:lnTo>
                <a:lnTo>
                  <a:pt x="86" y="745"/>
                </a:lnTo>
                <a:lnTo>
                  <a:pt x="88" y="740"/>
                </a:lnTo>
                <a:lnTo>
                  <a:pt x="88" y="734"/>
                </a:lnTo>
                <a:lnTo>
                  <a:pt x="89" y="727"/>
                </a:lnTo>
                <a:lnTo>
                  <a:pt x="44" y="78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2" name="Freeform 71">
            <a:extLst>
              <a:ext uri="{FF2B5EF4-FFF2-40B4-BE49-F238E27FC236}">
                <a16:creationId xmlns:a16="http://schemas.microsoft.com/office/drawing/2014/main" id="{00000000-0008-0000-0600-000048000000}"/>
              </a:ext>
            </a:extLst>
          </xdr:cNvPr>
          <xdr:cNvSpPr>
            <a:spLocks/>
          </xdr:cNvSpPr>
        </xdr:nvSpPr>
        <xdr:spPr bwMode="auto">
          <a:xfrm>
            <a:off x="1732" y="765"/>
            <a:ext cx="364" cy="17"/>
          </a:xfrm>
          <a:custGeom>
            <a:avLst/>
            <a:gdLst>
              <a:gd name="T0" fmla="*/ 0 w 1818"/>
              <a:gd name="T1" fmla="*/ 0 h 105"/>
              <a:gd name="T2" fmla="*/ 0 w 1818"/>
              <a:gd name="T3" fmla="*/ 0 h 105"/>
              <a:gd name="T4" fmla="*/ 0 w 1818"/>
              <a:gd name="T5" fmla="*/ 0 h 105"/>
              <a:gd name="T6" fmla="*/ 0 w 1818"/>
              <a:gd name="T7" fmla="*/ 0 h 105"/>
              <a:gd name="T8" fmla="*/ 0 w 1818"/>
              <a:gd name="T9" fmla="*/ 0 h 105"/>
              <a:gd name="T10" fmla="*/ 0 w 1818"/>
              <a:gd name="T11" fmla="*/ 0 h 105"/>
              <a:gd name="T12" fmla="*/ 0 w 1818"/>
              <a:gd name="T13" fmla="*/ 0 h 105"/>
              <a:gd name="T14" fmla="*/ 0 w 1818"/>
              <a:gd name="T15" fmla="*/ 0 h 105"/>
              <a:gd name="T16" fmla="*/ 0 w 1818"/>
              <a:gd name="T17" fmla="*/ 0 h 105"/>
              <a:gd name="T18" fmla="*/ 0 w 1818"/>
              <a:gd name="T19" fmla="*/ 0 h 105"/>
              <a:gd name="T20" fmla="*/ 0 w 1818"/>
              <a:gd name="T21" fmla="*/ 0 h 105"/>
              <a:gd name="T22" fmla="*/ 0 w 1818"/>
              <a:gd name="T23" fmla="*/ 0 h 105"/>
              <a:gd name="T24" fmla="*/ 0 w 1818"/>
              <a:gd name="T25" fmla="*/ 0 h 105"/>
              <a:gd name="T26" fmla="*/ 0 w 1818"/>
              <a:gd name="T27" fmla="*/ 0 h 105"/>
              <a:gd name="T28" fmla="*/ 0 w 1818"/>
              <a:gd name="T29" fmla="*/ 0 h 105"/>
              <a:gd name="T30" fmla="*/ 0 w 1818"/>
              <a:gd name="T31" fmla="*/ 0 h 105"/>
              <a:gd name="T32" fmla="*/ 0 w 1818"/>
              <a:gd name="T33" fmla="*/ 0 h 105"/>
              <a:gd name="T34" fmla="*/ 0 w 1818"/>
              <a:gd name="T35" fmla="*/ 0 h 105"/>
              <a:gd name="T36" fmla="*/ 0 w 1818"/>
              <a:gd name="T37" fmla="*/ 0 h 105"/>
              <a:gd name="T38" fmla="*/ 0 w 1818"/>
              <a:gd name="T39" fmla="*/ 0 h 105"/>
              <a:gd name="T40" fmla="*/ 0 w 1818"/>
              <a:gd name="T41" fmla="*/ 0 h 105"/>
              <a:gd name="T42" fmla="*/ 0 w 1818"/>
              <a:gd name="T43" fmla="*/ 0 h 105"/>
              <a:gd name="T44" fmla="*/ 0 w 1818"/>
              <a:gd name="T45" fmla="*/ 0 h 105"/>
              <a:gd name="T46" fmla="*/ 0 w 1818"/>
              <a:gd name="T47" fmla="*/ 0 h 105"/>
              <a:gd name="T48" fmla="*/ 0 w 1818"/>
              <a:gd name="T49" fmla="*/ 0 h 105"/>
              <a:gd name="T50" fmla="*/ 0 w 1818"/>
              <a:gd name="T51" fmla="*/ 0 h 105"/>
              <a:gd name="T52" fmla="*/ 0 w 1818"/>
              <a:gd name="T53" fmla="*/ 0 h 105"/>
              <a:gd name="T54" fmla="*/ 0 w 1818"/>
              <a:gd name="T55" fmla="*/ 0 h 105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1818" h="105">
                <a:moveTo>
                  <a:pt x="0" y="52"/>
                </a:moveTo>
                <a:lnTo>
                  <a:pt x="44" y="105"/>
                </a:lnTo>
                <a:lnTo>
                  <a:pt x="1818" y="105"/>
                </a:lnTo>
                <a:lnTo>
                  <a:pt x="1818" y="0"/>
                </a:lnTo>
                <a:lnTo>
                  <a:pt x="44" y="0"/>
                </a:lnTo>
                <a:lnTo>
                  <a:pt x="0" y="52"/>
                </a:lnTo>
                <a:lnTo>
                  <a:pt x="44" y="0"/>
                </a:lnTo>
                <a:lnTo>
                  <a:pt x="38" y="0"/>
                </a:lnTo>
                <a:lnTo>
                  <a:pt x="33" y="1"/>
                </a:lnTo>
                <a:lnTo>
                  <a:pt x="29" y="3"/>
                </a:lnTo>
                <a:lnTo>
                  <a:pt x="24" y="5"/>
                </a:lnTo>
                <a:lnTo>
                  <a:pt x="17" y="10"/>
                </a:lnTo>
                <a:lnTo>
                  <a:pt x="11" y="17"/>
                </a:lnTo>
                <a:lnTo>
                  <a:pt x="6" y="25"/>
                </a:lnTo>
                <a:lnTo>
                  <a:pt x="2" y="33"/>
                </a:lnTo>
                <a:lnTo>
                  <a:pt x="0" y="43"/>
                </a:lnTo>
                <a:lnTo>
                  <a:pt x="0" y="52"/>
                </a:lnTo>
                <a:lnTo>
                  <a:pt x="0" y="63"/>
                </a:lnTo>
                <a:lnTo>
                  <a:pt x="2" y="72"/>
                </a:lnTo>
                <a:lnTo>
                  <a:pt x="6" y="80"/>
                </a:lnTo>
                <a:lnTo>
                  <a:pt x="11" y="89"/>
                </a:lnTo>
                <a:lnTo>
                  <a:pt x="17" y="94"/>
                </a:lnTo>
                <a:lnTo>
                  <a:pt x="24" y="100"/>
                </a:lnTo>
                <a:lnTo>
                  <a:pt x="29" y="101"/>
                </a:lnTo>
                <a:lnTo>
                  <a:pt x="33" y="104"/>
                </a:lnTo>
                <a:lnTo>
                  <a:pt x="38" y="104"/>
                </a:lnTo>
                <a:lnTo>
                  <a:pt x="44" y="105"/>
                </a:lnTo>
                <a:lnTo>
                  <a:pt x="0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3" name="Freeform 72">
            <a:extLst>
              <a:ext uri="{FF2B5EF4-FFF2-40B4-BE49-F238E27FC236}">
                <a16:creationId xmlns:a16="http://schemas.microsoft.com/office/drawing/2014/main" id="{00000000-0008-0000-0600-000049000000}"/>
              </a:ext>
            </a:extLst>
          </xdr:cNvPr>
          <xdr:cNvSpPr>
            <a:spLocks/>
          </xdr:cNvSpPr>
        </xdr:nvSpPr>
        <xdr:spPr bwMode="auto">
          <a:xfrm>
            <a:off x="1732" y="300"/>
            <a:ext cx="18" cy="473"/>
          </a:xfrm>
          <a:custGeom>
            <a:avLst/>
            <a:gdLst>
              <a:gd name="T0" fmla="*/ 0 w 88"/>
              <a:gd name="T1" fmla="*/ 0 h 2838"/>
              <a:gd name="T2" fmla="*/ 0 w 88"/>
              <a:gd name="T3" fmla="*/ 0 h 2838"/>
              <a:gd name="T4" fmla="*/ 0 w 88"/>
              <a:gd name="T5" fmla="*/ 0 h 2838"/>
              <a:gd name="T6" fmla="*/ 0 w 88"/>
              <a:gd name="T7" fmla="*/ 0 h 2838"/>
              <a:gd name="T8" fmla="*/ 0 w 88"/>
              <a:gd name="T9" fmla="*/ 0 h 2838"/>
              <a:gd name="T10" fmla="*/ 0 w 88"/>
              <a:gd name="T11" fmla="*/ 0 h 2838"/>
              <a:gd name="T12" fmla="*/ 0 w 88"/>
              <a:gd name="T13" fmla="*/ 0 h 2838"/>
              <a:gd name="T14" fmla="*/ 0 w 88"/>
              <a:gd name="T15" fmla="*/ 0 h 2838"/>
              <a:gd name="T16" fmla="*/ 0 w 88"/>
              <a:gd name="T17" fmla="*/ 0 h 2838"/>
              <a:gd name="T18" fmla="*/ 0 w 88"/>
              <a:gd name="T19" fmla="*/ 0 h 2838"/>
              <a:gd name="T20" fmla="*/ 0 w 88"/>
              <a:gd name="T21" fmla="*/ 0 h 2838"/>
              <a:gd name="T22" fmla="*/ 0 w 88"/>
              <a:gd name="T23" fmla="*/ 0 h 2838"/>
              <a:gd name="T24" fmla="*/ 0 w 88"/>
              <a:gd name="T25" fmla="*/ 0 h 2838"/>
              <a:gd name="T26" fmla="*/ 0 w 88"/>
              <a:gd name="T27" fmla="*/ 0 h 2838"/>
              <a:gd name="T28" fmla="*/ 0 w 88"/>
              <a:gd name="T29" fmla="*/ 0 h 2838"/>
              <a:gd name="T30" fmla="*/ 0 w 88"/>
              <a:gd name="T31" fmla="*/ 0 h 2838"/>
              <a:gd name="T32" fmla="*/ 0 w 88"/>
              <a:gd name="T33" fmla="*/ 0 h 2838"/>
              <a:gd name="T34" fmla="*/ 0 w 88"/>
              <a:gd name="T35" fmla="*/ 0 h 2838"/>
              <a:gd name="T36" fmla="*/ 0 w 88"/>
              <a:gd name="T37" fmla="*/ 0 h 2838"/>
              <a:gd name="T38" fmla="*/ 0 w 88"/>
              <a:gd name="T39" fmla="*/ 0 h 2838"/>
              <a:gd name="T40" fmla="*/ 0 w 88"/>
              <a:gd name="T41" fmla="*/ 0 h 2838"/>
              <a:gd name="T42" fmla="*/ 0 w 88"/>
              <a:gd name="T43" fmla="*/ 0 h 2838"/>
              <a:gd name="T44" fmla="*/ 0 w 88"/>
              <a:gd name="T45" fmla="*/ 0 h 2838"/>
              <a:gd name="T46" fmla="*/ 0 w 88"/>
              <a:gd name="T47" fmla="*/ 0 h 2838"/>
              <a:gd name="T48" fmla="*/ 0 w 88"/>
              <a:gd name="T49" fmla="*/ 0 h 2838"/>
              <a:gd name="T50" fmla="*/ 0 w 88"/>
              <a:gd name="T51" fmla="*/ 0 h 2838"/>
              <a:gd name="T52" fmla="*/ 0 w 88"/>
              <a:gd name="T53" fmla="*/ 0 h 2838"/>
              <a:gd name="T54" fmla="*/ 0 w 88"/>
              <a:gd name="T55" fmla="*/ 0 h 2838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8" h="2838">
                <a:moveTo>
                  <a:pt x="44" y="0"/>
                </a:moveTo>
                <a:lnTo>
                  <a:pt x="0" y="52"/>
                </a:lnTo>
                <a:lnTo>
                  <a:pt x="0" y="2838"/>
                </a:lnTo>
                <a:lnTo>
                  <a:pt x="88" y="2838"/>
                </a:lnTo>
                <a:lnTo>
                  <a:pt x="88" y="52"/>
                </a:lnTo>
                <a:lnTo>
                  <a:pt x="44" y="0"/>
                </a:lnTo>
                <a:lnTo>
                  <a:pt x="88" y="52"/>
                </a:lnTo>
                <a:lnTo>
                  <a:pt x="88" y="46"/>
                </a:lnTo>
                <a:lnTo>
                  <a:pt x="87" y="40"/>
                </a:lnTo>
                <a:lnTo>
                  <a:pt x="86" y="34"/>
                </a:lnTo>
                <a:lnTo>
                  <a:pt x="84" y="30"/>
                </a:lnTo>
                <a:lnTo>
                  <a:pt x="80" y="20"/>
                </a:lnTo>
                <a:lnTo>
                  <a:pt x="74" y="13"/>
                </a:lnTo>
                <a:lnTo>
                  <a:pt x="67" y="7"/>
                </a:lnTo>
                <a:lnTo>
                  <a:pt x="60" y="3"/>
                </a:lnTo>
                <a:lnTo>
                  <a:pt x="52" y="0"/>
                </a:lnTo>
                <a:lnTo>
                  <a:pt x="44" y="0"/>
                </a:lnTo>
                <a:lnTo>
                  <a:pt x="35" y="0"/>
                </a:lnTo>
                <a:lnTo>
                  <a:pt x="27" y="3"/>
                </a:lnTo>
                <a:lnTo>
                  <a:pt x="20" y="7"/>
                </a:lnTo>
                <a:lnTo>
                  <a:pt x="13" y="13"/>
                </a:lnTo>
                <a:lnTo>
                  <a:pt x="8" y="20"/>
                </a:lnTo>
                <a:lnTo>
                  <a:pt x="3" y="30"/>
                </a:lnTo>
                <a:lnTo>
                  <a:pt x="2" y="34"/>
                </a:lnTo>
                <a:lnTo>
                  <a:pt x="0" y="40"/>
                </a:lnTo>
                <a:lnTo>
                  <a:pt x="0" y="46"/>
                </a:lnTo>
                <a:lnTo>
                  <a:pt x="0" y="52"/>
                </a:lnTo>
                <a:lnTo>
                  <a:pt x="44" y="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4" name="Freeform 73">
            <a:extLst>
              <a:ext uri="{FF2B5EF4-FFF2-40B4-BE49-F238E27FC236}">
                <a16:creationId xmlns:a16="http://schemas.microsoft.com/office/drawing/2014/main" id="{00000000-0008-0000-0600-00004A000000}"/>
              </a:ext>
            </a:extLst>
          </xdr:cNvPr>
          <xdr:cNvSpPr>
            <a:spLocks noEditPoints="1"/>
          </xdr:cNvSpPr>
        </xdr:nvSpPr>
        <xdr:spPr bwMode="auto">
          <a:xfrm>
            <a:off x="2589" y="459"/>
            <a:ext cx="391" cy="341"/>
          </a:xfrm>
          <a:custGeom>
            <a:avLst/>
            <a:gdLst>
              <a:gd name="T0" fmla="*/ 0 w 1954"/>
              <a:gd name="T1" fmla="*/ 0 h 2050"/>
              <a:gd name="T2" fmla="*/ 0 w 1954"/>
              <a:gd name="T3" fmla="*/ 0 h 2050"/>
              <a:gd name="T4" fmla="*/ 0 w 1954"/>
              <a:gd name="T5" fmla="*/ 0 h 2050"/>
              <a:gd name="T6" fmla="*/ 0 w 1954"/>
              <a:gd name="T7" fmla="*/ 0 h 2050"/>
              <a:gd name="T8" fmla="*/ 0 w 1954"/>
              <a:gd name="T9" fmla="*/ 0 h 2050"/>
              <a:gd name="T10" fmla="*/ 0 w 1954"/>
              <a:gd name="T11" fmla="*/ 0 h 2050"/>
              <a:gd name="T12" fmla="*/ 0 w 1954"/>
              <a:gd name="T13" fmla="*/ 0 h 2050"/>
              <a:gd name="T14" fmla="*/ 0 w 1954"/>
              <a:gd name="T15" fmla="*/ 0 h 2050"/>
              <a:gd name="T16" fmla="*/ 0 w 1954"/>
              <a:gd name="T17" fmla="*/ 0 h 2050"/>
              <a:gd name="T18" fmla="*/ 0 w 1954"/>
              <a:gd name="T19" fmla="*/ 0 h 2050"/>
              <a:gd name="T20" fmla="*/ 0 w 1954"/>
              <a:gd name="T21" fmla="*/ 0 h 2050"/>
              <a:gd name="T22" fmla="*/ 0 w 1954"/>
              <a:gd name="T23" fmla="*/ 0 h 2050"/>
              <a:gd name="T24" fmla="*/ 0 w 1954"/>
              <a:gd name="T25" fmla="*/ 0 h 2050"/>
              <a:gd name="T26" fmla="*/ 0 w 1954"/>
              <a:gd name="T27" fmla="*/ 0 h 2050"/>
              <a:gd name="T28" fmla="*/ 0 w 1954"/>
              <a:gd name="T29" fmla="*/ 0 h 2050"/>
              <a:gd name="T30" fmla="*/ 0 w 1954"/>
              <a:gd name="T31" fmla="*/ 0 h 2050"/>
              <a:gd name="T32" fmla="*/ 0 w 1954"/>
              <a:gd name="T33" fmla="*/ 0 h 2050"/>
              <a:gd name="T34" fmla="*/ 0 w 1954"/>
              <a:gd name="T35" fmla="*/ 0 h 2050"/>
              <a:gd name="T36" fmla="*/ 0 w 1954"/>
              <a:gd name="T37" fmla="*/ 0 h 2050"/>
              <a:gd name="T38" fmla="*/ 0 w 1954"/>
              <a:gd name="T39" fmla="*/ 0 h 2050"/>
              <a:gd name="T40" fmla="*/ 0 w 1954"/>
              <a:gd name="T41" fmla="*/ 0 h 2050"/>
              <a:gd name="T42" fmla="*/ 0 w 1954"/>
              <a:gd name="T43" fmla="*/ 0 h 2050"/>
              <a:gd name="T44" fmla="*/ 0 w 1954"/>
              <a:gd name="T45" fmla="*/ 0 h 2050"/>
              <a:gd name="T46" fmla="*/ 0 w 1954"/>
              <a:gd name="T47" fmla="*/ 0 h 2050"/>
              <a:gd name="T48" fmla="*/ 0 w 1954"/>
              <a:gd name="T49" fmla="*/ 0 h 2050"/>
              <a:gd name="T50" fmla="*/ 0 w 1954"/>
              <a:gd name="T51" fmla="*/ 0 h 2050"/>
              <a:gd name="T52" fmla="*/ 0 w 1954"/>
              <a:gd name="T53" fmla="*/ 0 h 2050"/>
              <a:gd name="T54" fmla="*/ 0 w 1954"/>
              <a:gd name="T55" fmla="*/ 0 h 2050"/>
              <a:gd name="T56" fmla="*/ 0 w 1954"/>
              <a:gd name="T57" fmla="*/ 0 h 2050"/>
              <a:gd name="T58" fmla="*/ 0 w 1954"/>
              <a:gd name="T59" fmla="*/ 0 h 2050"/>
              <a:gd name="T60" fmla="*/ 0 w 1954"/>
              <a:gd name="T61" fmla="*/ 0 h 2050"/>
              <a:gd name="T62" fmla="*/ 0 w 1954"/>
              <a:gd name="T63" fmla="*/ 0 h 2050"/>
              <a:gd name="T64" fmla="*/ 0 w 1954"/>
              <a:gd name="T65" fmla="*/ 0 h 2050"/>
              <a:gd name="T66" fmla="*/ 0 w 1954"/>
              <a:gd name="T67" fmla="*/ 0 h 2050"/>
              <a:gd name="T68" fmla="*/ 0 w 1954"/>
              <a:gd name="T69" fmla="*/ 0 h 2050"/>
              <a:gd name="T70" fmla="*/ 0 w 1954"/>
              <a:gd name="T71" fmla="*/ 0 h 2050"/>
              <a:gd name="T72" fmla="*/ 0 w 1954"/>
              <a:gd name="T73" fmla="*/ 0 h 2050"/>
              <a:gd name="T74" fmla="*/ 0 w 1954"/>
              <a:gd name="T75" fmla="*/ 0 h 2050"/>
              <a:gd name="T76" fmla="*/ 0 w 1954"/>
              <a:gd name="T77" fmla="*/ 0 h 2050"/>
              <a:gd name="T78" fmla="*/ 0 w 1954"/>
              <a:gd name="T79" fmla="*/ 0 h 2050"/>
              <a:gd name="T80" fmla="*/ 0 w 1954"/>
              <a:gd name="T81" fmla="*/ 0 h 2050"/>
              <a:gd name="T82" fmla="*/ 0 w 1954"/>
              <a:gd name="T83" fmla="*/ 0 h 2050"/>
              <a:gd name="T84" fmla="*/ 0 w 1954"/>
              <a:gd name="T85" fmla="*/ 0 h 2050"/>
              <a:gd name="T86" fmla="*/ 0 w 1954"/>
              <a:gd name="T87" fmla="*/ 0 h 2050"/>
              <a:gd name="T88" fmla="*/ 0 w 1954"/>
              <a:gd name="T89" fmla="*/ 0 h 2050"/>
              <a:gd name="T90" fmla="*/ 0 w 1954"/>
              <a:gd name="T91" fmla="*/ 0 h 2050"/>
              <a:gd name="T92" fmla="*/ 0 w 1954"/>
              <a:gd name="T93" fmla="*/ 0 h 2050"/>
              <a:gd name="T94" fmla="*/ 0 w 1954"/>
              <a:gd name="T95" fmla="*/ 0 h 2050"/>
              <a:gd name="T96" fmla="*/ 0 w 1954"/>
              <a:gd name="T97" fmla="*/ 0 h 2050"/>
              <a:gd name="T98" fmla="*/ 0 w 1954"/>
              <a:gd name="T99" fmla="*/ 0 h 2050"/>
              <a:gd name="T100" fmla="*/ 0 w 1954"/>
              <a:gd name="T101" fmla="*/ 0 h 2050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0" t="0" r="r" b="b"/>
            <a:pathLst>
              <a:path w="1954" h="2050">
                <a:moveTo>
                  <a:pt x="0" y="1024"/>
                </a:moveTo>
                <a:lnTo>
                  <a:pt x="1" y="1081"/>
                </a:lnTo>
                <a:lnTo>
                  <a:pt x="4" y="1137"/>
                </a:lnTo>
                <a:lnTo>
                  <a:pt x="8" y="1192"/>
                </a:lnTo>
                <a:lnTo>
                  <a:pt x="15" y="1245"/>
                </a:lnTo>
                <a:lnTo>
                  <a:pt x="24" y="1296"/>
                </a:lnTo>
                <a:lnTo>
                  <a:pt x="34" y="1347"/>
                </a:lnTo>
                <a:lnTo>
                  <a:pt x="47" y="1396"/>
                </a:lnTo>
                <a:lnTo>
                  <a:pt x="61" y="1443"/>
                </a:lnTo>
                <a:lnTo>
                  <a:pt x="77" y="1489"/>
                </a:lnTo>
                <a:lnTo>
                  <a:pt x="95" y="1534"/>
                </a:lnTo>
                <a:lnTo>
                  <a:pt x="115" y="1576"/>
                </a:lnTo>
                <a:lnTo>
                  <a:pt x="137" y="1618"/>
                </a:lnTo>
                <a:lnTo>
                  <a:pt x="161" y="1658"/>
                </a:lnTo>
                <a:lnTo>
                  <a:pt x="187" y="1697"/>
                </a:lnTo>
                <a:lnTo>
                  <a:pt x="214" y="1732"/>
                </a:lnTo>
                <a:lnTo>
                  <a:pt x="244" y="1767"/>
                </a:lnTo>
                <a:lnTo>
                  <a:pt x="275" y="1800"/>
                </a:lnTo>
                <a:lnTo>
                  <a:pt x="309" y="1831"/>
                </a:lnTo>
                <a:lnTo>
                  <a:pt x="344" y="1860"/>
                </a:lnTo>
                <a:lnTo>
                  <a:pt x="381" y="1887"/>
                </a:lnTo>
                <a:lnTo>
                  <a:pt x="420" y="1912"/>
                </a:lnTo>
                <a:lnTo>
                  <a:pt x="462" y="1935"/>
                </a:lnTo>
                <a:lnTo>
                  <a:pt x="505" y="1957"/>
                </a:lnTo>
                <a:lnTo>
                  <a:pt x="550" y="1975"/>
                </a:lnTo>
                <a:lnTo>
                  <a:pt x="597" y="1992"/>
                </a:lnTo>
                <a:lnTo>
                  <a:pt x="645" y="2007"/>
                </a:lnTo>
                <a:lnTo>
                  <a:pt x="696" y="2020"/>
                </a:lnTo>
                <a:lnTo>
                  <a:pt x="748" y="2031"/>
                </a:lnTo>
                <a:lnTo>
                  <a:pt x="803" y="2039"/>
                </a:lnTo>
                <a:lnTo>
                  <a:pt x="859" y="2045"/>
                </a:lnTo>
                <a:lnTo>
                  <a:pt x="917" y="2048"/>
                </a:lnTo>
                <a:lnTo>
                  <a:pt x="977" y="2050"/>
                </a:lnTo>
                <a:lnTo>
                  <a:pt x="1037" y="2048"/>
                </a:lnTo>
                <a:lnTo>
                  <a:pt x="1095" y="2045"/>
                </a:lnTo>
                <a:lnTo>
                  <a:pt x="1152" y="2039"/>
                </a:lnTo>
                <a:lnTo>
                  <a:pt x="1206" y="2031"/>
                </a:lnTo>
                <a:lnTo>
                  <a:pt x="1258" y="2020"/>
                </a:lnTo>
                <a:lnTo>
                  <a:pt x="1309" y="2007"/>
                </a:lnTo>
                <a:lnTo>
                  <a:pt x="1358" y="1992"/>
                </a:lnTo>
                <a:lnTo>
                  <a:pt x="1404" y="1975"/>
                </a:lnTo>
                <a:lnTo>
                  <a:pt x="1449" y="1957"/>
                </a:lnTo>
                <a:lnTo>
                  <a:pt x="1492" y="1935"/>
                </a:lnTo>
                <a:lnTo>
                  <a:pt x="1533" y="1912"/>
                </a:lnTo>
                <a:lnTo>
                  <a:pt x="1572" y="1887"/>
                </a:lnTo>
                <a:lnTo>
                  <a:pt x="1609" y="1860"/>
                </a:lnTo>
                <a:lnTo>
                  <a:pt x="1645" y="1831"/>
                </a:lnTo>
                <a:lnTo>
                  <a:pt x="1678" y="1800"/>
                </a:lnTo>
                <a:lnTo>
                  <a:pt x="1710" y="1767"/>
                </a:lnTo>
                <a:lnTo>
                  <a:pt x="1739" y="1732"/>
                </a:lnTo>
                <a:lnTo>
                  <a:pt x="1767" y="1697"/>
                </a:lnTo>
                <a:lnTo>
                  <a:pt x="1792" y="1658"/>
                </a:lnTo>
                <a:lnTo>
                  <a:pt x="1816" y="1618"/>
                </a:lnTo>
                <a:lnTo>
                  <a:pt x="1838" y="1576"/>
                </a:lnTo>
                <a:lnTo>
                  <a:pt x="1858" y="1534"/>
                </a:lnTo>
                <a:lnTo>
                  <a:pt x="1876" y="1489"/>
                </a:lnTo>
                <a:lnTo>
                  <a:pt x="1893" y="1443"/>
                </a:lnTo>
                <a:lnTo>
                  <a:pt x="1907" y="1396"/>
                </a:lnTo>
                <a:lnTo>
                  <a:pt x="1919" y="1347"/>
                </a:lnTo>
                <a:lnTo>
                  <a:pt x="1930" y="1296"/>
                </a:lnTo>
                <a:lnTo>
                  <a:pt x="1938" y="1245"/>
                </a:lnTo>
                <a:lnTo>
                  <a:pt x="1945" y="1192"/>
                </a:lnTo>
                <a:lnTo>
                  <a:pt x="1950" y="1137"/>
                </a:lnTo>
                <a:lnTo>
                  <a:pt x="1953" y="1081"/>
                </a:lnTo>
                <a:lnTo>
                  <a:pt x="1954" y="1024"/>
                </a:lnTo>
                <a:lnTo>
                  <a:pt x="1953" y="968"/>
                </a:lnTo>
                <a:lnTo>
                  <a:pt x="1950" y="913"/>
                </a:lnTo>
                <a:lnTo>
                  <a:pt x="1945" y="857"/>
                </a:lnTo>
                <a:lnTo>
                  <a:pt x="1938" y="804"/>
                </a:lnTo>
                <a:lnTo>
                  <a:pt x="1930" y="753"/>
                </a:lnTo>
                <a:lnTo>
                  <a:pt x="1919" y="702"/>
                </a:lnTo>
                <a:lnTo>
                  <a:pt x="1907" y="654"/>
                </a:lnTo>
                <a:lnTo>
                  <a:pt x="1893" y="605"/>
                </a:lnTo>
                <a:lnTo>
                  <a:pt x="1876" y="559"/>
                </a:lnTo>
                <a:lnTo>
                  <a:pt x="1858" y="516"/>
                </a:lnTo>
                <a:lnTo>
                  <a:pt x="1838" y="472"/>
                </a:lnTo>
                <a:lnTo>
                  <a:pt x="1816" y="431"/>
                </a:lnTo>
                <a:lnTo>
                  <a:pt x="1792" y="391"/>
                </a:lnTo>
                <a:lnTo>
                  <a:pt x="1767" y="354"/>
                </a:lnTo>
                <a:lnTo>
                  <a:pt x="1739" y="317"/>
                </a:lnTo>
                <a:lnTo>
                  <a:pt x="1710" y="283"/>
                </a:lnTo>
                <a:lnTo>
                  <a:pt x="1678" y="250"/>
                </a:lnTo>
                <a:lnTo>
                  <a:pt x="1645" y="219"/>
                </a:lnTo>
                <a:lnTo>
                  <a:pt x="1609" y="190"/>
                </a:lnTo>
                <a:lnTo>
                  <a:pt x="1572" y="163"/>
                </a:lnTo>
                <a:lnTo>
                  <a:pt x="1533" y="137"/>
                </a:lnTo>
                <a:lnTo>
                  <a:pt x="1492" y="115"/>
                </a:lnTo>
                <a:lnTo>
                  <a:pt x="1449" y="93"/>
                </a:lnTo>
                <a:lnTo>
                  <a:pt x="1404" y="73"/>
                </a:lnTo>
                <a:lnTo>
                  <a:pt x="1358" y="57"/>
                </a:lnTo>
                <a:lnTo>
                  <a:pt x="1309" y="42"/>
                </a:lnTo>
                <a:lnTo>
                  <a:pt x="1258" y="30"/>
                </a:lnTo>
                <a:lnTo>
                  <a:pt x="1206" y="19"/>
                </a:lnTo>
                <a:lnTo>
                  <a:pt x="1152" y="11"/>
                </a:lnTo>
                <a:lnTo>
                  <a:pt x="1095" y="5"/>
                </a:lnTo>
                <a:lnTo>
                  <a:pt x="1037" y="2"/>
                </a:lnTo>
                <a:lnTo>
                  <a:pt x="977" y="0"/>
                </a:lnTo>
                <a:lnTo>
                  <a:pt x="917" y="2"/>
                </a:lnTo>
                <a:lnTo>
                  <a:pt x="859" y="5"/>
                </a:lnTo>
                <a:lnTo>
                  <a:pt x="803" y="11"/>
                </a:lnTo>
                <a:lnTo>
                  <a:pt x="748" y="19"/>
                </a:lnTo>
                <a:lnTo>
                  <a:pt x="696" y="30"/>
                </a:lnTo>
                <a:lnTo>
                  <a:pt x="645" y="42"/>
                </a:lnTo>
                <a:lnTo>
                  <a:pt x="597" y="57"/>
                </a:lnTo>
                <a:lnTo>
                  <a:pt x="550" y="73"/>
                </a:lnTo>
                <a:lnTo>
                  <a:pt x="505" y="93"/>
                </a:lnTo>
                <a:lnTo>
                  <a:pt x="462" y="115"/>
                </a:lnTo>
                <a:lnTo>
                  <a:pt x="420" y="137"/>
                </a:lnTo>
                <a:lnTo>
                  <a:pt x="381" y="163"/>
                </a:lnTo>
                <a:lnTo>
                  <a:pt x="344" y="190"/>
                </a:lnTo>
                <a:lnTo>
                  <a:pt x="309" y="219"/>
                </a:lnTo>
                <a:lnTo>
                  <a:pt x="275" y="250"/>
                </a:lnTo>
                <a:lnTo>
                  <a:pt x="244" y="283"/>
                </a:lnTo>
                <a:lnTo>
                  <a:pt x="214" y="317"/>
                </a:lnTo>
                <a:lnTo>
                  <a:pt x="187" y="354"/>
                </a:lnTo>
                <a:lnTo>
                  <a:pt x="161" y="391"/>
                </a:lnTo>
                <a:lnTo>
                  <a:pt x="137" y="431"/>
                </a:lnTo>
                <a:lnTo>
                  <a:pt x="115" y="472"/>
                </a:lnTo>
                <a:lnTo>
                  <a:pt x="95" y="516"/>
                </a:lnTo>
                <a:lnTo>
                  <a:pt x="77" y="559"/>
                </a:lnTo>
                <a:lnTo>
                  <a:pt x="61" y="605"/>
                </a:lnTo>
                <a:lnTo>
                  <a:pt x="47" y="654"/>
                </a:lnTo>
                <a:lnTo>
                  <a:pt x="34" y="702"/>
                </a:lnTo>
                <a:lnTo>
                  <a:pt x="24" y="753"/>
                </a:lnTo>
                <a:lnTo>
                  <a:pt x="15" y="804"/>
                </a:lnTo>
                <a:lnTo>
                  <a:pt x="8" y="857"/>
                </a:lnTo>
                <a:lnTo>
                  <a:pt x="4" y="913"/>
                </a:lnTo>
                <a:lnTo>
                  <a:pt x="1" y="968"/>
                </a:lnTo>
                <a:lnTo>
                  <a:pt x="0" y="1024"/>
                </a:lnTo>
                <a:close/>
                <a:moveTo>
                  <a:pt x="684" y="1024"/>
                </a:moveTo>
                <a:lnTo>
                  <a:pt x="685" y="989"/>
                </a:lnTo>
                <a:lnTo>
                  <a:pt x="685" y="956"/>
                </a:lnTo>
                <a:lnTo>
                  <a:pt x="687" y="924"/>
                </a:lnTo>
                <a:lnTo>
                  <a:pt x="689" y="894"/>
                </a:lnTo>
                <a:lnTo>
                  <a:pt x="691" y="864"/>
                </a:lnTo>
                <a:lnTo>
                  <a:pt x="694" y="836"/>
                </a:lnTo>
                <a:lnTo>
                  <a:pt x="697" y="810"/>
                </a:lnTo>
                <a:lnTo>
                  <a:pt x="701" y="785"/>
                </a:lnTo>
                <a:lnTo>
                  <a:pt x="706" y="762"/>
                </a:lnTo>
                <a:lnTo>
                  <a:pt x="711" y="740"/>
                </a:lnTo>
                <a:lnTo>
                  <a:pt x="717" y="718"/>
                </a:lnTo>
                <a:lnTo>
                  <a:pt x="723" y="698"/>
                </a:lnTo>
                <a:lnTo>
                  <a:pt x="730" y="681"/>
                </a:lnTo>
                <a:lnTo>
                  <a:pt x="737" y="663"/>
                </a:lnTo>
                <a:lnTo>
                  <a:pt x="745" y="647"/>
                </a:lnTo>
                <a:lnTo>
                  <a:pt x="753" y="632"/>
                </a:lnTo>
                <a:lnTo>
                  <a:pt x="762" y="618"/>
                </a:lnTo>
                <a:lnTo>
                  <a:pt x="772" y="605"/>
                </a:lnTo>
                <a:lnTo>
                  <a:pt x="782" y="594"/>
                </a:lnTo>
                <a:lnTo>
                  <a:pt x="793" y="583"/>
                </a:lnTo>
                <a:lnTo>
                  <a:pt x="804" y="574"/>
                </a:lnTo>
                <a:lnTo>
                  <a:pt x="816" y="565"/>
                </a:lnTo>
                <a:lnTo>
                  <a:pt x="829" y="557"/>
                </a:lnTo>
                <a:lnTo>
                  <a:pt x="842" y="550"/>
                </a:lnTo>
                <a:lnTo>
                  <a:pt x="856" y="545"/>
                </a:lnTo>
                <a:lnTo>
                  <a:pt x="870" y="539"/>
                </a:lnTo>
                <a:lnTo>
                  <a:pt x="885" y="536"/>
                </a:lnTo>
                <a:lnTo>
                  <a:pt x="901" y="532"/>
                </a:lnTo>
                <a:lnTo>
                  <a:pt x="917" y="530"/>
                </a:lnTo>
                <a:lnTo>
                  <a:pt x="934" y="528"/>
                </a:lnTo>
                <a:lnTo>
                  <a:pt x="951" y="527"/>
                </a:lnTo>
                <a:lnTo>
                  <a:pt x="969" y="527"/>
                </a:lnTo>
                <a:lnTo>
                  <a:pt x="988" y="527"/>
                </a:lnTo>
                <a:lnTo>
                  <a:pt x="1006" y="528"/>
                </a:lnTo>
                <a:lnTo>
                  <a:pt x="1023" y="530"/>
                </a:lnTo>
                <a:lnTo>
                  <a:pt x="1040" y="532"/>
                </a:lnTo>
                <a:lnTo>
                  <a:pt x="1056" y="536"/>
                </a:lnTo>
                <a:lnTo>
                  <a:pt x="1072" y="539"/>
                </a:lnTo>
                <a:lnTo>
                  <a:pt x="1086" y="545"/>
                </a:lnTo>
                <a:lnTo>
                  <a:pt x="1101" y="550"/>
                </a:lnTo>
                <a:lnTo>
                  <a:pt x="1114" y="557"/>
                </a:lnTo>
                <a:lnTo>
                  <a:pt x="1127" y="565"/>
                </a:lnTo>
                <a:lnTo>
                  <a:pt x="1139" y="574"/>
                </a:lnTo>
                <a:lnTo>
                  <a:pt x="1151" y="583"/>
                </a:lnTo>
                <a:lnTo>
                  <a:pt x="1162" y="594"/>
                </a:lnTo>
                <a:lnTo>
                  <a:pt x="1173" y="605"/>
                </a:lnTo>
                <a:lnTo>
                  <a:pt x="1183" y="618"/>
                </a:lnTo>
                <a:lnTo>
                  <a:pt x="1192" y="632"/>
                </a:lnTo>
                <a:lnTo>
                  <a:pt x="1200" y="647"/>
                </a:lnTo>
                <a:lnTo>
                  <a:pt x="1209" y="663"/>
                </a:lnTo>
                <a:lnTo>
                  <a:pt x="1216" y="681"/>
                </a:lnTo>
                <a:lnTo>
                  <a:pt x="1223" y="698"/>
                </a:lnTo>
                <a:lnTo>
                  <a:pt x="1229" y="718"/>
                </a:lnTo>
                <a:lnTo>
                  <a:pt x="1235" y="740"/>
                </a:lnTo>
                <a:lnTo>
                  <a:pt x="1240" y="762"/>
                </a:lnTo>
                <a:lnTo>
                  <a:pt x="1245" y="785"/>
                </a:lnTo>
                <a:lnTo>
                  <a:pt x="1249" y="810"/>
                </a:lnTo>
                <a:lnTo>
                  <a:pt x="1252" y="836"/>
                </a:lnTo>
                <a:lnTo>
                  <a:pt x="1255" y="864"/>
                </a:lnTo>
                <a:lnTo>
                  <a:pt x="1258" y="894"/>
                </a:lnTo>
                <a:lnTo>
                  <a:pt x="1260" y="924"/>
                </a:lnTo>
                <a:lnTo>
                  <a:pt x="1261" y="956"/>
                </a:lnTo>
                <a:lnTo>
                  <a:pt x="1262" y="989"/>
                </a:lnTo>
                <a:lnTo>
                  <a:pt x="1262" y="1024"/>
                </a:lnTo>
                <a:lnTo>
                  <a:pt x="1262" y="1061"/>
                </a:lnTo>
                <a:lnTo>
                  <a:pt x="1261" y="1095"/>
                </a:lnTo>
                <a:lnTo>
                  <a:pt x="1260" y="1128"/>
                </a:lnTo>
                <a:lnTo>
                  <a:pt x="1258" y="1159"/>
                </a:lnTo>
                <a:lnTo>
                  <a:pt x="1255" y="1189"/>
                </a:lnTo>
                <a:lnTo>
                  <a:pt x="1252" y="1217"/>
                </a:lnTo>
                <a:lnTo>
                  <a:pt x="1249" y="1245"/>
                </a:lnTo>
                <a:lnTo>
                  <a:pt x="1245" y="1269"/>
                </a:lnTo>
                <a:lnTo>
                  <a:pt x="1240" y="1294"/>
                </a:lnTo>
                <a:lnTo>
                  <a:pt x="1235" y="1316"/>
                </a:lnTo>
                <a:lnTo>
                  <a:pt x="1229" y="1338"/>
                </a:lnTo>
                <a:lnTo>
                  <a:pt x="1223" y="1358"/>
                </a:lnTo>
                <a:lnTo>
                  <a:pt x="1216" y="1376"/>
                </a:lnTo>
                <a:lnTo>
                  <a:pt x="1209" y="1394"/>
                </a:lnTo>
                <a:lnTo>
                  <a:pt x="1200" y="1410"/>
                </a:lnTo>
                <a:lnTo>
                  <a:pt x="1192" y="1426"/>
                </a:lnTo>
                <a:lnTo>
                  <a:pt x="1183" y="1440"/>
                </a:lnTo>
                <a:lnTo>
                  <a:pt x="1173" y="1453"/>
                </a:lnTo>
                <a:lnTo>
                  <a:pt x="1162" y="1465"/>
                </a:lnTo>
                <a:lnTo>
                  <a:pt x="1151" y="1475"/>
                </a:lnTo>
                <a:lnTo>
                  <a:pt x="1139" y="1485"/>
                </a:lnTo>
                <a:lnTo>
                  <a:pt x="1127" y="1494"/>
                </a:lnTo>
                <a:lnTo>
                  <a:pt x="1114" y="1501"/>
                </a:lnTo>
                <a:lnTo>
                  <a:pt x="1101" y="1508"/>
                </a:lnTo>
                <a:lnTo>
                  <a:pt x="1086" y="1514"/>
                </a:lnTo>
                <a:lnTo>
                  <a:pt x="1072" y="1519"/>
                </a:lnTo>
                <a:lnTo>
                  <a:pt x="1056" y="1523"/>
                </a:lnTo>
                <a:lnTo>
                  <a:pt x="1040" y="1527"/>
                </a:lnTo>
                <a:lnTo>
                  <a:pt x="1023" y="1529"/>
                </a:lnTo>
                <a:lnTo>
                  <a:pt x="1006" y="1531"/>
                </a:lnTo>
                <a:lnTo>
                  <a:pt x="988" y="1532"/>
                </a:lnTo>
                <a:lnTo>
                  <a:pt x="969" y="1532"/>
                </a:lnTo>
                <a:lnTo>
                  <a:pt x="951" y="1532"/>
                </a:lnTo>
                <a:lnTo>
                  <a:pt x="934" y="1531"/>
                </a:lnTo>
                <a:lnTo>
                  <a:pt x="917" y="1529"/>
                </a:lnTo>
                <a:lnTo>
                  <a:pt x="901" y="1527"/>
                </a:lnTo>
                <a:lnTo>
                  <a:pt x="885" y="1523"/>
                </a:lnTo>
                <a:lnTo>
                  <a:pt x="870" y="1519"/>
                </a:lnTo>
                <a:lnTo>
                  <a:pt x="856" y="1514"/>
                </a:lnTo>
                <a:lnTo>
                  <a:pt x="842" y="1508"/>
                </a:lnTo>
                <a:lnTo>
                  <a:pt x="829" y="1501"/>
                </a:lnTo>
                <a:lnTo>
                  <a:pt x="816" y="1494"/>
                </a:lnTo>
                <a:lnTo>
                  <a:pt x="804" y="1485"/>
                </a:lnTo>
                <a:lnTo>
                  <a:pt x="793" y="1475"/>
                </a:lnTo>
                <a:lnTo>
                  <a:pt x="782" y="1465"/>
                </a:lnTo>
                <a:lnTo>
                  <a:pt x="772" y="1453"/>
                </a:lnTo>
                <a:lnTo>
                  <a:pt x="762" y="1440"/>
                </a:lnTo>
                <a:lnTo>
                  <a:pt x="753" y="1426"/>
                </a:lnTo>
                <a:lnTo>
                  <a:pt x="745" y="1410"/>
                </a:lnTo>
                <a:lnTo>
                  <a:pt x="737" y="1394"/>
                </a:lnTo>
                <a:lnTo>
                  <a:pt x="730" y="1376"/>
                </a:lnTo>
                <a:lnTo>
                  <a:pt x="723" y="1358"/>
                </a:lnTo>
                <a:lnTo>
                  <a:pt x="717" y="1338"/>
                </a:lnTo>
                <a:lnTo>
                  <a:pt x="711" y="1316"/>
                </a:lnTo>
                <a:lnTo>
                  <a:pt x="706" y="1294"/>
                </a:lnTo>
                <a:lnTo>
                  <a:pt x="701" y="1269"/>
                </a:lnTo>
                <a:lnTo>
                  <a:pt x="697" y="1245"/>
                </a:lnTo>
                <a:lnTo>
                  <a:pt x="694" y="1217"/>
                </a:lnTo>
                <a:lnTo>
                  <a:pt x="691" y="1189"/>
                </a:lnTo>
                <a:lnTo>
                  <a:pt x="689" y="1159"/>
                </a:lnTo>
                <a:lnTo>
                  <a:pt x="687" y="1128"/>
                </a:lnTo>
                <a:lnTo>
                  <a:pt x="685" y="1095"/>
                </a:lnTo>
                <a:lnTo>
                  <a:pt x="685" y="1061"/>
                </a:lnTo>
                <a:lnTo>
                  <a:pt x="684" y="1024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5" name="Freeform 74">
            <a:extLst>
              <a:ext uri="{FF2B5EF4-FFF2-40B4-BE49-F238E27FC236}">
                <a16:creationId xmlns:a16="http://schemas.microsoft.com/office/drawing/2014/main" id="{00000000-0008-0000-0600-00004B000000}"/>
              </a:ext>
            </a:extLst>
          </xdr:cNvPr>
          <xdr:cNvSpPr>
            <a:spLocks/>
          </xdr:cNvSpPr>
        </xdr:nvSpPr>
        <xdr:spPr bwMode="auto">
          <a:xfrm>
            <a:off x="2580" y="630"/>
            <a:ext cx="213" cy="179"/>
          </a:xfrm>
          <a:custGeom>
            <a:avLst/>
            <a:gdLst>
              <a:gd name="T0" fmla="*/ 0 w 1065"/>
              <a:gd name="T1" fmla="*/ 0 h 1077"/>
              <a:gd name="T2" fmla="*/ 0 w 1065"/>
              <a:gd name="T3" fmla="*/ 0 h 1077"/>
              <a:gd name="T4" fmla="*/ 0 w 1065"/>
              <a:gd name="T5" fmla="*/ 0 h 1077"/>
              <a:gd name="T6" fmla="*/ 0 w 1065"/>
              <a:gd name="T7" fmla="*/ 0 h 1077"/>
              <a:gd name="T8" fmla="*/ 0 w 1065"/>
              <a:gd name="T9" fmla="*/ 0 h 1077"/>
              <a:gd name="T10" fmla="*/ 0 w 1065"/>
              <a:gd name="T11" fmla="*/ 0 h 1077"/>
              <a:gd name="T12" fmla="*/ 0 w 1065"/>
              <a:gd name="T13" fmla="*/ 0 h 1077"/>
              <a:gd name="T14" fmla="*/ 0 w 1065"/>
              <a:gd name="T15" fmla="*/ 0 h 1077"/>
              <a:gd name="T16" fmla="*/ 0 w 1065"/>
              <a:gd name="T17" fmla="*/ 0 h 1077"/>
              <a:gd name="T18" fmla="*/ 0 w 1065"/>
              <a:gd name="T19" fmla="*/ 0 h 1077"/>
              <a:gd name="T20" fmla="*/ 0 w 1065"/>
              <a:gd name="T21" fmla="*/ 0 h 1077"/>
              <a:gd name="T22" fmla="*/ 0 w 1065"/>
              <a:gd name="T23" fmla="*/ 0 h 1077"/>
              <a:gd name="T24" fmla="*/ 0 w 1065"/>
              <a:gd name="T25" fmla="*/ 0 h 1077"/>
              <a:gd name="T26" fmla="*/ 0 w 1065"/>
              <a:gd name="T27" fmla="*/ 0 h 1077"/>
              <a:gd name="T28" fmla="*/ 0 w 1065"/>
              <a:gd name="T29" fmla="*/ 0 h 1077"/>
              <a:gd name="T30" fmla="*/ 0 w 1065"/>
              <a:gd name="T31" fmla="*/ 0 h 1077"/>
              <a:gd name="T32" fmla="*/ 0 w 1065"/>
              <a:gd name="T33" fmla="*/ 0 h 1077"/>
              <a:gd name="T34" fmla="*/ 0 w 1065"/>
              <a:gd name="T35" fmla="*/ 0 h 1077"/>
              <a:gd name="T36" fmla="*/ 0 w 1065"/>
              <a:gd name="T37" fmla="*/ 0 h 1077"/>
              <a:gd name="T38" fmla="*/ 0 w 1065"/>
              <a:gd name="T39" fmla="*/ 0 h 1077"/>
              <a:gd name="T40" fmla="*/ 0 w 1065"/>
              <a:gd name="T41" fmla="*/ 0 h 1077"/>
              <a:gd name="T42" fmla="*/ 0 w 1065"/>
              <a:gd name="T43" fmla="*/ 0 h 1077"/>
              <a:gd name="T44" fmla="*/ 0 w 1065"/>
              <a:gd name="T45" fmla="*/ 0 h 1077"/>
              <a:gd name="T46" fmla="*/ 0 w 1065"/>
              <a:gd name="T47" fmla="*/ 0 h 1077"/>
              <a:gd name="T48" fmla="*/ 0 w 1065"/>
              <a:gd name="T49" fmla="*/ 0 h 1077"/>
              <a:gd name="T50" fmla="*/ 0 w 1065"/>
              <a:gd name="T51" fmla="*/ 0 h 1077"/>
              <a:gd name="T52" fmla="*/ 0 w 1065"/>
              <a:gd name="T53" fmla="*/ 0 h 1077"/>
              <a:gd name="T54" fmla="*/ 0 w 1065"/>
              <a:gd name="T55" fmla="*/ 0 h 1077"/>
              <a:gd name="T56" fmla="*/ 0 w 1065"/>
              <a:gd name="T57" fmla="*/ 0 h 1077"/>
              <a:gd name="T58" fmla="*/ 0 w 1065"/>
              <a:gd name="T59" fmla="*/ 0 h 1077"/>
              <a:gd name="T60" fmla="*/ 0 w 1065"/>
              <a:gd name="T61" fmla="*/ 0 h 1077"/>
              <a:gd name="T62" fmla="*/ 0 w 1065"/>
              <a:gd name="T63" fmla="*/ 0 h 1077"/>
              <a:gd name="T64" fmla="*/ 0 w 1065"/>
              <a:gd name="T65" fmla="*/ 0 h 1077"/>
              <a:gd name="T66" fmla="*/ 0 w 1065"/>
              <a:gd name="T67" fmla="*/ 0 h 1077"/>
              <a:gd name="T68" fmla="*/ 0 w 1065"/>
              <a:gd name="T69" fmla="*/ 0 h 1077"/>
              <a:gd name="T70" fmla="*/ 0 w 1065"/>
              <a:gd name="T71" fmla="*/ 0 h 1077"/>
              <a:gd name="T72" fmla="*/ 0 w 1065"/>
              <a:gd name="T73" fmla="*/ 0 h 1077"/>
              <a:gd name="T74" fmla="*/ 0 w 1065"/>
              <a:gd name="T75" fmla="*/ 0 h 1077"/>
              <a:gd name="T76" fmla="*/ 0 w 1065"/>
              <a:gd name="T77" fmla="*/ 0 h 1077"/>
              <a:gd name="T78" fmla="*/ 0 w 1065"/>
              <a:gd name="T79" fmla="*/ 0 h 1077"/>
              <a:gd name="T80" fmla="*/ 0 w 1065"/>
              <a:gd name="T81" fmla="*/ 0 h 1077"/>
              <a:gd name="T82" fmla="*/ 0 w 1065"/>
              <a:gd name="T83" fmla="*/ 0 h 1077"/>
              <a:gd name="T84" fmla="*/ 0 w 1065"/>
              <a:gd name="T85" fmla="*/ 0 h 1077"/>
              <a:gd name="T86" fmla="*/ 0 w 1065"/>
              <a:gd name="T87" fmla="*/ 0 h 1077"/>
              <a:gd name="T88" fmla="*/ 0 w 1065"/>
              <a:gd name="T89" fmla="*/ 0 h 1077"/>
              <a:gd name="T90" fmla="*/ 0 w 1065"/>
              <a:gd name="T91" fmla="*/ 0 h 1077"/>
              <a:gd name="T92" fmla="*/ 0 w 1065"/>
              <a:gd name="T93" fmla="*/ 0 h 1077"/>
              <a:gd name="T94" fmla="*/ 0 w 1065"/>
              <a:gd name="T95" fmla="*/ 0 h 1077"/>
              <a:gd name="T96" fmla="*/ 0 w 1065"/>
              <a:gd name="T97" fmla="*/ 0 h 1077"/>
              <a:gd name="T98" fmla="*/ 0 w 1065"/>
              <a:gd name="T99" fmla="*/ 0 h 1077"/>
              <a:gd name="T100" fmla="*/ 0 w 1065"/>
              <a:gd name="T101" fmla="*/ 0 h 1077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0" t="0" r="r" b="b"/>
            <a:pathLst>
              <a:path w="1065" h="1077">
                <a:moveTo>
                  <a:pt x="1021" y="973"/>
                </a:moveTo>
                <a:lnTo>
                  <a:pt x="1021" y="973"/>
                </a:lnTo>
                <a:lnTo>
                  <a:pt x="992" y="973"/>
                </a:lnTo>
                <a:lnTo>
                  <a:pt x="962" y="973"/>
                </a:lnTo>
                <a:lnTo>
                  <a:pt x="934" y="970"/>
                </a:lnTo>
                <a:lnTo>
                  <a:pt x="906" y="969"/>
                </a:lnTo>
                <a:lnTo>
                  <a:pt x="878" y="966"/>
                </a:lnTo>
                <a:lnTo>
                  <a:pt x="851" y="963"/>
                </a:lnTo>
                <a:lnTo>
                  <a:pt x="825" y="960"/>
                </a:lnTo>
                <a:lnTo>
                  <a:pt x="799" y="955"/>
                </a:lnTo>
                <a:lnTo>
                  <a:pt x="773" y="950"/>
                </a:lnTo>
                <a:lnTo>
                  <a:pt x="748" y="944"/>
                </a:lnTo>
                <a:lnTo>
                  <a:pt x="724" y="940"/>
                </a:lnTo>
                <a:lnTo>
                  <a:pt x="699" y="933"/>
                </a:lnTo>
                <a:lnTo>
                  <a:pt x="676" y="926"/>
                </a:lnTo>
                <a:lnTo>
                  <a:pt x="653" y="919"/>
                </a:lnTo>
                <a:lnTo>
                  <a:pt x="630" y="910"/>
                </a:lnTo>
                <a:lnTo>
                  <a:pt x="608" y="902"/>
                </a:lnTo>
                <a:lnTo>
                  <a:pt x="586" y="894"/>
                </a:lnTo>
                <a:lnTo>
                  <a:pt x="565" y="884"/>
                </a:lnTo>
                <a:lnTo>
                  <a:pt x="544" y="874"/>
                </a:lnTo>
                <a:lnTo>
                  <a:pt x="524" y="863"/>
                </a:lnTo>
                <a:lnTo>
                  <a:pt x="505" y="853"/>
                </a:lnTo>
                <a:lnTo>
                  <a:pt x="485" y="842"/>
                </a:lnTo>
                <a:lnTo>
                  <a:pt x="466" y="830"/>
                </a:lnTo>
                <a:lnTo>
                  <a:pt x="447" y="817"/>
                </a:lnTo>
                <a:lnTo>
                  <a:pt x="429" y="806"/>
                </a:lnTo>
                <a:lnTo>
                  <a:pt x="412" y="793"/>
                </a:lnTo>
                <a:lnTo>
                  <a:pt x="395" y="778"/>
                </a:lnTo>
                <a:lnTo>
                  <a:pt x="379" y="764"/>
                </a:lnTo>
                <a:lnTo>
                  <a:pt x="363" y="750"/>
                </a:lnTo>
                <a:lnTo>
                  <a:pt x="348" y="736"/>
                </a:lnTo>
                <a:lnTo>
                  <a:pt x="333" y="721"/>
                </a:lnTo>
                <a:lnTo>
                  <a:pt x="318" y="704"/>
                </a:lnTo>
                <a:lnTo>
                  <a:pt x="304" y="689"/>
                </a:lnTo>
                <a:lnTo>
                  <a:pt x="290" y="673"/>
                </a:lnTo>
                <a:lnTo>
                  <a:pt x="277" y="656"/>
                </a:lnTo>
                <a:lnTo>
                  <a:pt x="264" y="638"/>
                </a:lnTo>
                <a:lnTo>
                  <a:pt x="252" y="621"/>
                </a:lnTo>
                <a:lnTo>
                  <a:pt x="240" y="603"/>
                </a:lnTo>
                <a:lnTo>
                  <a:pt x="229" y="584"/>
                </a:lnTo>
                <a:lnTo>
                  <a:pt x="218" y="565"/>
                </a:lnTo>
                <a:lnTo>
                  <a:pt x="207" y="547"/>
                </a:lnTo>
                <a:lnTo>
                  <a:pt x="197" y="527"/>
                </a:lnTo>
                <a:lnTo>
                  <a:pt x="188" y="507"/>
                </a:lnTo>
                <a:lnTo>
                  <a:pt x="178" y="487"/>
                </a:lnTo>
                <a:lnTo>
                  <a:pt x="170" y="465"/>
                </a:lnTo>
                <a:lnTo>
                  <a:pt x="161" y="444"/>
                </a:lnTo>
                <a:lnTo>
                  <a:pt x="153" y="423"/>
                </a:lnTo>
                <a:lnTo>
                  <a:pt x="146" y="401"/>
                </a:lnTo>
                <a:lnTo>
                  <a:pt x="139" y="378"/>
                </a:lnTo>
                <a:lnTo>
                  <a:pt x="132" y="356"/>
                </a:lnTo>
                <a:lnTo>
                  <a:pt x="126" y="332"/>
                </a:lnTo>
                <a:lnTo>
                  <a:pt x="121" y="309"/>
                </a:lnTo>
                <a:lnTo>
                  <a:pt x="115" y="285"/>
                </a:lnTo>
                <a:lnTo>
                  <a:pt x="111" y="262"/>
                </a:lnTo>
                <a:lnTo>
                  <a:pt x="106" y="237"/>
                </a:lnTo>
                <a:lnTo>
                  <a:pt x="103" y="212"/>
                </a:lnTo>
                <a:lnTo>
                  <a:pt x="99" y="186"/>
                </a:lnTo>
                <a:lnTo>
                  <a:pt x="96" y="162"/>
                </a:lnTo>
                <a:lnTo>
                  <a:pt x="94" y="136"/>
                </a:lnTo>
                <a:lnTo>
                  <a:pt x="92" y="109"/>
                </a:lnTo>
                <a:lnTo>
                  <a:pt x="90" y="83"/>
                </a:lnTo>
                <a:lnTo>
                  <a:pt x="89" y="56"/>
                </a:lnTo>
                <a:lnTo>
                  <a:pt x="88" y="29"/>
                </a:lnTo>
                <a:lnTo>
                  <a:pt x="88" y="0"/>
                </a:lnTo>
                <a:lnTo>
                  <a:pt x="0" y="0"/>
                </a:lnTo>
                <a:lnTo>
                  <a:pt x="0" y="30"/>
                </a:lnTo>
                <a:lnTo>
                  <a:pt x="1" y="59"/>
                </a:lnTo>
                <a:lnTo>
                  <a:pt x="2" y="89"/>
                </a:lnTo>
                <a:lnTo>
                  <a:pt x="4" y="117"/>
                </a:lnTo>
                <a:lnTo>
                  <a:pt x="6" y="145"/>
                </a:lnTo>
                <a:lnTo>
                  <a:pt x="8" y="173"/>
                </a:lnTo>
                <a:lnTo>
                  <a:pt x="12" y="202"/>
                </a:lnTo>
                <a:lnTo>
                  <a:pt x="16" y="229"/>
                </a:lnTo>
                <a:lnTo>
                  <a:pt x="20" y="257"/>
                </a:lnTo>
                <a:lnTo>
                  <a:pt x="24" y="283"/>
                </a:lnTo>
                <a:lnTo>
                  <a:pt x="30" y="310"/>
                </a:lnTo>
                <a:lnTo>
                  <a:pt x="35" y="336"/>
                </a:lnTo>
                <a:lnTo>
                  <a:pt x="42" y="362"/>
                </a:lnTo>
                <a:lnTo>
                  <a:pt x="49" y="388"/>
                </a:lnTo>
                <a:lnTo>
                  <a:pt x="56" y="414"/>
                </a:lnTo>
                <a:lnTo>
                  <a:pt x="64" y="438"/>
                </a:lnTo>
                <a:lnTo>
                  <a:pt x="72" y="462"/>
                </a:lnTo>
                <a:lnTo>
                  <a:pt x="81" y="487"/>
                </a:lnTo>
                <a:lnTo>
                  <a:pt x="90" y="510"/>
                </a:lnTo>
                <a:lnTo>
                  <a:pt x="100" y="534"/>
                </a:lnTo>
                <a:lnTo>
                  <a:pt x="110" y="556"/>
                </a:lnTo>
                <a:lnTo>
                  <a:pt x="121" y="580"/>
                </a:lnTo>
                <a:lnTo>
                  <a:pt x="132" y="601"/>
                </a:lnTo>
                <a:lnTo>
                  <a:pt x="144" y="623"/>
                </a:lnTo>
                <a:lnTo>
                  <a:pt x="157" y="644"/>
                </a:lnTo>
                <a:lnTo>
                  <a:pt x="170" y="665"/>
                </a:lnTo>
                <a:lnTo>
                  <a:pt x="183" y="685"/>
                </a:lnTo>
                <a:lnTo>
                  <a:pt x="197" y="705"/>
                </a:lnTo>
                <a:lnTo>
                  <a:pt x="211" y="725"/>
                </a:lnTo>
                <a:lnTo>
                  <a:pt x="226" y="744"/>
                </a:lnTo>
                <a:lnTo>
                  <a:pt x="242" y="763"/>
                </a:lnTo>
                <a:lnTo>
                  <a:pt x="258" y="781"/>
                </a:lnTo>
                <a:lnTo>
                  <a:pt x="274" y="798"/>
                </a:lnTo>
                <a:lnTo>
                  <a:pt x="291" y="815"/>
                </a:lnTo>
                <a:lnTo>
                  <a:pt x="309" y="833"/>
                </a:lnTo>
                <a:lnTo>
                  <a:pt x="327" y="848"/>
                </a:lnTo>
                <a:lnTo>
                  <a:pt x="345" y="864"/>
                </a:lnTo>
                <a:lnTo>
                  <a:pt x="364" y="879"/>
                </a:lnTo>
                <a:lnTo>
                  <a:pt x="383" y="894"/>
                </a:lnTo>
                <a:lnTo>
                  <a:pt x="403" y="908"/>
                </a:lnTo>
                <a:lnTo>
                  <a:pt x="423" y="921"/>
                </a:lnTo>
                <a:lnTo>
                  <a:pt x="444" y="934"/>
                </a:lnTo>
                <a:lnTo>
                  <a:pt x="466" y="947"/>
                </a:lnTo>
                <a:lnTo>
                  <a:pt x="488" y="959"/>
                </a:lnTo>
                <a:lnTo>
                  <a:pt x="511" y="970"/>
                </a:lnTo>
                <a:lnTo>
                  <a:pt x="533" y="981"/>
                </a:lnTo>
                <a:lnTo>
                  <a:pt x="557" y="990"/>
                </a:lnTo>
                <a:lnTo>
                  <a:pt x="580" y="1001"/>
                </a:lnTo>
                <a:lnTo>
                  <a:pt x="604" y="1009"/>
                </a:lnTo>
                <a:lnTo>
                  <a:pt x="629" y="1019"/>
                </a:lnTo>
                <a:lnTo>
                  <a:pt x="654" y="1027"/>
                </a:lnTo>
                <a:lnTo>
                  <a:pt x="679" y="1034"/>
                </a:lnTo>
                <a:lnTo>
                  <a:pt x="705" y="1041"/>
                </a:lnTo>
                <a:lnTo>
                  <a:pt x="732" y="1047"/>
                </a:lnTo>
                <a:lnTo>
                  <a:pt x="759" y="1053"/>
                </a:lnTo>
                <a:lnTo>
                  <a:pt x="786" y="1057"/>
                </a:lnTo>
                <a:lnTo>
                  <a:pt x="814" y="1062"/>
                </a:lnTo>
                <a:lnTo>
                  <a:pt x="842" y="1066"/>
                </a:lnTo>
                <a:lnTo>
                  <a:pt x="871" y="1069"/>
                </a:lnTo>
                <a:lnTo>
                  <a:pt x="900" y="1073"/>
                </a:lnTo>
                <a:lnTo>
                  <a:pt x="930" y="1074"/>
                </a:lnTo>
                <a:lnTo>
                  <a:pt x="960" y="1076"/>
                </a:lnTo>
                <a:lnTo>
                  <a:pt x="990" y="1077"/>
                </a:lnTo>
                <a:lnTo>
                  <a:pt x="1021" y="1077"/>
                </a:lnTo>
                <a:lnTo>
                  <a:pt x="1027" y="1077"/>
                </a:lnTo>
                <a:lnTo>
                  <a:pt x="1032" y="1076"/>
                </a:lnTo>
                <a:lnTo>
                  <a:pt x="1036" y="1075"/>
                </a:lnTo>
                <a:lnTo>
                  <a:pt x="1041" y="1073"/>
                </a:lnTo>
                <a:lnTo>
                  <a:pt x="1048" y="1068"/>
                </a:lnTo>
                <a:lnTo>
                  <a:pt x="1054" y="1061"/>
                </a:lnTo>
                <a:lnTo>
                  <a:pt x="1059" y="1053"/>
                </a:lnTo>
                <a:lnTo>
                  <a:pt x="1063" y="1044"/>
                </a:lnTo>
                <a:lnTo>
                  <a:pt x="1065" y="1035"/>
                </a:lnTo>
                <a:lnTo>
                  <a:pt x="1065" y="1026"/>
                </a:lnTo>
                <a:lnTo>
                  <a:pt x="1065" y="1015"/>
                </a:lnTo>
                <a:lnTo>
                  <a:pt x="1063" y="1006"/>
                </a:lnTo>
                <a:lnTo>
                  <a:pt x="1059" y="997"/>
                </a:lnTo>
                <a:lnTo>
                  <a:pt x="1054" y="989"/>
                </a:lnTo>
                <a:lnTo>
                  <a:pt x="1048" y="983"/>
                </a:lnTo>
                <a:lnTo>
                  <a:pt x="1041" y="977"/>
                </a:lnTo>
                <a:lnTo>
                  <a:pt x="1036" y="976"/>
                </a:lnTo>
                <a:lnTo>
                  <a:pt x="1032" y="974"/>
                </a:lnTo>
                <a:lnTo>
                  <a:pt x="1027" y="974"/>
                </a:lnTo>
                <a:lnTo>
                  <a:pt x="1021" y="97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6" name="Freeform 75">
            <a:extLst>
              <a:ext uri="{FF2B5EF4-FFF2-40B4-BE49-F238E27FC236}">
                <a16:creationId xmlns:a16="http://schemas.microsoft.com/office/drawing/2014/main" id="{00000000-0008-0000-0600-00004C000000}"/>
              </a:ext>
            </a:extLst>
          </xdr:cNvPr>
          <xdr:cNvSpPr>
            <a:spLocks/>
          </xdr:cNvSpPr>
        </xdr:nvSpPr>
        <xdr:spPr bwMode="auto">
          <a:xfrm>
            <a:off x="2784" y="621"/>
            <a:ext cx="204" cy="188"/>
          </a:xfrm>
          <a:custGeom>
            <a:avLst/>
            <a:gdLst>
              <a:gd name="T0" fmla="*/ 0 w 1021"/>
              <a:gd name="T1" fmla="*/ 0 h 1128"/>
              <a:gd name="T2" fmla="*/ 0 w 1021"/>
              <a:gd name="T3" fmla="*/ 0 h 1128"/>
              <a:gd name="T4" fmla="*/ 0 w 1021"/>
              <a:gd name="T5" fmla="*/ 0 h 1128"/>
              <a:gd name="T6" fmla="*/ 0 w 1021"/>
              <a:gd name="T7" fmla="*/ 0 h 1128"/>
              <a:gd name="T8" fmla="*/ 0 w 1021"/>
              <a:gd name="T9" fmla="*/ 0 h 1128"/>
              <a:gd name="T10" fmla="*/ 0 w 1021"/>
              <a:gd name="T11" fmla="*/ 0 h 1128"/>
              <a:gd name="T12" fmla="*/ 0 w 1021"/>
              <a:gd name="T13" fmla="*/ 0 h 1128"/>
              <a:gd name="T14" fmla="*/ 0 w 1021"/>
              <a:gd name="T15" fmla="*/ 0 h 1128"/>
              <a:gd name="T16" fmla="*/ 0 w 1021"/>
              <a:gd name="T17" fmla="*/ 0 h 1128"/>
              <a:gd name="T18" fmla="*/ 0 w 1021"/>
              <a:gd name="T19" fmla="*/ 0 h 1128"/>
              <a:gd name="T20" fmla="*/ 0 w 1021"/>
              <a:gd name="T21" fmla="*/ 0 h 1128"/>
              <a:gd name="T22" fmla="*/ 0 w 1021"/>
              <a:gd name="T23" fmla="*/ 0 h 1128"/>
              <a:gd name="T24" fmla="*/ 0 w 1021"/>
              <a:gd name="T25" fmla="*/ 0 h 1128"/>
              <a:gd name="T26" fmla="*/ 0 w 1021"/>
              <a:gd name="T27" fmla="*/ 0 h 1128"/>
              <a:gd name="T28" fmla="*/ 0 w 1021"/>
              <a:gd name="T29" fmla="*/ 0 h 1128"/>
              <a:gd name="T30" fmla="*/ 0 w 1021"/>
              <a:gd name="T31" fmla="*/ 0 h 1128"/>
              <a:gd name="T32" fmla="*/ 0 w 1021"/>
              <a:gd name="T33" fmla="*/ 0 h 1128"/>
              <a:gd name="T34" fmla="*/ 0 w 1021"/>
              <a:gd name="T35" fmla="*/ 0 h 1128"/>
              <a:gd name="T36" fmla="*/ 0 w 1021"/>
              <a:gd name="T37" fmla="*/ 0 h 1128"/>
              <a:gd name="T38" fmla="*/ 0 w 1021"/>
              <a:gd name="T39" fmla="*/ 0 h 1128"/>
              <a:gd name="T40" fmla="*/ 0 w 1021"/>
              <a:gd name="T41" fmla="*/ 0 h 1128"/>
              <a:gd name="T42" fmla="*/ 0 w 1021"/>
              <a:gd name="T43" fmla="*/ 0 h 1128"/>
              <a:gd name="T44" fmla="*/ 0 w 1021"/>
              <a:gd name="T45" fmla="*/ 0 h 1128"/>
              <a:gd name="T46" fmla="*/ 0 w 1021"/>
              <a:gd name="T47" fmla="*/ 0 h 1128"/>
              <a:gd name="T48" fmla="*/ 0 w 1021"/>
              <a:gd name="T49" fmla="*/ 0 h 1128"/>
              <a:gd name="T50" fmla="*/ 0 w 1021"/>
              <a:gd name="T51" fmla="*/ 0 h 1128"/>
              <a:gd name="T52" fmla="*/ 0 w 1021"/>
              <a:gd name="T53" fmla="*/ 0 h 1128"/>
              <a:gd name="T54" fmla="*/ 0 w 1021"/>
              <a:gd name="T55" fmla="*/ 0 h 1128"/>
              <a:gd name="T56" fmla="*/ 0 w 1021"/>
              <a:gd name="T57" fmla="*/ 0 h 1128"/>
              <a:gd name="T58" fmla="*/ 0 w 1021"/>
              <a:gd name="T59" fmla="*/ 0 h 1128"/>
              <a:gd name="T60" fmla="*/ 0 w 1021"/>
              <a:gd name="T61" fmla="*/ 0 h 1128"/>
              <a:gd name="T62" fmla="*/ 0 w 1021"/>
              <a:gd name="T63" fmla="*/ 0 h 1128"/>
              <a:gd name="T64" fmla="*/ 0 w 1021"/>
              <a:gd name="T65" fmla="*/ 0 h 1128"/>
              <a:gd name="T66" fmla="*/ 0 w 1021"/>
              <a:gd name="T67" fmla="*/ 0 h 1128"/>
              <a:gd name="T68" fmla="*/ 0 w 1021"/>
              <a:gd name="T69" fmla="*/ 0 h 1128"/>
              <a:gd name="T70" fmla="*/ 0 w 1021"/>
              <a:gd name="T71" fmla="*/ 0 h 1128"/>
              <a:gd name="T72" fmla="*/ 0 w 1021"/>
              <a:gd name="T73" fmla="*/ 0 h 1128"/>
              <a:gd name="T74" fmla="*/ 0 w 1021"/>
              <a:gd name="T75" fmla="*/ 0 h 1128"/>
              <a:gd name="T76" fmla="*/ 0 w 1021"/>
              <a:gd name="T77" fmla="*/ 0 h 1128"/>
              <a:gd name="T78" fmla="*/ 0 w 1021"/>
              <a:gd name="T79" fmla="*/ 0 h 1128"/>
              <a:gd name="T80" fmla="*/ 0 w 1021"/>
              <a:gd name="T81" fmla="*/ 0 h 1128"/>
              <a:gd name="T82" fmla="*/ 0 w 1021"/>
              <a:gd name="T83" fmla="*/ 0 h 1128"/>
              <a:gd name="T84" fmla="*/ 0 w 1021"/>
              <a:gd name="T85" fmla="*/ 0 h 1128"/>
              <a:gd name="T86" fmla="*/ 0 w 1021"/>
              <a:gd name="T87" fmla="*/ 0 h 1128"/>
              <a:gd name="T88" fmla="*/ 0 w 1021"/>
              <a:gd name="T89" fmla="*/ 0 h 1128"/>
              <a:gd name="T90" fmla="*/ 0 w 1021"/>
              <a:gd name="T91" fmla="*/ 0 h 1128"/>
              <a:gd name="T92" fmla="*/ 0 w 1021"/>
              <a:gd name="T93" fmla="*/ 0 h 1128"/>
              <a:gd name="T94" fmla="*/ 0 w 1021"/>
              <a:gd name="T95" fmla="*/ 0 h 1128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</a:gdLst>
            <a:ahLst/>
            <a:cxnLst>
              <a:cxn ang="T96">
                <a:pos x="T0" y="T1"/>
              </a:cxn>
              <a:cxn ang="T97">
                <a:pos x="T2" y="T3"/>
              </a:cxn>
              <a:cxn ang="T98">
                <a:pos x="T4" y="T5"/>
              </a:cxn>
              <a:cxn ang="T99">
                <a:pos x="T6" y="T7"/>
              </a:cxn>
              <a:cxn ang="T100">
                <a:pos x="T8" y="T9"/>
              </a:cxn>
              <a:cxn ang="T101">
                <a:pos x="T10" y="T11"/>
              </a:cxn>
              <a:cxn ang="T102">
                <a:pos x="T12" y="T13"/>
              </a:cxn>
              <a:cxn ang="T103">
                <a:pos x="T14" y="T15"/>
              </a:cxn>
              <a:cxn ang="T104">
                <a:pos x="T16" y="T17"/>
              </a:cxn>
              <a:cxn ang="T105">
                <a:pos x="T18" y="T19"/>
              </a:cxn>
              <a:cxn ang="T106">
                <a:pos x="T20" y="T21"/>
              </a:cxn>
              <a:cxn ang="T107">
                <a:pos x="T22" y="T23"/>
              </a:cxn>
              <a:cxn ang="T108">
                <a:pos x="T24" y="T25"/>
              </a:cxn>
              <a:cxn ang="T109">
                <a:pos x="T26" y="T27"/>
              </a:cxn>
              <a:cxn ang="T110">
                <a:pos x="T28" y="T29"/>
              </a:cxn>
              <a:cxn ang="T111">
                <a:pos x="T30" y="T31"/>
              </a:cxn>
              <a:cxn ang="T112">
                <a:pos x="T32" y="T33"/>
              </a:cxn>
              <a:cxn ang="T113">
                <a:pos x="T34" y="T35"/>
              </a:cxn>
              <a:cxn ang="T114">
                <a:pos x="T36" y="T37"/>
              </a:cxn>
              <a:cxn ang="T115">
                <a:pos x="T38" y="T39"/>
              </a:cxn>
              <a:cxn ang="T116">
                <a:pos x="T40" y="T41"/>
              </a:cxn>
              <a:cxn ang="T117">
                <a:pos x="T42" y="T43"/>
              </a:cxn>
              <a:cxn ang="T118">
                <a:pos x="T44" y="T45"/>
              </a:cxn>
              <a:cxn ang="T119">
                <a:pos x="T46" y="T47"/>
              </a:cxn>
              <a:cxn ang="T120">
                <a:pos x="T48" y="T49"/>
              </a:cxn>
              <a:cxn ang="T121">
                <a:pos x="T50" y="T51"/>
              </a:cxn>
              <a:cxn ang="T122">
                <a:pos x="T52" y="T53"/>
              </a:cxn>
              <a:cxn ang="T123">
                <a:pos x="T54" y="T55"/>
              </a:cxn>
              <a:cxn ang="T124">
                <a:pos x="T56" y="T57"/>
              </a:cxn>
              <a:cxn ang="T125">
                <a:pos x="T58" y="T59"/>
              </a:cxn>
              <a:cxn ang="T126">
                <a:pos x="T60" y="T61"/>
              </a:cxn>
              <a:cxn ang="T127">
                <a:pos x="T62" y="T63"/>
              </a:cxn>
              <a:cxn ang="T128">
                <a:pos x="T64" y="T65"/>
              </a:cxn>
              <a:cxn ang="T129">
                <a:pos x="T66" y="T67"/>
              </a:cxn>
              <a:cxn ang="T130">
                <a:pos x="T68" y="T69"/>
              </a:cxn>
              <a:cxn ang="T131">
                <a:pos x="T70" y="T71"/>
              </a:cxn>
              <a:cxn ang="T132">
                <a:pos x="T72" y="T73"/>
              </a:cxn>
              <a:cxn ang="T133">
                <a:pos x="T74" y="T75"/>
              </a:cxn>
              <a:cxn ang="T134">
                <a:pos x="T76" y="T77"/>
              </a:cxn>
              <a:cxn ang="T135">
                <a:pos x="T78" y="T79"/>
              </a:cxn>
              <a:cxn ang="T136">
                <a:pos x="T80" y="T81"/>
              </a:cxn>
              <a:cxn ang="T137">
                <a:pos x="T82" y="T83"/>
              </a:cxn>
              <a:cxn ang="T138">
                <a:pos x="T84" y="T85"/>
              </a:cxn>
              <a:cxn ang="T139">
                <a:pos x="T86" y="T87"/>
              </a:cxn>
              <a:cxn ang="T140">
                <a:pos x="T88" y="T89"/>
              </a:cxn>
              <a:cxn ang="T141">
                <a:pos x="T90" y="T91"/>
              </a:cxn>
              <a:cxn ang="T142">
                <a:pos x="T92" y="T93"/>
              </a:cxn>
              <a:cxn ang="T143">
                <a:pos x="T94" y="T95"/>
              </a:cxn>
            </a:cxnLst>
            <a:rect l="0" t="0" r="r" b="b"/>
            <a:pathLst>
              <a:path w="1021" h="1128">
                <a:moveTo>
                  <a:pt x="932" y="51"/>
                </a:moveTo>
                <a:lnTo>
                  <a:pt x="932" y="51"/>
                </a:lnTo>
                <a:lnTo>
                  <a:pt x="932" y="107"/>
                </a:lnTo>
                <a:lnTo>
                  <a:pt x="929" y="160"/>
                </a:lnTo>
                <a:lnTo>
                  <a:pt x="924" y="213"/>
                </a:lnTo>
                <a:lnTo>
                  <a:pt x="918" y="263"/>
                </a:lnTo>
                <a:lnTo>
                  <a:pt x="914" y="288"/>
                </a:lnTo>
                <a:lnTo>
                  <a:pt x="910" y="313"/>
                </a:lnTo>
                <a:lnTo>
                  <a:pt x="905" y="336"/>
                </a:lnTo>
                <a:lnTo>
                  <a:pt x="900" y="360"/>
                </a:lnTo>
                <a:lnTo>
                  <a:pt x="894" y="383"/>
                </a:lnTo>
                <a:lnTo>
                  <a:pt x="888" y="407"/>
                </a:lnTo>
                <a:lnTo>
                  <a:pt x="881" y="429"/>
                </a:lnTo>
                <a:lnTo>
                  <a:pt x="874" y="452"/>
                </a:lnTo>
                <a:lnTo>
                  <a:pt x="867" y="474"/>
                </a:lnTo>
                <a:lnTo>
                  <a:pt x="859" y="495"/>
                </a:lnTo>
                <a:lnTo>
                  <a:pt x="851" y="516"/>
                </a:lnTo>
                <a:lnTo>
                  <a:pt x="842" y="538"/>
                </a:lnTo>
                <a:lnTo>
                  <a:pt x="833" y="558"/>
                </a:lnTo>
                <a:lnTo>
                  <a:pt x="823" y="578"/>
                </a:lnTo>
                <a:lnTo>
                  <a:pt x="813" y="598"/>
                </a:lnTo>
                <a:lnTo>
                  <a:pt x="803" y="616"/>
                </a:lnTo>
                <a:lnTo>
                  <a:pt x="792" y="635"/>
                </a:lnTo>
                <a:lnTo>
                  <a:pt x="780" y="654"/>
                </a:lnTo>
                <a:lnTo>
                  <a:pt x="768" y="672"/>
                </a:lnTo>
                <a:lnTo>
                  <a:pt x="756" y="689"/>
                </a:lnTo>
                <a:lnTo>
                  <a:pt x="743" y="707"/>
                </a:lnTo>
                <a:lnTo>
                  <a:pt x="730" y="724"/>
                </a:lnTo>
                <a:lnTo>
                  <a:pt x="716" y="740"/>
                </a:lnTo>
                <a:lnTo>
                  <a:pt x="702" y="755"/>
                </a:lnTo>
                <a:lnTo>
                  <a:pt x="688" y="772"/>
                </a:lnTo>
                <a:lnTo>
                  <a:pt x="673" y="787"/>
                </a:lnTo>
                <a:lnTo>
                  <a:pt x="657" y="801"/>
                </a:lnTo>
                <a:lnTo>
                  <a:pt x="641" y="815"/>
                </a:lnTo>
                <a:lnTo>
                  <a:pt x="625" y="829"/>
                </a:lnTo>
                <a:lnTo>
                  <a:pt x="608" y="844"/>
                </a:lnTo>
                <a:lnTo>
                  <a:pt x="591" y="857"/>
                </a:lnTo>
                <a:lnTo>
                  <a:pt x="573" y="868"/>
                </a:lnTo>
                <a:lnTo>
                  <a:pt x="555" y="881"/>
                </a:lnTo>
                <a:lnTo>
                  <a:pt x="536" y="893"/>
                </a:lnTo>
                <a:lnTo>
                  <a:pt x="517" y="904"/>
                </a:lnTo>
                <a:lnTo>
                  <a:pt x="497" y="914"/>
                </a:lnTo>
                <a:lnTo>
                  <a:pt x="477" y="925"/>
                </a:lnTo>
                <a:lnTo>
                  <a:pt x="456" y="935"/>
                </a:lnTo>
                <a:lnTo>
                  <a:pt x="435" y="945"/>
                </a:lnTo>
                <a:lnTo>
                  <a:pt x="413" y="953"/>
                </a:lnTo>
                <a:lnTo>
                  <a:pt x="391" y="961"/>
                </a:lnTo>
                <a:lnTo>
                  <a:pt x="369" y="970"/>
                </a:lnTo>
                <a:lnTo>
                  <a:pt x="346" y="977"/>
                </a:lnTo>
                <a:lnTo>
                  <a:pt x="322" y="984"/>
                </a:lnTo>
                <a:lnTo>
                  <a:pt x="298" y="991"/>
                </a:lnTo>
                <a:lnTo>
                  <a:pt x="273" y="995"/>
                </a:lnTo>
                <a:lnTo>
                  <a:pt x="248" y="1001"/>
                </a:lnTo>
                <a:lnTo>
                  <a:pt x="223" y="1006"/>
                </a:lnTo>
                <a:lnTo>
                  <a:pt x="197" y="1011"/>
                </a:lnTo>
                <a:lnTo>
                  <a:pt x="170" y="1014"/>
                </a:lnTo>
                <a:lnTo>
                  <a:pt x="143" y="1017"/>
                </a:lnTo>
                <a:lnTo>
                  <a:pt x="115" y="1020"/>
                </a:lnTo>
                <a:lnTo>
                  <a:pt x="87" y="1021"/>
                </a:lnTo>
                <a:lnTo>
                  <a:pt x="59" y="1024"/>
                </a:lnTo>
                <a:lnTo>
                  <a:pt x="30" y="1024"/>
                </a:lnTo>
                <a:lnTo>
                  <a:pt x="0" y="1024"/>
                </a:lnTo>
                <a:lnTo>
                  <a:pt x="0" y="1128"/>
                </a:lnTo>
                <a:lnTo>
                  <a:pt x="31" y="1128"/>
                </a:lnTo>
                <a:lnTo>
                  <a:pt x="62" y="1127"/>
                </a:lnTo>
                <a:lnTo>
                  <a:pt x="92" y="1125"/>
                </a:lnTo>
                <a:lnTo>
                  <a:pt x="122" y="1124"/>
                </a:lnTo>
                <a:lnTo>
                  <a:pt x="151" y="1120"/>
                </a:lnTo>
                <a:lnTo>
                  <a:pt x="179" y="1117"/>
                </a:lnTo>
                <a:lnTo>
                  <a:pt x="208" y="1113"/>
                </a:lnTo>
                <a:lnTo>
                  <a:pt x="235" y="1108"/>
                </a:lnTo>
                <a:lnTo>
                  <a:pt x="263" y="1104"/>
                </a:lnTo>
                <a:lnTo>
                  <a:pt x="290" y="1098"/>
                </a:lnTo>
                <a:lnTo>
                  <a:pt x="316" y="1092"/>
                </a:lnTo>
                <a:lnTo>
                  <a:pt x="342" y="1085"/>
                </a:lnTo>
                <a:lnTo>
                  <a:pt x="368" y="1078"/>
                </a:lnTo>
                <a:lnTo>
                  <a:pt x="393" y="1070"/>
                </a:lnTo>
                <a:lnTo>
                  <a:pt x="417" y="1060"/>
                </a:lnTo>
                <a:lnTo>
                  <a:pt x="441" y="1052"/>
                </a:lnTo>
                <a:lnTo>
                  <a:pt x="465" y="1041"/>
                </a:lnTo>
                <a:lnTo>
                  <a:pt x="488" y="1032"/>
                </a:lnTo>
                <a:lnTo>
                  <a:pt x="511" y="1021"/>
                </a:lnTo>
                <a:lnTo>
                  <a:pt x="533" y="1010"/>
                </a:lnTo>
                <a:lnTo>
                  <a:pt x="555" y="998"/>
                </a:lnTo>
                <a:lnTo>
                  <a:pt x="576" y="985"/>
                </a:lnTo>
                <a:lnTo>
                  <a:pt x="597" y="972"/>
                </a:lnTo>
                <a:lnTo>
                  <a:pt x="617" y="959"/>
                </a:lnTo>
                <a:lnTo>
                  <a:pt x="637" y="945"/>
                </a:lnTo>
                <a:lnTo>
                  <a:pt x="657" y="930"/>
                </a:lnTo>
                <a:lnTo>
                  <a:pt x="675" y="915"/>
                </a:lnTo>
                <a:lnTo>
                  <a:pt x="694" y="899"/>
                </a:lnTo>
                <a:lnTo>
                  <a:pt x="712" y="884"/>
                </a:lnTo>
                <a:lnTo>
                  <a:pt x="729" y="866"/>
                </a:lnTo>
                <a:lnTo>
                  <a:pt x="746" y="849"/>
                </a:lnTo>
                <a:lnTo>
                  <a:pt x="763" y="832"/>
                </a:lnTo>
                <a:lnTo>
                  <a:pt x="779" y="814"/>
                </a:lnTo>
                <a:lnTo>
                  <a:pt x="794" y="795"/>
                </a:lnTo>
                <a:lnTo>
                  <a:pt x="809" y="776"/>
                </a:lnTo>
                <a:lnTo>
                  <a:pt x="823" y="756"/>
                </a:lnTo>
                <a:lnTo>
                  <a:pt x="837" y="736"/>
                </a:lnTo>
                <a:lnTo>
                  <a:pt x="851" y="716"/>
                </a:lnTo>
                <a:lnTo>
                  <a:pt x="864" y="695"/>
                </a:lnTo>
                <a:lnTo>
                  <a:pt x="876" y="674"/>
                </a:lnTo>
                <a:lnTo>
                  <a:pt x="888" y="652"/>
                </a:lnTo>
                <a:lnTo>
                  <a:pt x="899" y="631"/>
                </a:lnTo>
                <a:lnTo>
                  <a:pt x="910" y="608"/>
                </a:lnTo>
                <a:lnTo>
                  <a:pt x="920" y="585"/>
                </a:lnTo>
                <a:lnTo>
                  <a:pt x="930" y="561"/>
                </a:lnTo>
                <a:lnTo>
                  <a:pt x="940" y="538"/>
                </a:lnTo>
                <a:lnTo>
                  <a:pt x="948" y="514"/>
                </a:lnTo>
                <a:lnTo>
                  <a:pt x="957" y="489"/>
                </a:lnTo>
                <a:lnTo>
                  <a:pt x="965" y="465"/>
                </a:lnTo>
                <a:lnTo>
                  <a:pt x="972" y="439"/>
                </a:lnTo>
                <a:lnTo>
                  <a:pt x="979" y="413"/>
                </a:lnTo>
                <a:lnTo>
                  <a:pt x="985" y="387"/>
                </a:lnTo>
                <a:lnTo>
                  <a:pt x="991" y="361"/>
                </a:lnTo>
                <a:lnTo>
                  <a:pt x="996" y="334"/>
                </a:lnTo>
                <a:lnTo>
                  <a:pt x="1001" y="308"/>
                </a:lnTo>
                <a:lnTo>
                  <a:pt x="1005" y="280"/>
                </a:lnTo>
                <a:lnTo>
                  <a:pt x="1012" y="224"/>
                </a:lnTo>
                <a:lnTo>
                  <a:pt x="1017" y="168"/>
                </a:lnTo>
                <a:lnTo>
                  <a:pt x="1020" y="110"/>
                </a:lnTo>
                <a:lnTo>
                  <a:pt x="1021" y="51"/>
                </a:lnTo>
                <a:lnTo>
                  <a:pt x="1021" y="46"/>
                </a:lnTo>
                <a:lnTo>
                  <a:pt x="1020" y="40"/>
                </a:lnTo>
                <a:lnTo>
                  <a:pt x="1019" y="34"/>
                </a:lnTo>
                <a:lnTo>
                  <a:pt x="1017" y="29"/>
                </a:lnTo>
                <a:lnTo>
                  <a:pt x="1013" y="20"/>
                </a:lnTo>
                <a:lnTo>
                  <a:pt x="1007" y="13"/>
                </a:lnTo>
                <a:lnTo>
                  <a:pt x="1000" y="7"/>
                </a:lnTo>
                <a:lnTo>
                  <a:pt x="993" y="3"/>
                </a:lnTo>
                <a:lnTo>
                  <a:pt x="985" y="1"/>
                </a:lnTo>
                <a:lnTo>
                  <a:pt x="977" y="0"/>
                </a:lnTo>
                <a:lnTo>
                  <a:pt x="968" y="1"/>
                </a:lnTo>
                <a:lnTo>
                  <a:pt x="960" y="3"/>
                </a:lnTo>
                <a:lnTo>
                  <a:pt x="953" y="7"/>
                </a:lnTo>
                <a:lnTo>
                  <a:pt x="946" y="13"/>
                </a:lnTo>
                <a:lnTo>
                  <a:pt x="941" y="20"/>
                </a:lnTo>
                <a:lnTo>
                  <a:pt x="936" y="29"/>
                </a:lnTo>
                <a:lnTo>
                  <a:pt x="935" y="34"/>
                </a:lnTo>
                <a:lnTo>
                  <a:pt x="933" y="40"/>
                </a:lnTo>
                <a:lnTo>
                  <a:pt x="933" y="46"/>
                </a:lnTo>
                <a:lnTo>
                  <a:pt x="932" y="5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" name="Freeform 76">
            <a:extLst>
              <a:ext uri="{FF2B5EF4-FFF2-40B4-BE49-F238E27FC236}">
                <a16:creationId xmlns:a16="http://schemas.microsoft.com/office/drawing/2014/main" id="{00000000-0008-0000-0600-00004D000000}"/>
              </a:ext>
            </a:extLst>
          </xdr:cNvPr>
          <xdr:cNvSpPr>
            <a:spLocks/>
          </xdr:cNvSpPr>
        </xdr:nvSpPr>
        <xdr:spPr bwMode="auto">
          <a:xfrm>
            <a:off x="2775" y="450"/>
            <a:ext cx="213" cy="180"/>
          </a:xfrm>
          <a:custGeom>
            <a:avLst/>
            <a:gdLst>
              <a:gd name="T0" fmla="*/ 0 w 1065"/>
              <a:gd name="T1" fmla="*/ 0 h 1077"/>
              <a:gd name="T2" fmla="*/ 0 w 1065"/>
              <a:gd name="T3" fmla="*/ 0 h 1077"/>
              <a:gd name="T4" fmla="*/ 0 w 1065"/>
              <a:gd name="T5" fmla="*/ 0 h 1077"/>
              <a:gd name="T6" fmla="*/ 0 w 1065"/>
              <a:gd name="T7" fmla="*/ 0 h 1077"/>
              <a:gd name="T8" fmla="*/ 0 w 1065"/>
              <a:gd name="T9" fmla="*/ 0 h 1077"/>
              <a:gd name="T10" fmla="*/ 0 w 1065"/>
              <a:gd name="T11" fmla="*/ 0 h 1077"/>
              <a:gd name="T12" fmla="*/ 0 w 1065"/>
              <a:gd name="T13" fmla="*/ 0 h 1077"/>
              <a:gd name="T14" fmla="*/ 0 w 1065"/>
              <a:gd name="T15" fmla="*/ 0 h 1077"/>
              <a:gd name="T16" fmla="*/ 0 w 1065"/>
              <a:gd name="T17" fmla="*/ 0 h 1077"/>
              <a:gd name="T18" fmla="*/ 0 w 1065"/>
              <a:gd name="T19" fmla="*/ 0 h 1077"/>
              <a:gd name="T20" fmla="*/ 0 w 1065"/>
              <a:gd name="T21" fmla="*/ 0 h 1077"/>
              <a:gd name="T22" fmla="*/ 0 w 1065"/>
              <a:gd name="T23" fmla="*/ 0 h 1077"/>
              <a:gd name="T24" fmla="*/ 0 w 1065"/>
              <a:gd name="T25" fmla="*/ 0 h 1077"/>
              <a:gd name="T26" fmla="*/ 0 w 1065"/>
              <a:gd name="T27" fmla="*/ 0 h 1077"/>
              <a:gd name="T28" fmla="*/ 0 w 1065"/>
              <a:gd name="T29" fmla="*/ 0 h 1077"/>
              <a:gd name="T30" fmla="*/ 0 w 1065"/>
              <a:gd name="T31" fmla="*/ 0 h 1077"/>
              <a:gd name="T32" fmla="*/ 0 w 1065"/>
              <a:gd name="T33" fmla="*/ 0 h 1077"/>
              <a:gd name="T34" fmla="*/ 0 w 1065"/>
              <a:gd name="T35" fmla="*/ 0 h 1077"/>
              <a:gd name="T36" fmla="*/ 0 w 1065"/>
              <a:gd name="T37" fmla="*/ 0 h 1077"/>
              <a:gd name="T38" fmla="*/ 0 w 1065"/>
              <a:gd name="T39" fmla="*/ 0 h 1077"/>
              <a:gd name="T40" fmla="*/ 0 w 1065"/>
              <a:gd name="T41" fmla="*/ 0 h 1077"/>
              <a:gd name="T42" fmla="*/ 0 w 1065"/>
              <a:gd name="T43" fmla="*/ 0 h 1077"/>
              <a:gd name="T44" fmla="*/ 0 w 1065"/>
              <a:gd name="T45" fmla="*/ 0 h 1077"/>
              <a:gd name="T46" fmla="*/ 0 w 1065"/>
              <a:gd name="T47" fmla="*/ 0 h 1077"/>
              <a:gd name="T48" fmla="*/ 0 w 1065"/>
              <a:gd name="T49" fmla="*/ 0 h 1077"/>
              <a:gd name="T50" fmla="*/ 0 w 1065"/>
              <a:gd name="T51" fmla="*/ 0 h 1077"/>
              <a:gd name="T52" fmla="*/ 0 w 1065"/>
              <a:gd name="T53" fmla="*/ 0 h 1077"/>
              <a:gd name="T54" fmla="*/ 0 w 1065"/>
              <a:gd name="T55" fmla="*/ 0 h 1077"/>
              <a:gd name="T56" fmla="*/ 0 w 1065"/>
              <a:gd name="T57" fmla="*/ 0 h 1077"/>
              <a:gd name="T58" fmla="*/ 0 w 1065"/>
              <a:gd name="T59" fmla="*/ 0 h 1077"/>
              <a:gd name="T60" fmla="*/ 0 w 1065"/>
              <a:gd name="T61" fmla="*/ 0 h 1077"/>
              <a:gd name="T62" fmla="*/ 0 w 1065"/>
              <a:gd name="T63" fmla="*/ 0 h 1077"/>
              <a:gd name="T64" fmla="*/ 0 w 1065"/>
              <a:gd name="T65" fmla="*/ 0 h 1077"/>
              <a:gd name="T66" fmla="*/ 0 w 1065"/>
              <a:gd name="T67" fmla="*/ 0 h 1077"/>
              <a:gd name="T68" fmla="*/ 0 w 1065"/>
              <a:gd name="T69" fmla="*/ 0 h 1077"/>
              <a:gd name="T70" fmla="*/ 0 w 1065"/>
              <a:gd name="T71" fmla="*/ 0 h 1077"/>
              <a:gd name="T72" fmla="*/ 0 w 1065"/>
              <a:gd name="T73" fmla="*/ 0 h 1077"/>
              <a:gd name="T74" fmla="*/ 0 w 1065"/>
              <a:gd name="T75" fmla="*/ 0 h 1077"/>
              <a:gd name="T76" fmla="*/ 0 w 1065"/>
              <a:gd name="T77" fmla="*/ 0 h 1077"/>
              <a:gd name="T78" fmla="*/ 0 w 1065"/>
              <a:gd name="T79" fmla="*/ 0 h 1077"/>
              <a:gd name="T80" fmla="*/ 0 w 1065"/>
              <a:gd name="T81" fmla="*/ 0 h 1077"/>
              <a:gd name="T82" fmla="*/ 0 w 1065"/>
              <a:gd name="T83" fmla="*/ 0 h 1077"/>
              <a:gd name="T84" fmla="*/ 0 w 1065"/>
              <a:gd name="T85" fmla="*/ 0 h 1077"/>
              <a:gd name="T86" fmla="*/ 0 w 1065"/>
              <a:gd name="T87" fmla="*/ 0 h 1077"/>
              <a:gd name="T88" fmla="*/ 0 w 1065"/>
              <a:gd name="T89" fmla="*/ 0 h 1077"/>
              <a:gd name="T90" fmla="*/ 0 w 1065"/>
              <a:gd name="T91" fmla="*/ 0 h 1077"/>
              <a:gd name="T92" fmla="*/ 0 w 1065"/>
              <a:gd name="T93" fmla="*/ 0 h 1077"/>
              <a:gd name="T94" fmla="*/ 0 w 1065"/>
              <a:gd name="T95" fmla="*/ 0 h 1077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</a:gdLst>
            <a:ahLst/>
            <a:cxnLst>
              <a:cxn ang="T96">
                <a:pos x="T0" y="T1"/>
              </a:cxn>
              <a:cxn ang="T97">
                <a:pos x="T2" y="T3"/>
              </a:cxn>
              <a:cxn ang="T98">
                <a:pos x="T4" y="T5"/>
              </a:cxn>
              <a:cxn ang="T99">
                <a:pos x="T6" y="T7"/>
              </a:cxn>
              <a:cxn ang="T100">
                <a:pos x="T8" y="T9"/>
              </a:cxn>
              <a:cxn ang="T101">
                <a:pos x="T10" y="T11"/>
              </a:cxn>
              <a:cxn ang="T102">
                <a:pos x="T12" y="T13"/>
              </a:cxn>
              <a:cxn ang="T103">
                <a:pos x="T14" y="T15"/>
              </a:cxn>
              <a:cxn ang="T104">
                <a:pos x="T16" y="T17"/>
              </a:cxn>
              <a:cxn ang="T105">
                <a:pos x="T18" y="T19"/>
              </a:cxn>
              <a:cxn ang="T106">
                <a:pos x="T20" y="T21"/>
              </a:cxn>
              <a:cxn ang="T107">
                <a:pos x="T22" y="T23"/>
              </a:cxn>
              <a:cxn ang="T108">
                <a:pos x="T24" y="T25"/>
              </a:cxn>
              <a:cxn ang="T109">
                <a:pos x="T26" y="T27"/>
              </a:cxn>
              <a:cxn ang="T110">
                <a:pos x="T28" y="T29"/>
              </a:cxn>
              <a:cxn ang="T111">
                <a:pos x="T30" y="T31"/>
              </a:cxn>
              <a:cxn ang="T112">
                <a:pos x="T32" y="T33"/>
              </a:cxn>
              <a:cxn ang="T113">
                <a:pos x="T34" y="T35"/>
              </a:cxn>
              <a:cxn ang="T114">
                <a:pos x="T36" y="T37"/>
              </a:cxn>
              <a:cxn ang="T115">
                <a:pos x="T38" y="T39"/>
              </a:cxn>
              <a:cxn ang="T116">
                <a:pos x="T40" y="T41"/>
              </a:cxn>
              <a:cxn ang="T117">
                <a:pos x="T42" y="T43"/>
              </a:cxn>
              <a:cxn ang="T118">
                <a:pos x="T44" y="T45"/>
              </a:cxn>
              <a:cxn ang="T119">
                <a:pos x="T46" y="T47"/>
              </a:cxn>
              <a:cxn ang="T120">
                <a:pos x="T48" y="T49"/>
              </a:cxn>
              <a:cxn ang="T121">
                <a:pos x="T50" y="T51"/>
              </a:cxn>
              <a:cxn ang="T122">
                <a:pos x="T52" y="T53"/>
              </a:cxn>
              <a:cxn ang="T123">
                <a:pos x="T54" y="T55"/>
              </a:cxn>
              <a:cxn ang="T124">
                <a:pos x="T56" y="T57"/>
              </a:cxn>
              <a:cxn ang="T125">
                <a:pos x="T58" y="T59"/>
              </a:cxn>
              <a:cxn ang="T126">
                <a:pos x="T60" y="T61"/>
              </a:cxn>
              <a:cxn ang="T127">
                <a:pos x="T62" y="T63"/>
              </a:cxn>
              <a:cxn ang="T128">
                <a:pos x="T64" y="T65"/>
              </a:cxn>
              <a:cxn ang="T129">
                <a:pos x="T66" y="T67"/>
              </a:cxn>
              <a:cxn ang="T130">
                <a:pos x="T68" y="T69"/>
              </a:cxn>
              <a:cxn ang="T131">
                <a:pos x="T70" y="T71"/>
              </a:cxn>
              <a:cxn ang="T132">
                <a:pos x="T72" y="T73"/>
              </a:cxn>
              <a:cxn ang="T133">
                <a:pos x="T74" y="T75"/>
              </a:cxn>
              <a:cxn ang="T134">
                <a:pos x="T76" y="T77"/>
              </a:cxn>
              <a:cxn ang="T135">
                <a:pos x="T78" y="T79"/>
              </a:cxn>
              <a:cxn ang="T136">
                <a:pos x="T80" y="T81"/>
              </a:cxn>
              <a:cxn ang="T137">
                <a:pos x="T82" y="T83"/>
              </a:cxn>
              <a:cxn ang="T138">
                <a:pos x="T84" y="T85"/>
              </a:cxn>
              <a:cxn ang="T139">
                <a:pos x="T86" y="T87"/>
              </a:cxn>
              <a:cxn ang="T140">
                <a:pos x="T88" y="T89"/>
              </a:cxn>
              <a:cxn ang="T141">
                <a:pos x="T90" y="T91"/>
              </a:cxn>
              <a:cxn ang="T142">
                <a:pos x="T92" y="T93"/>
              </a:cxn>
              <a:cxn ang="T143">
                <a:pos x="T94" y="T95"/>
              </a:cxn>
            </a:cxnLst>
            <a:rect l="0" t="0" r="r" b="b"/>
            <a:pathLst>
              <a:path w="1065" h="1077">
                <a:moveTo>
                  <a:pt x="44" y="105"/>
                </a:moveTo>
                <a:lnTo>
                  <a:pt x="44" y="105"/>
                </a:lnTo>
                <a:lnTo>
                  <a:pt x="74" y="105"/>
                </a:lnTo>
                <a:lnTo>
                  <a:pt x="103" y="106"/>
                </a:lnTo>
                <a:lnTo>
                  <a:pt x="131" y="108"/>
                </a:lnTo>
                <a:lnTo>
                  <a:pt x="159" y="110"/>
                </a:lnTo>
                <a:lnTo>
                  <a:pt x="187" y="112"/>
                </a:lnTo>
                <a:lnTo>
                  <a:pt x="214" y="116"/>
                </a:lnTo>
                <a:lnTo>
                  <a:pt x="241" y="119"/>
                </a:lnTo>
                <a:lnTo>
                  <a:pt x="267" y="123"/>
                </a:lnTo>
                <a:lnTo>
                  <a:pt x="292" y="128"/>
                </a:lnTo>
                <a:lnTo>
                  <a:pt x="317" y="133"/>
                </a:lnTo>
                <a:lnTo>
                  <a:pt x="342" y="139"/>
                </a:lnTo>
                <a:lnTo>
                  <a:pt x="366" y="145"/>
                </a:lnTo>
                <a:lnTo>
                  <a:pt x="390" y="152"/>
                </a:lnTo>
                <a:lnTo>
                  <a:pt x="413" y="161"/>
                </a:lnTo>
                <a:lnTo>
                  <a:pt x="435" y="168"/>
                </a:lnTo>
                <a:lnTo>
                  <a:pt x="457" y="176"/>
                </a:lnTo>
                <a:lnTo>
                  <a:pt x="479" y="185"/>
                </a:lnTo>
                <a:lnTo>
                  <a:pt x="500" y="195"/>
                </a:lnTo>
                <a:lnTo>
                  <a:pt x="521" y="204"/>
                </a:lnTo>
                <a:lnTo>
                  <a:pt x="541" y="215"/>
                </a:lnTo>
                <a:lnTo>
                  <a:pt x="561" y="225"/>
                </a:lnTo>
                <a:lnTo>
                  <a:pt x="580" y="237"/>
                </a:lnTo>
                <a:lnTo>
                  <a:pt x="599" y="249"/>
                </a:lnTo>
                <a:lnTo>
                  <a:pt x="617" y="261"/>
                </a:lnTo>
                <a:lnTo>
                  <a:pt x="635" y="274"/>
                </a:lnTo>
                <a:lnTo>
                  <a:pt x="652" y="286"/>
                </a:lnTo>
                <a:lnTo>
                  <a:pt x="669" y="299"/>
                </a:lnTo>
                <a:lnTo>
                  <a:pt x="685" y="314"/>
                </a:lnTo>
                <a:lnTo>
                  <a:pt x="701" y="328"/>
                </a:lnTo>
                <a:lnTo>
                  <a:pt x="717" y="343"/>
                </a:lnTo>
                <a:lnTo>
                  <a:pt x="732" y="358"/>
                </a:lnTo>
                <a:lnTo>
                  <a:pt x="746" y="374"/>
                </a:lnTo>
                <a:lnTo>
                  <a:pt x="760" y="389"/>
                </a:lnTo>
                <a:lnTo>
                  <a:pt x="774" y="405"/>
                </a:lnTo>
                <a:lnTo>
                  <a:pt x="787" y="423"/>
                </a:lnTo>
                <a:lnTo>
                  <a:pt x="800" y="439"/>
                </a:lnTo>
                <a:lnTo>
                  <a:pt x="812" y="457"/>
                </a:lnTo>
                <a:lnTo>
                  <a:pt x="824" y="476"/>
                </a:lnTo>
                <a:lnTo>
                  <a:pt x="836" y="494"/>
                </a:lnTo>
                <a:lnTo>
                  <a:pt x="847" y="512"/>
                </a:lnTo>
                <a:lnTo>
                  <a:pt x="857" y="532"/>
                </a:lnTo>
                <a:lnTo>
                  <a:pt x="867" y="551"/>
                </a:lnTo>
                <a:lnTo>
                  <a:pt x="877" y="571"/>
                </a:lnTo>
                <a:lnTo>
                  <a:pt x="886" y="592"/>
                </a:lnTo>
                <a:lnTo>
                  <a:pt x="895" y="612"/>
                </a:lnTo>
                <a:lnTo>
                  <a:pt x="903" y="634"/>
                </a:lnTo>
                <a:lnTo>
                  <a:pt x="911" y="656"/>
                </a:lnTo>
                <a:lnTo>
                  <a:pt x="918" y="677"/>
                </a:lnTo>
                <a:lnTo>
                  <a:pt x="925" y="700"/>
                </a:lnTo>
                <a:lnTo>
                  <a:pt x="932" y="723"/>
                </a:lnTo>
                <a:lnTo>
                  <a:pt x="938" y="746"/>
                </a:lnTo>
                <a:lnTo>
                  <a:pt x="944" y="769"/>
                </a:lnTo>
                <a:lnTo>
                  <a:pt x="949" y="793"/>
                </a:lnTo>
                <a:lnTo>
                  <a:pt x="954" y="817"/>
                </a:lnTo>
                <a:lnTo>
                  <a:pt x="958" y="842"/>
                </a:lnTo>
                <a:lnTo>
                  <a:pt x="962" y="866"/>
                </a:lnTo>
                <a:lnTo>
                  <a:pt x="968" y="917"/>
                </a:lnTo>
                <a:lnTo>
                  <a:pt x="973" y="969"/>
                </a:lnTo>
                <a:lnTo>
                  <a:pt x="976" y="1023"/>
                </a:lnTo>
                <a:lnTo>
                  <a:pt x="976" y="1077"/>
                </a:lnTo>
                <a:lnTo>
                  <a:pt x="1065" y="1077"/>
                </a:lnTo>
                <a:lnTo>
                  <a:pt x="1064" y="1019"/>
                </a:lnTo>
                <a:lnTo>
                  <a:pt x="1061" y="961"/>
                </a:lnTo>
                <a:lnTo>
                  <a:pt x="1056" y="904"/>
                </a:lnTo>
                <a:lnTo>
                  <a:pt x="1049" y="849"/>
                </a:lnTo>
                <a:lnTo>
                  <a:pt x="1045" y="822"/>
                </a:lnTo>
                <a:lnTo>
                  <a:pt x="1040" y="795"/>
                </a:lnTo>
                <a:lnTo>
                  <a:pt x="1035" y="768"/>
                </a:lnTo>
                <a:lnTo>
                  <a:pt x="1029" y="742"/>
                </a:lnTo>
                <a:lnTo>
                  <a:pt x="1023" y="716"/>
                </a:lnTo>
                <a:lnTo>
                  <a:pt x="1016" y="690"/>
                </a:lnTo>
                <a:lnTo>
                  <a:pt x="1009" y="665"/>
                </a:lnTo>
                <a:lnTo>
                  <a:pt x="1001" y="641"/>
                </a:lnTo>
                <a:lnTo>
                  <a:pt x="992" y="616"/>
                </a:lnTo>
                <a:lnTo>
                  <a:pt x="984" y="591"/>
                </a:lnTo>
                <a:lnTo>
                  <a:pt x="974" y="568"/>
                </a:lnTo>
                <a:lnTo>
                  <a:pt x="964" y="544"/>
                </a:lnTo>
                <a:lnTo>
                  <a:pt x="954" y="522"/>
                </a:lnTo>
                <a:lnTo>
                  <a:pt x="943" y="500"/>
                </a:lnTo>
                <a:lnTo>
                  <a:pt x="932" y="477"/>
                </a:lnTo>
                <a:lnTo>
                  <a:pt x="920" y="456"/>
                </a:lnTo>
                <a:lnTo>
                  <a:pt x="908" y="435"/>
                </a:lnTo>
                <a:lnTo>
                  <a:pt x="895" y="414"/>
                </a:lnTo>
                <a:lnTo>
                  <a:pt x="881" y="392"/>
                </a:lnTo>
                <a:lnTo>
                  <a:pt x="867" y="372"/>
                </a:lnTo>
                <a:lnTo>
                  <a:pt x="853" y="354"/>
                </a:lnTo>
                <a:lnTo>
                  <a:pt x="838" y="335"/>
                </a:lnTo>
                <a:lnTo>
                  <a:pt x="823" y="316"/>
                </a:lnTo>
                <a:lnTo>
                  <a:pt x="807" y="297"/>
                </a:lnTo>
                <a:lnTo>
                  <a:pt x="790" y="279"/>
                </a:lnTo>
                <a:lnTo>
                  <a:pt x="773" y="263"/>
                </a:lnTo>
                <a:lnTo>
                  <a:pt x="756" y="246"/>
                </a:lnTo>
                <a:lnTo>
                  <a:pt x="738" y="230"/>
                </a:lnTo>
                <a:lnTo>
                  <a:pt x="719" y="215"/>
                </a:lnTo>
                <a:lnTo>
                  <a:pt x="701" y="199"/>
                </a:lnTo>
                <a:lnTo>
                  <a:pt x="681" y="185"/>
                </a:lnTo>
                <a:lnTo>
                  <a:pt x="661" y="171"/>
                </a:lnTo>
                <a:lnTo>
                  <a:pt x="641" y="157"/>
                </a:lnTo>
                <a:lnTo>
                  <a:pt x="620" y="144"/>
                </a:lnTo>
                <a:lnTo>
                  <a:pt x="599" y="132"/>
                </a:lnTo>
                <a:lnTo>
                  <a:pt x="577" y="119"/>
                </a:lnTo>
                <a:lnTo>
                  <a:pt x="555" y="109"/>
                </a:lnTo>
                <a:lnTo>
                  <a:pt x="532" y="98"/>
                </a:lnTo>
                <a:lnTo>
                  <a:pt x="509" y="88"/>
                </a:lnTo>
                <a:lnTo>
                  <a:pt x="485" y="78"/>
                </a:lnTo>
                <a:lnTo>
                  <a:pt x="461" y="69"/>
                </a:lnTo>
                <a:lnTo>
                  <a:pt x="437" y="60"/>
                </a:lnTo>
                <a:lnTo>
                  <a:pt x="412" y="52"/>
                </a:lnTo>
                <a:lnTo>
                  <a:pt x="386" y="44"/>
                </a:lnTo>
                <a:lnTo>
                  <a:pt x="360" y="38"/>
                </a:lnTo>
                <a:lnTo>
                  <a:pt x="334" y="31"/>
                </a:lnTo>
                <a:lnTo>
                  <a:pt x="307" y="25"/>
                </a:lnTo>
                <a:lnTo>
                  <a:pt x="279" y="20"/>
                </a:lnTo>
                <a:lnTo>
                  <a:pt x="252" y="16"/>
                </a:lnTo>
                <a:lnTo>
                  <a:pt x="223" y="12"/>
                </a:lnTo>
                <a:lnTo>
                  <a:pt x="195" y="9"/>
                </a:lnTo>
                <a:lnTo>
                  <a:pt x="166" y="6"/>
                </a:lnTo>
                <a:lnTo>
                  <a:pt x="136" y="4"/>
                </a:lnTo>
                <a:lnTo>
                  <a:pt x="106" y="3"/>
                </a:lnTo>
                <a:lnTo>
                  <a:pt x="75" y="2"/>
                </a:lnTo>
                <a:lnTo>
                  <a:pt x="44" y="0"/>
                </a:lnTo>
                <a:lnTo>
                  <a:pt x="39" y="2"/>
                </a:lnTo>
                <a:lnTo>
                  <a:pt x="34" y="2"/>
                </a:lnTo>
                <a:lnTo>
                  <a:pt x="29" y="4"/>
                </a:lnTo>
                <a:lnTo>
                  <a:pt x="25" y="5"/>
                </a:lnTo>
                <a:lnTo>
                  <a:pt x="17" y="11"/>
                </a:lnTo>
                <a:lnTo>
                  <a:pt x="11" y="17"/>
                </a:lnTo>
                <a:lnTo>
                  <a:pt x="6" y="25"/>
                </a:lnTo>
                <a:lnTo>
                  <a:pt x="3" y="33"/>
                </a:lnTo>
                <a:lnTo>
                  <a:pt x="1" y="43"/>
                </a:lnTo>
                <a:lnTo>
                  <a:pt x="0" y="53"/>
                </a:lnTo>
                <a:lnTo>
                  <a:pt x="1" y="63"/>
                </a:lnTo>
                <a:lnTo>
                  <a:pt x="3" y="72"/>
                </a:lnTo>
                <a:lnTo>
                  <a:pt x="6" y="80"/>
                </a:lnTo>
                <a:lnTo>
                  <a:pt x="11" y="89"/>
                </a:lnTo>
                <a:lnTo>
                  <a:pt x="17" y="96"/>
                </a:lnTo>
                <a:lnTo>
                  <a:pt x="25" y="100"/>
                </a:lnTo>
                <a:lnTo>
                  <a:pt x="29" y="103"/>
                </a:lnTo>
                <a:lnTo>
                  <a:pt x="34" y="104"/>
                </a:lnTo>
                <a:lnTo>
                  <a:pt x="39" y="105"/>
                </a:lnTo>
                <a:lnTo>
                  <a:pt x="44" y="105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8" name="Freeform 77">
            <a:extLst>
              <a:ext uri="{FF2B5EF4-FFF2-40B4-BE49-F238E27FC236}">
                <a16:creationId xmlns:a16="http://schemas.microsoft.com/office/drawing/2014/main" id="{00000000-0008-0000-0600-00004E000000}"/>
              </a:ext>
            </a:extLst>
          </xdr:cNvPr>
          <xdr:cNvSpPr>
            <a:spLocks/>
          </xdr:cNvSpPr>
        </xdr:nvSpPr>
        <xdr:spPr bwMode="auto">
          <a:xfrm>
            <a:off x="2580" y="450"/>
            <a:ext cx="204" cy="188"/>
          </a:xfrm>
          <a:custGeom>
            <a:avLst/>
            <a:gdLst>
              <a:gd name="T0" fmla="*/ 0 w 1021"/>
              <a:gd name="T1" fmla="*/ 0 h 1129"/>
              <a:gd name="T2" fmla="*/ 0 w 1021"/>
              <a:gd name="T3" fmla="*/ 0 h 1129"/>
              <a:gd name="T4" fmla="*/ 0 w 1021"/>
              <a:gd name="T5" fmla="*/ 0 h 1129"/>
              <a:gd name="T6" fmla="*/ 0 w 1021"/>
              <a:gd name="T7" fmla="*/ 0 h 1129"/>
              <a:gd name="T8" fmla="*/ 0 w 1021"/>
              <a:gd name="T9" fmla="*/ 0 h 1129"/>
              <a:gd name="T10" fmla="*/ 0 w 1021"/>
              <a:gd name="T11" fmla="*/ 0 h 1129"/>
              <a:gd name="T12" fmla="*/ 0 w 1021"/>
              <a:gd name="T13" fmla="*/ 0 h 1129"/>
              <a:gd name="T14" fmla="*/ 0 w 1021"/>
              <a:gd name="T15" fmla="*/ 0 h 1129"/>
              <a:gd name="T16" fmla="*/ 0 w 1021"/>
              <a:gd name="T17" fmla="*/ 0 h 1129"/>
              <a:gd name="T18" fmla="*/ 0 w 1021"/>
              <a:gd name="T19" fmla="*/ 0 h 1129"/>
              <a:gd name="T20" fmla="*/ 0 w 1021"/>
              <a:gd name="T21" fmla="*/ 0 h 1129"/>
              <a:gd name="T22" fmla="*/ 0 w 1021"/>
              <a:gd name="T23" fmla="*/ 0 h 1129"/>
              <a:gd name="T24" fmla="*/ 0 w 1021"/>
              <a:gd name="T25" fmla="*/ 0 h 1129"/>
              <a:gd name="T26" fmla="*/ 0 w 1021"/>
              <a:gd name="T27" fmla="*/ 0 h 1129"/>
              <a:gd name="T28" fmla="*/ 0 w 1021"/>
              <a:gd name="T29" fmla="*/ 0 h 1129"/>
              <a:gd name="T30" fmla="*/ 0 w 1021"/>
              <a:gd name="T31" fmla="*/ 0 h 1129"/>
              <a:gd name="T32" fmla="*/ 0 w 1021"/>
              <a:gd name="T33" fmla="*/ 0 h 1129"/>
              <a:gd name="T34" fmla="*/ 0 w 1021"/>
              <a:gd name="T35" fmla="*/ 0 h 1129"/>
              <a:gd name="T36" fmla="*/ 0 w 1021"/>
              <a:gd name="T37" fmla="*/ 0 h 1129"/>
              <a:gd name="T38" fmla="*/ 0 w 1021"/>
              <a:gd name="T39" fmla="*/ 0 h 1129"/>
              <a:gd name="T40" fmla="*/ 0 w 1021"/>
              <a:gd name="T41" fmla="*/ 0 h 1129"/>
              <a:gd name="T42" fmla="*/ 0 w 1021"/>
              <a:gd name="T43" fmla="*/ 0 h 1129"/>
              <a:gd name="T44" fmla="*/ 0 w 1021"/>
              <a:gd name="T45" fmla="*/ 0 h 1129"/>
              <a:gd name="T46" fmla="*/ 0 w 1021"/>
              <a:gd name="T47" fmla="*/ 0 h 1129"/>
              <a:gd name="T48" fmla="*/ 0 w 1021"/>
              <a:gd name="T49" fmla="*/ 0 h 1129"/>
              <a:gd name="T50" fmla="*/ 0 w 1021"/>
              <a:gd name="T51" fmla="*/ 0 h 1129"/>
              <a:gd name="T52" fmla="*/ 0 w 1021"/>
              <a:gd name="T53" fmla="*/ 0 h 1129"/>
              <a:gd name="T54" fmla="*/ 0 w 1021"/>
              <a:gd name="T55" fmla="*/ 0 h 1129"/>
              <a:gd name="T56" fmla="*/ 0 w 1021"/>
              <a:gd name="T57" fmla="*/ 0 h 1129"/>
              <a:gd name="T58" fmla="*/ 0 w 1021"/>
              <a:gd name="T59" fmla="*/ 0 h 1129"/>
              <a:gd name="T60" fmla="*/ 0 w 1021"/>
              <a:gd name="T61" fmla="*/ 0 h 1129"/>
              <a:gd name="T62" fmla="*/ 0 w 1021"/>
              <a:gd name="T63" fmla="*/ 0 h 1129"/>
              <a:gd name="T64" fmla="*/ 0 w 1021"/>
              <a:gd name="T65" fmla="*/ 0 h 1129"/>
              <a:gd name="T66" fmla="*/ 0 w 1021"/>
              <a:gd name="T67" fmla="*/ 0 h 1129"/>
              <a:gd name="T68" fmla="*/ 0 w 1021"/>
              <a:gd name="T69" fmla="*/ 0 h 1129"/>
              <a:gd name="T70" fmla="*/ 0 w 1021"/>
              <a:gd name="T71" fmla="*/ 0 h 1129"/>
              <a:gd name="T72" fmla="*/ 0 w 1021"/>
              <a:gd name="T73" fmla="*/ 0 h 1129"/>
              <a:gd name="T74" fmla="*/ 0 w 1021"/>
              <a:gd name="T75" fmla="*/ 0 h 1129"/>
              <a:gd name="T76" fmla="*/ 0 w 1021"/>
              <a:gd name="T77" fmla="*/ 0 h 1129"/>
              <a:gd name="T78" fmla="*/ 0 w 1021"/>
              <a:gd name="T79" fmla="*/ 0 h 1129"/>
              <a:gd name="T80" fmla="*/ 0 w 1021"/>
              <a:gd name="T81" fmla="*/ 0 h 1129"/>
              <a:gd name="T82" fmla="*/ 0 w 1021"/>
              <a:gd name="T83" fmla="*/ 0 h 1129"/>
              <a:gd name="T84" fmla="*/ 0 w 1021"/>
              <a:gd name="T85" fmla="*/ 0 h 1129"/>
              <a:gd name="T86" fmla="*/ 0 w 1021"/>
              <a:gd name="T87" fmla="*/ 0 h 1129"/>
              <a:gd name="T88" fmla="*/ 0 w 1021"/>
              <a:gd name="T89" fmla="*/ 0 h 1129"/>
              <a:gd name="T90" fmla="*/ 0 w 1021"/>
              <a:gd name="T91" fmla="*/ 0 h 1129"/>
              <a:gd name="T92" fmla="*/ 0 w 1021"/>
              <a:gd name="T93" fmla="*/ 0 h 1129"/>
              <a:gd name="T94" fmla="*/ 0 w 1021"/>
              <a:gd name="T95" fmla="*/ 0 h 1129"/>
              <a:gd name="T96" fmla="*/ 0 w 1021"/>
              <a:gd name="T97" fmla="*/ 0 h 1129"/>
              <a:gd name="T98" fmla="*/ 0 w 1021"/>
              <a:gd name="T99" fmla="*/ 0 h 1129"/>
              <a:gd name="T100" fmla="*/ 0 w 1021"/>
              <a:gd name="T101" fmla="*/ 0 h 1129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0" t="0" r="r" b="b"/>
            <a:pathLst>
              <a:path w="1021" h="1129">
                <a:moveTo>
                  <a:pt x="88" y="1077"/>
                </a:moveTo>
                <a:lnTo>
                  <a:pt x="88" y="1077"/>
                </a:lnTo>
                <a:lnTo>
                  <a:pt x="88" y="1050"/>
                </a:lnTo>
                <a:lnTo>
                  <a:pt x="89" y="1023"/>
                </a:lnTo>
                <a:lnTo>
                  <a:pt x="90" y="996"/>
                </a:lnTo>
                <a:lnTo>
                  <a:pt x="92" y="969"/>
                </a:lnTo>
                <a:lnTo>
                  <a:pt x="94" y="943"/>
                </a:lnTo>
                <a:lnTo>
                  <a:pt x="96" y="917"/>
                </a:lnTo>
                <a:lnTo>
                  <a:pt x="99" y="891"/>
                </a:lnTo>
                <a:lnTo>
                  <a:pt x="103" y="867"/>
                </a:lnTo>
                <a:lnTo>
                  <a:pt x="106" y="841"/>
                </a:lnTo>
                <a:lnTo>
                  <a:pt x="111" y="817"/>
                </a:lnTo>
                <a:lnTo>
                  <a:pt x="115" y="793"/>
                </a:lnTo>
                <a:lnTo>
                  <a:pt x="121" y="769"/>
                </a:lnTo>
                <a:lnTo>
                  <a:pt x="126" y="746"/>
                </a:lnTo>
                <a:lnTo>
                  <a:pt x="132" y="723"/>
                </a:lnTo>
                <a:lnTo>
                  <a:pt x="139" y="700"/>
                </a:lnTo>
                <a:lnTo>
                  <a:pt x="146" y="677"/>
                </a:lnTo>
                <a:lnTo>
                  <a:pt x="153" y="656"/>
                </a:lnTo>
                <a:lnTo>
                  <a:pt x="161" y="634"/>
                </a:lnTo>
                <a:lnTo>
                  <a:pt x="170" y="612"/>
                </a:lnTo>
                <a:lnTo>
                  <a:pt x="178" y="592"/>
                </a:lnTo>
                <a:lnTo>
                  <a:pt x="188" y="571"/>
                </a:lnTo>
                <a:lnTo>
                  <a:pt x="197" y="551"/>
                </a:lnTo>
                <a:lnTo>
                  <a:pt x="207" y="532"/>
                </a:lnTo>
                <a:lnTo>
                  <a:pt x="218" y="512"/>
                </a:lnTo>
                <a:lnTo>
                  <a:pt x="229" y="494"/>
                </a:lnTo>
                <a:lnTo>
                  <a:pt x="240" y="476"/>
                </a:lnTo>
                <a:lnTo>
                  <a:pt x="252" y="457"/>
                </a:lnTo>
                <a:lnTo>
                  <a:pt x="264" y="439"/>
                </a:lnTo>
                <a:lnTo>
                  <a:pt x="277" y="423"/>
                </a:lnTo>
                <a:lnTo>
                  <a:pt x="290" y="405"/>
                </a:lnTo>
                <a:lnTo>
                  <a:pt x="304" y="389"/>
                </a:lnTo>
                <a:lnTo>
                  <a:pt x="318" y="374"/>
                </a:lnTo>
                <a:lnTo>
                  <a:pt x="333" y="358"/>
                </a:lnTo>
                <a:lnTo>
                  <a:pt x="348" y="343"/>
                </a:lnTo>
                <a:lnTo>
                  <a:pt x="363" y="328"/>
                </a:lnTo>
                <a:lnTo>
                  <a:pt x="379" y="314"/>
                </a:lnTo>
                <a:lnTo>
                  <a:pt x="395" y="299"/>
                </a:lnTo>
                <a:lnTo>
                  <a:pt x="412" y="286"/>
                </a:lnTo>
                <a:lnTo>
                  <a:pt x="430" y="274"/>
                </a:lnTo>
                <a:lnTo>
                  <a:pt x="447" y="261"/>
                </a:lnTo>
                <a:lnTo>
                  <a:pt x="466" y="249"/>
                </a:lnTo>
                <a:lnTo>
                  <a:pt x="485" y="237"/>
                </a:lnTo>
                <a:lnTo>
                  <a:pt x="505" y="225"/>
                </a:lnTo>
                <a:lnTo>
                  <a:pt x="524" y="215"/>
                </a:lnTo>
                <a:lnTo>
                  <a:pt x="544" y="204"/>
                </a:lnTo>
                <a:lnTo>
                  <a:pt x="565" y="195"/>
                </a:lnTo>
                <a:lnTo>
                  <a:pt x="586" y="185"/>
                </a:lnTo>
                <a:lnTo>
                  <a:pt x="608" y="176"/>
                </a:lnTo>
                <a:lnTo>
                  <a:pt x="630" y="168"/>
                </a:lnTo>
                <a:lnTo>
                  <a:pt x="653" y="161"/>
                </a:lnTo>
                <a:lnTo>
                  <a:pt x="676" y="152"/>
                </a:lnTo>
                <a:lnTo>
                  <a:pt x="699" y="145"/>
                </a:lnTo>
                <a:lnTo>
                  <a:pt x="724" y="139"/>
                </a:lnTo>
                <a:lnTo>
                  <a:pt x="748" y="133"/>
                </a:lnTo>
                <a:lnTo>
                  <a:pt x="773" y="128"/>
                </a:lnTo>
                <a:lnTo>
                  <a:pt x="799" y="123"/>
                </a:lnTo>
                <a:lnTo>
                  <a:pt x="825" y="119"/>
                </a:lnTo>
                <a:lnTo>
                  <a:pt x="851" y="116"/>
                </a:lnTo>
                <a:lnTo>
                  <a:pt x="878" y="112"/>
                </a:lnTo>
                <a:lnTo>
                  <a:pt x="906" y="110"/>
                </a:lnTo>
                <a:lnTo>
                  <a:pt x="934" y="108"/>
                </a:lnTo>
                <a:lnTo>
                  <a:pt x="962" y="106"/>
                </a:lnTo>
                <a:lnTo>
                  <a:pt x="992" y="105"/>
                </a:lnTo>
                <a:lnTo>
                  <a:pt x="1021" y="105"/>
                </a:lnTo>
                <a:lnTo>
                  <a:pt x="1021" y="0"/>
                </a:lnTo>
                <a:lnTo>
                  <a:pt x="990" y="2"/>
                </a:lnTo>
                <a:lnTo>
                  <a:pt x="960" y="3"/>
                </a:lnTo>
                <a:lnTo>
                  <a:pt x="930" y="4"/>
                </a:lnTo>
                <a:lnTo>
                  <a:pt x="900" y="6"/>
                </a:lnTo>
                <a:lnTo>
                  <a:pt x="871" y="9"/>
                </a:lnTo>
                <a:lnTo>
                  <a:pt x="842" y="12"/>
                </a:lnTo>
                <a:lnTo>
                  <a:pt x="814" y="16"/>
                </a:lnTo>
                <a:lnTo>
                  <a:pt x="786" y="20"/>
                </a:lnTo>
                <a:lnTo>
                  <a:pt x="758" y="25"/>
                </a:lnTo>
                <a:lnTo>
                  <a:pt x="732" y="31"/>
                </a:lnTo>
                <a:lnTo>
                  <a:pt x="705" y="38"/>
                </a:lnTo>
                <a:lnTo>
                  <a:pt x="679" y="44"/>
                </a:lnTo>
                <a:lnTo>
                  <a:pt x="654" y="52"/>
                </a:lnTo>
                <a:lnTo>
                  <a:pt x="629" y="60"/>
                </a:lnTo>
                <a:lnTo>
                  <a:pt x="604" y="69"/>
                </a:lnTo>
                <a:lnTo>
                  <a:pt x="580" y="78"/>
                </a:lnTo>
                <a:lnTo>
                  <a:pt x="556" y="88"/>
                </a:lnTo>
                <a:lnTo>
                  <a:pt x="533" y="98"/>
                </a:lnTo>
                <a:lnTo>
                  <a:pt x="511" y="109"/>
                </a:lnTo>
                <a:lnTo>
                  <a:pt x="488" y="119"/>
                </a:lnTo>
                <a:lnTo>
                  <a:pt x="466" y="132"/>
                </a:lnTo>
                <a:lnTo>
                  <a:pt x="444" y="144"/>
                </a:lnTo>
                <a:lnTo>
                  <a:pt x="423" y="157"/>
                </a:lnTo>
                <a:lnTo>
                  <a:pt x="403" y="171"/>
                </a:lnTo>
                <a:lnTo>
                  <a:pt x="383" y="185"/>
                </a:lnTo>
                <a:lnTo>
                  <a:pt x="364" y="199"/>
                </a:lnTo>
                <a:lnTo>
                  <a:pt x="345" y="215"/>
                </a:lnTo>
                <a:lnTo>
                  <a:pt x="327" y="230"/>
                </a:lnTo>
                <a:lnTo>
                  <a:pt x="309" y="246"/>
                </a:lnTo>
                <a:lnTo>
                  <a:pt x="291" y="263"/>
                </a:lnTo>
                <a:lnTo>
                  <a:pt x="274" y="281"/>
                </a:lnTo>
                <a:lnTo>
                  <a:pt x="258" y="297"/>
                </a:lnTo>
                <a:lnTo>
                  <a:pt x="242" y="316"/>
                </a:lnTo>
                <a:lnTo>
                  <a:pt x="226" y="335"/>
                </a:lnTo>
                <a:lnTo>
                  <a:pt x="211" y="354"/>
                </a:lnTo>
                <a:lnTo>
                  <a:pt x="197" y="372"/>
                </a:lnTo>
                <a:lnTo>
                  <a:pt x="183" y="392"/>
                </a:lnTo>
                <a:lnTo>
                  <a:pt x="170" y="414"/>
                </a:lnTo>
                <a:lnTo>
                  <a:pt x="157" y="435"/>
                </a:lnTo>
                <a:lnTo>
                  <a:pt x="144" y="456"/>
                </a:lnTo>
                <a:lnTo>
                  <a:pt x="132" y="477"/>
                </a:lnTo>
                <a:lnTo>
                  <a:pt x="121" y="500"/>
                </a:lnTo>
                <a:lnTo>
                  <a:pt x="110" y="522"/>
                </a:lnTo>
                <a:lnTo>
                  <a:pt x="100" y="545"/>
                </a:lnTo>
                <a:lnTo>
                  <a:pt x="90" y="568"/>
                </a:lnTo>
                <a:lnTo>
                  <a:pt x="81" y="591"/>
                </a:lnTo>
                <a:lnTo>
                  <a:pt x="72" y="616"/>
                </a:lnTo>
                <a:lnTo>
                  <a:pt x="64" y="641"/>
                </a:lnTo>
                <a:lnTo>
                  <a:pt x="56" y="665"/>
                </a:lnTo>
                <a:lnTo>
                  <a:pt x="49" y="690"/>
                </a:lnTo>
                <a:lnTo>
                  <a:pt x="42" y="716"/>
                </a:lnTo>
                <a:lnTo>
                  <a:pt x="35" y="742"/>
                </a:lnTo>
                <a:lnTo>
                  <a:pt x="30" y="768"/>
                </a:lnTo>
                <a:lnTo>
                  <a:pt x="24" y="795"/>
                </a:lnTo>
                <a:lnTo>
                  <a:pt x="20" y="822"/>
                </a:lnTo>
                <a:lnTo>
                  <a:pt x="16" y="849"/>
                </a:lnTo>
                <a:lnTo>
                  <a:pt x="12" y="876"/>
                </a:lnTo>
                <a:lnTo>
                  <a:pt x="8" y="904"/>
                </a:lnTo>
                <a:lnTo>
                  <a:pt x="6" y="933"/>
                </a:lnTo>
                <a:lnTo>
                  <a:pt x="4" y="961"/>
                </a:lnTo>
                <a:lnTo>
                  <a:pt x="2" y="990"/>
                </a:lnTo>
                <a:lnTo>
                  <a:pt x="1" y="1019"/>
                </a:lnTo>
                <a:lnTo>
                  <a:pt x="0" y="1048"/>
                </a:lnTo>
                <a:lnTo>
                  <a:pt x="0" y="1077"/>
                </a:lnTo>
                <a:lnTo>
                  <a:pt x="0" y="1084"/>
                </a:lnTo>
                <a:lnTo>
                  <a:pt x="1" y="1090"/>
                </a:lnTo>
                <a:lnTo>
                  <a:pt x="2" y="1095"/>
                </a:lnTo>
                <a:lnTo>
                  <a:pt x="3" y="1101"/>
                </a:lnTo>
                <a:lnTo>
                  <a:pt x="8" y="1109"/>
                </a:lnTo>
                <a:lnTo>
                  <a:pt x="13" y="1116"/>
                </a:lnTo>
                <a:lnTo>
                  <a:pt x="20" y="1122"/>
                </a:lnTo>
                <a:lnTo>
                  <a:pt x="28" y="1127"/>
                </a:lnTo>
                <a:lnTo>
                  <a:pt x="36" y="1129"/>
                </a:lnTo>
                <a:lnTo>
                  <a:pt x="44" y="1129"/>
                </a:lnTo>
                <a:lnTo>
                  <a:pt x="52" y="1129"/>
                </a:lnTo>
                <a:lnTo>
                  <a:pt x="60" y="1127"/>
                </a:lnTo>
                <a:lnTo>
                  <a:pt x="68" y="1122"/>
                </a:lnTo>
                <a:lnTo>
                  <a:pt x="74" y="1116"/>
                </a:lnTo>
                <a:lnTo>
                  <a:pt x="80" y="1109"/>
                </a:lnTo>
                <a:lnTo>
                  <a:pt x="84" y="1101"/>
                </a:lnTo>
                <a:lnTo>
                  <a:pt x="86" y="1095"/>
                </a:lnTo>
                <a:lnTo>
                  <a:pt x="87" y="1090"/>
                </a:lnTo>
                <a:lnTo>
                  <a:pt x="88" y="1084"/>
                </a:lnTo>
                <a:lnTo>
                  <a:pt x="88" y="1077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9" name="Freeform 78">
            <a:extLst>
              <a:ext uri="{FF2B5EF4-FFF2-40B4-BE49-F238E27FC236}">
                <a16:creationId xmlns:a16="http://schemas.microsoft.com/office/drawing/2014/main" id="{00000000-0008-0000-0600-00004F000000}"/>
              </a:ext>
            </a:extLst>
          </xdr:cNvPr>
          <xdr:cNvSpPr>
            <a:spLocks/>
          </xdr:cNvSpPr>
        </xdr:nvSpPr>
        <xdr:spPr bwMode="auto">
          <a:xfrm>
            <a:off x="2717" y="538"/>
            <a:ext cx="74" cy="92"/>
          </a:xfrm>
          <a:custGeom>
            <a:avLst/>
            <a:gdLst>
              <a:gd name="T0" fmla="*/ 0 w 373"/>
              <a:gd name="T1" fmla="*/ 0 h 549"/>
              <a:gd name="T2" fmla="*/ 0 w 373"/>
              <a:gd name="T3" fmla="*/ 0 h 549"/>
              <a:gd name="T4" fmla="*/ 0 w 373"/>
              <a:gd name="T5" fmla="*/ 0 h 549"/>
              <a:gd name="T6" fmla="*/ 0 w 373"/>
              <a:gd name="T7" fmla="*/ 0 h 549"/>
              <a:gd name="T8" fmla="*/ 0 w 373"/>
              <a:gd name="T9" fmla="*/ 0 h 549"/>
              <a:gd name="T10" fmla="*/ 0 w 373"/>
              <a:gd name="T11" fmla="*/ 0 h 549"/>
              <a:gd name="T12" fmla="*/ 0 w 373"/>
              <a:gd name="T13" fmla="*/ 0 h 549"/>
              <a:gd name="T14" fmla="*/ 0 w 373"/>
              <a:gd name="T15" fmla="*/ 0 h 549"/>
              <a:gd name="T16" fmla="*/ 0 w 373"/>
              <a:gd name="T17" fmla="*/ 0 h 549"/>
              <a:gd name="T18" fmla="*/ 0 w 373"/>
              <a:gd name="T19" fmla="*/ 0 h 549"/>
              <a:gd name="T20" fmla="*/ 0 w 373"/>
              <a:gd name="T21" fmla="*/ 0 h 549"/>
              <a:gd name="T22" fmla="*/ 0 w 373"/>
              <a:gd name="T23" fmla="*/ 0 h 549"/>
              <a:gd name="T24" fmla="*/ 0 w 373"/>
              <a:gd name="T25" fmla="*/ 0 h 549"/>
              <a:gd name="T26" fmla="*/ 0 w 373"/>
              <a:gd name="T27" fmla="*/ 0 h 549"/>
              <a:gd name="T28" fmla="*/ 0 w 373"/>
              <a:gd name="T29" fmla="*/ 0 h 549"/>
              <a:gd name="T30" fmla="*/ 0 w 373"/>
              <a:gd name="T31" fmla="*/ 0 h 549"/>
              <a:gd name="T32" fmla="*/ 0 w 373"/>
              <a:gd name="T33" fmla="*/ 0 h 549"/>
              <a:gd name="T34" fmla="*/ 0 w 373"/>
              <a:gd name="T35" fmla="*/ 0 h 549"/>
              <a:gd name="T36" fmla="*/ 0 w 373"/>
              <a:gd name="T37" fmla="*/ 0 h 549"/>
              <a:gd name="T38" fmla="*/ 0 w 373"/>
              <a:gd name="T39" fmla="*/ 0 h 549"/>
              <a:gd name="T40" fmla="*/ 0 w 373"/>
              <a:gd name="T41" fmla="*/ 0 h 549"/>
              <a:gd name="T42" fmla="*/ 0 w 373"/>
              <a:gd name="T43" fmla="*/ 0 h 549"/>
              <a:gd name="T44" fmla="*/ 0 w 373"/>
              <a:gd name="T45" fmla="*/ 0 h 549"/>
              <a:gd name="T46" fmla="*/ 0 w 373"/>
              <a:gd name="T47" fmla="*/ 0 h 549"/>
              <a:gd name="T48" fmla="*/ 0 w 373"/>
              <a:gd name="T49" fmla="*/ 0 h 549"/>
              <a:gd name="T50" fmla="*/ 0 w 373"/>
              <a:gd name="T51" fmla="*/ 0 h 549"/>
              <a:gd name="T52" fmla="*/ 0 w 373"/>
              <a:gd name="T53" fmla="*/ 0 h 549"/>
              <a:gd name="T54" fmla="*/ 0 w 373"/>
              <a:gd name="T55" fmla="*/ 0 h 549"/>
              <a:gd name="T56" fmla="*/ 0 w 373"/>
              <a:gd name="T57" fmla="*/ 0 h 549"/>
              <a:gd name="T58" fmla="*/ 0 w 373"/>
              <a:gd name="T59" fmla="*/ 0 h 549"/>
              <a:gd name="T60" fmla="*/ 0 w 373"/>
              <a:gd name="T61" fmla="*/ 0 h 549"/>
              <a:gd name="T62" fmla="*/ 0 w 373"/>
              <a:gd name="T63" fmla="*/ 0 h 549"/>
              <a:gd name="T64" fmla="*/ 0 w 373"/>
              <a:gd name="T65" fmla="*/ 0 h 549"/>
              <a:gd name="T66" fmla="*/ 0 w 373"/>
              <a:gd name="T67" fmla="*/ 0 h 549"/>
              <a:gd name="T68" fmla="*/ 0 w 373"/>
              <a:gd name="T69" fmla="*/ 0 h 549"/>
              <a:gd name="T70" fmla="*/ 0 w 373"/>
              <a:gd name="T71" fmla="*/ 0 h 549"/>
              <a:gd name="T72" fmla="*/ 0 w 373"/>
              <a:gd name="T73" fmla="*/ 0 h 549"/>
              <a:gd name="T74" fmla="*/ 0 w 373"/>
              <a:gd name="T75" fmla="*/ 0 h 549"/>
              <a:gd name="T76" fmla="*/ 0 w 373"/>
              <a:gd name="T77" fmla="*/ 0 h 549"/>
              <a:gd name="T78" fmla="*/ 0 w 373"/>
              <a:gd name="T79" fmla="*/ 0 h 549"/>
              <a:gd name="T80" fmla="*/ 0 w 373"/>
              <a:gd name="T81" fmla="*/ 0 h 549"/>
              <a:gd name="T82" fmla="*/ 0 w 373"/>
              <a:gd name="T83" fmla="*/ 0 h 549"/>
              <a:gd name="T84" fmla="*/ 0 w 373"/>
              <a:gd name="T85" fmla="*/ 0 h 549"/>
              <a:gd name="T86" fmla="*/ 0 w 373"/>
              <a:gd name="T87" fmla="*/ 0 h 549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73" h="549">
                <a:moveTo>
                  <a:pt x="329" y="0"/>
                </a:moveTo>
                <a:lnTo>
                  <a:pt x="329" y="0"/>
                </a:lnTo>
                <a:lnTo>
                  <a:pt x="310" y="0"/>
                </a:lnTo>
                <a:lnTo>
                  <a:pt x="291" y="1"/>
                </a:lnTo>
                <a:lnTo>
                  <a:pt x="272" y="3"/>
                </a:lnTo>
                <a:lnTo>
                  <a:pt x="254" y="6"/>
                </a:lnTo>
                <a:lnTo>
                  <a:pt x="236" y="10"/>
                </a:lnTo>
                <a:lnTo>
                  <a:pt x="219" y="15"/>
                </a:lnTo>
                <a:lnTo>
                  <a:pt x="202" y="21"/>
                </a:lnTo>
                <a:lnTo>
                  <a:pt x="186" y="27"/>
                </a:lnTo>
                <a:lnTo>
                  <a:pt x="170" y="35"/>
                </a:lnTo>
                <a:lnTo>
                  <a:pt x="155" y="44"/>
                </a:lnTo>
                <a:lnTo>
                  <a:pt x="140" y="55"/>
                </a:lnTo>
                <a:lnTo>
                  <a:pt x="126" y="67"/>
                </a:lnTo>
                <a:lnTo>
                  <a:pt x="113" y="80"/>
                </a:lnTo>
                <a:lnTo>
                  <a:pt x="100" y="94"/>
                </a:lnTo>
                <a:lnTo>
                  <a:pt x="88" y="110"/>
                </a:lnTo>
                <a:lnTo>
                  <a:pt x="78" y="127"/>
                </a:lnTo>
                <a:lnTo>
                  <a:pt x="67" y="145"/>
                </a:lnTo>
                <a:lnTo>
                  <a:pt x="58" y="163"/>
                </a:lnTo>
                <a:lnTo>
                  <a:pt x="50" y="183"/>
                </a:lnTo>
                <a:lnTo>
                  <a:pt x="42" y="205"/>
                </a:lnTo>
                <a:lnTo>
                  <a:pt x="35" y="227"/>
                </a:lnTo>
                <a:lnTo>
                  <a:pt x="29" y="249"/>
                </a:lnTo>
                <a:lnTo>
                  <a:pt x="23" y="274"/>
                </a:lnTo>
                <a:lnTo>
                  <a:pt x="18" y="300"/>
                </a:lnTo>
                <a:lnTo>
                  <a:pt x="14" y="327"/>
                </a:lnTo>
                <a:lnTo>
                  <a:pt x="10" y="354"/>
                </a:lnTo>
                <a:lnTo>
                  <a:pt x="7" y="383"/>
                </a:lnTo>
                <a:lnTo>
                  <a:pt x="5" y="414"/>
                </a:lnTo>
                <a:lnTo>
                  <a:pt x="3" y="446"/>
                </a:lnTo>
                <a:lnTo>
                  <a:pt x="1" y="479"/>
                </a:lnTo>
                <a:lnTo>
                  <a:pt x="0" y="514"/>
                </a:lnTo>
                <a:lnTo>
                  <a:pt x="0" y="549"/>
                </a:lnTo>
                <a:lnTo>
                  <a:pt x="89" y="549"/>
                </a:lnTo>
                <a:lnTo>
                  <a:pt x="89" y="515"/>
                </a:lnTo>
                <a:lnTo>
                  <a:pt x="89" y="482"/>
                </a:lnTo>
                <a:lnTo>
                  <a:pt x="91" y="452"/>
                </a:lnTo>
                <a:lnTo>
                  <a:pt x="93" y="422"/>
                </a:lnTo>
                <a:lnTo>
                  <a:pt x="95" y="394"/>
                </a:lnTo>
                <a:lnTo>
                  <a:pt x="97" y="368"/>
                </a:lnTo>
                <a:lnTo>
                  <a:pt x="101" y="343"/>
                </a:lnTo>
                <a:lnTo>
                  <a:pt x="104" y="321"/>
                </a:lnTo>
                <a:lnTo>
                  <a:pt x="109" y="299"/>
                </a:lnTo>
                <a:lnTo>
                  <a:pt x="113" y="279"/>
                </a:lnTo>
                <a:lnTo>
                  <a:pt x="118" y="260"/>
                </a:lnTo>
                <a:lnTo>
                  <a:pt x="124" y="243"/>
                </a:lnTo>
                <a:lnTo>
                  <a:pt x="130" y="227"/>
                </a:lnTo>
                <a:lnTo>
                  <a:pt x="136" y="213"/>
                </a:lnTo>
                <a:lnTo>
                  <a:pt x="142" y="200"/>
                </a:lnTo>
                <a:lnTo>
                  <a:pt x="149" y="187"/>
                </a:lnTo>
                <a:lnTo>
                  <a:pt x="157" y="176"/>
                </a:lnTo>
                <a:lnTo>
                  <a:pt x="164" y="167"/>
                </a:lnTo>
                <a:lnTo>
                  <a:pt x="172" y="157"/>
                </a:lnTo>
                <a:lnTo>
                  <a:pt x="180" y="149"/>
                </a:lnTo>
                <a:lnTo>
                  <a:pt x="189" y="142"/>
                </a:lnTo>
                <a:lnTo>
                  <a:pt x="198" y="135"/>
                </a:lnTo>
                <a:lnTo>
                  <a:pt x="208" y="129"/>
                </a:lnTo>
                <a:lnTo>
                  <a:pt x="218" y="125"/>
                </a:lnTo>
                <a:lnTo>
                  <a:pt x="230" y="119"/>
                </a:lnTo>
                <a:lnTo>
                  <a:pt x="241" y="115"/>
                </a:lnTo>
                <a:lnTo>
                  <a:pt x="254" y="112"/>
                </a:lnTo>
                <a:lnTo>
                  <a:pt x="268" y="108"/>
                </a:lnTo>
                <a:lnTo>
                  <a:pt x="282" y="107"/>
                </a:lnTo>
                <a:lnTo>
                  <a:pt x="297" y="105"/>
                </a:lnTo>
                <a:lnTo>
                  <a:pt x="312" y="105"/>
                </a:lnTo>
                <a:lnTo>
                  <a:pt x="329" y="103"/>
                </a:lnTo>
                <a:lnTo>
                  <a:pt x="334" y="103"/>
                </a:lnTo>
                <a:lnTo>
                  <a:pt x="339" y="102"/>
                </a:lnTo>
                <a:lnTo>
                  <a:pt x="344" y="101"/>
                </a:lnTo>
                <a:lnTo>
                  <a:pt x="348" y="99"/>
                </a:lnTo>
                <a:lnTo>
                  <a:pt x="356" y="94"/>
                </a:lnTo>
                <a:lnTo>
                  <a:pt x="362" y="87"/>
                </a:lnTo>
                <a:lnTo>
                  <a:pt x="367" y="80"/>
                </a:lnTo>
                <a:lnTo>
                  <a:pt x="371" y="70"/>
                </a:lnTo>
                <a:lnTo>
                  <a:pt x="373" y="61"/>
                </a:lnTo>
                <a:lnTo>
                  <a:pt x="373" y="52"/>
                </a:lnTo>
                <a:lnTo>
                  <a:pt x="373" y="42"/>
                </a:lnTo>
                <a:lnTo>
                  <a:pt x="371" y="33"/>
                </a:lnTo>
                <a:lnTo>
                  <a:pt x="367" y="23"/>
                </a:lnTo>
                <a:lnTo>
                  <a:pt x="362" y="16"/>
                </a:lnTo>
                <a:lnTo>
                  <a:pt x="356" y="9"/>
                </a:lnTo>
                <a:lnTo>
                  <a:pt x="348" y="4"/>
                </a:lnTo>
                <a:lnTo>
                  <a:pt x="344" y="2"/>
                </a:lnTo>
                <a:lnTo>
                  <a:pt x="339" y="1"/>
                </a:lnTo>
                <a:lnTo>
                  <a:pt x="334" y="0"/>
                </a:lnTo>
                <a:lnTo>
                  <a:pt x="329" y="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0" name="Freeform 79">
            <a:extLst>
              <a:ext uri="{FF2B5EF4-FFF2-40B4-BE49-F238E27FC236}">
                <a16:creationId xmlns:a16="http://schemas.microsoft.com/office/drawing/2014/main" id="{00000000-0008-0000-0600-000050000000}"/>
              </a:ext>
            </a:extLst>
          </xdr:cNvPr>
          <xdr:cNvSpPr>
            <a:spLocks/>
          </xdr:cNvSpPr>
        </xdr:nvSpPr>
        <xdr:spPr bwMode="auto">
          <a:xfrm>
            <a:off x="2783" y="538"/>
            <a:ext cx="67" cy="100"/>
          </a:xfrm>
          <a:custGeom>
            <a:avLst/>
            <a:gdLst>
              <a:gd name="T0" fmla="*/ 0 w 337"/>
              <a:gd name="T1" fmla="*/ 0 h 601"/>
              <a:gd name="T2" fmla="*/ 0 w 337"/>
              <a:gd name="T3" fmla="*/ 0 h 601"/>
              <a:gd name="T4" fmla="*/ 0 w 337"/>
              <a:gd name="T5" fmla="*/ 0 h 601"/>
              <a:gd name="T6" fmla="*/ 0 w 337"/>
              <a:gd name="T7" fmla="*/ 0 h 601"/>
              <a:gd name="T8" fmla="*/ 0 w 337"/>
              <a:gd name="T9" fmla="*/ 0 h 601"/>
              <a:gd name="T10" fmla="*/ 0 w 337"/>
              <a:gd name="T11" fmla="*/ 0 h 601"/>
              <a:gd name="T12" fmla="*/ 0 w 337"/>
              <a:gd name="T13" fmla="*/ 0 h 601"/>
              <a:gd name="T14" fmla="*/ 0 w 337"/>
              <a:gd name="T15" fmla="*/ 0 h 601"/>
              <a:gd name="T16" fmla="*/ 0 w 337"/>
              <a:gd name="T17" fmla="*/ 0 h 601"/>
              <a:gd name="T18" fmla="*/ 0 w 337"/>
              <a:gd name="T19" fmla="*/ 0 h 601"/>
              <a:gd name="T20" fmla="*/ 0 w 337"/>
              <a:gd name="T21" fmla="*/ 0 h 601"/>
              <a:gd name="T22" fmla="*/ 0 w 337"/>
              <a:gd name="T23" fmla="*/ 0 h 601"/>
              <a:gd name="T24" fmla="*/ 0 w 337"/>
              <a:gd name="T25" fmla="*/ 0 h 601"/>
              <a:gd name="T26" fmla="*/ 0 w 337"/>
              <a:gd name="T27" fmla="*/ 0 h 601"/>
              <a:gd name="T28" fmla="*/ 0 w 337"/>
              <a:gd name="T29" fmla="*/ 0 h 601"/>
              <a:gd name="T30" fmla="*/ 0 w 337"/>
              <a:gd name="T31" fmla="*/ 0 h 601"/>
              <a:gd name="T32" fmla="*/ 0 w 337"/>
              <a:gd name="T33" fmla="*/ 0 h 601"/>
              <a:gd name="T34" fmla="*/ 0 w 337"/>
              <a:gd name="T35" fmla="*/ 0 h 601"/>
              <a:gd name="T36" fmla="*/ 0 w 337"/>
              <a:gd name="T37" fmla="*/ 0 h 601"/>
              <a:gd name="T38" fmla="*/ 0 w 337"/>
              <a:gd name="T39" fmla="*/ 0 h 601"/>
              <a:gd name="T40" fmla="*/ 0 w 337"/>
              <a:gd name="T41" fmla="*/ 0 h 601"/>
              <a:gd name="T42" fmla="*/ 0 w 337"/>
              <a:gd name="T43" fmla="*/ 0 h 601"/>
              <a:gd name="T44" fmla="*/ 0 w 337"/>
              <a:gd name="T45" fmla="*/ 0 h 601"/>
              <a:gd name="T46" fmla="*/ 0 w 337"/>
              <a:gd name="T47" fmla="*/ 0 h 601"/>
              <a:gd name="T48" fmla="*/ 0 w 337"/>
              <a:gd name="T49" fmla="*/ 0 h 601"/>
              <a:gd name="T50" fmla="*/ 0 w 337"/>
              <a:gd name="T51" fmla="*/ 0 h 601"/>
              <a:gd name="T52" fmla="*/ 0 w 337"/>
              <a:gd name="T53" fmla="*/ 0 h 601"/>
              <a:gd name="T54" fmla="*/ 0 w 337"/>
              <a:gd name="T55" fmla="*/ 0 h 601"/>
              <a:gd name="T56" fmla="*/ 0 w 337"/>
              <a:gd name="T57" fmla="*/ 0 h 601"/>
              <a:gd name="T58" fmla="*/ 0 w 337"/>
              <a:gd name="T59" fmla="*/ 0 h 601"/>
              <a:gd name="T60" fmla="*/ 0 w 337"/>
              <a:gd name="T61" fmla="*/ 0 h 601"/>
              <a:gd name="T62" fmla="*/ 0 w 337"/>
              <a:gd name="T63" fmla="*/ 0 h 601"/>
              <a:gd name="T64" fmla="*/ 0 w 337"/>
              <a:gd name="T65" fmla="*/ 0 h 601"/>
              <a:gd name="T66" fmla="*/ 0 w 337"/>
              <a:gd name="T67" fmla="*/ 0 h 601"/>
              <a:gd name="T68" fmla="*/ 0 w 337"/>
              <a:gd name="T69" fmla="*/ 0 h 601"/>
              <a:gd name="T70" fmla="*/ 0 w 337"/>
              <a:gd name="T71" fmla="*/ 0 h 601"/>
              <a:gd name="T72" fmla="*/ 0 w 337"/>
              <a:gd name="T73" fmla="*/ 0 h 601"/>
              <a:gd name="T74" fmla="*/ 0 w 337"/>
              <a:gd name="T75" fmla="*/ 0 h 601"/>
              <a:gd name="T76" fmla="*/ 0 w 337"/>
              <a:gd name="T77" fmla="*/ 0 h 601"/>
              <a:gd name="T78" fmla="*/ 0 w 337"/>
              <a:gd name="T79" fmla="*/ 0 h 601"/>
              <a:gd name="T80" fmla="*/ 0 w 337"/>
              <a:gd name="T81" fmla="*/ 0 h 601"/>
              <a:gd name="T82" fmla="*/ 0 w 337"/>
              <a:gd name="T83" fmla="*/ 0 h 601"/>
              <a:gd name="T84" fmla="*/ 0 w 337"/>
              <a:gd name="T85" fmla="*/ 0 h 601"/>
              <a:gd name="T86" fmla="*/ 0 w 337"/>
              <a:gd name="T87" fmla="*/ 0 h 601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37" h="601">
                <a:moveTo>
                  <a:pt x="337" y="549"/>
                </a:moveTo>
                <a:lnTo>
                  <a:pt x="337" y="549"/>
                </a:lnTo>
                <a:lnTo>
                  <a:pt x="337" y="514"/>
                </a:lnTo>
                <a:lnTo>
                  <a:pt x="336" y="479"/>
                </a:lnTo>
                <a:lnTo>
                  <a:pt x="335" y="446"/>
                </a:lnTo>
                <a:lnTo>
                  <a:pt x="333" y="414"/>
                </a:lnTo>
                <a:lnTo>
                  <a:pt x="330" y="383"/>
                </a:lnTo>
                <a:lnTo>
                  <a:pt x="327" y="354"/>
                </a:lnTo>
                <a:lnTo>
                  <a:pt x="323" y="327"/>
                </a:lnTo>
                <a:lnTo>
                  <a:pt x="319" y="300"/>
                </a:lnTo>
                <a:lnTo>
                  <a:pt x="314" y="274"/>
                </a:lnTo>
                <a:lnTo>
                  <a:pt x="308" y="249"/>
                </a:lnTo>
                <a:lnTo>
                  <a:pt x="302" y="227"/>
                </a:lnTo>
                <a:lnTo>
                  <a:pt x="295" y="205"/>
                </a:lnTo>
                <a:lnTo>
                  <a:pt x="287" y="183"/>
                </a:lnTo>
                <a:lnTo>
                  <a:pt x="278" y="163"/>
                </a:lnTo>
                <a:lnTo>
                  <a:pt x="269" y="145"/>
                </a:lnTo>
                <a:lnTo>
                  <a:pt x="258" y="126"/>
                </a:lnTo>
                <a:lnTo>
                  <a:pt x="247" y="109"/>
                </a:lnTo>
                <a:lnTo>
                  <a:pt x="235" y="94"/>
                </a:lnTo>
                <a:lnTo>
                  <a:pt x="222" y="80"/>
                </a:lnTo>
                <a:lnTo>
                  <a:pt x="209" y="67"/>
                </a:lnTo>
                <a:lnTo>
                  <a:pt x="194" y="55"/>
                </a:lnTo>
                <a:lnTo>
                  <a:pt x="179" y="44"/>
                </a:lnTo>
                <a:lnTo>
                  <a:pt x="164" y="35"/>
                </a:lnTo>
                <a:lnTo>
                  <a:pt x="148" y="27"/>
                </a:lnTo>
                <a:lnTo>
                  <a:pt x="131" y="20"/>
                </a:lnTo>
                <a:lnTo>
                  <a:pt x="113" y="14"/>
                </a:lnTo>
                <a:lnTo>
                  <a:pt x="96" y="9"/>
                </a:lnTo>
                <a:lnTo>
                  <a:pt x="78" y="6"/>
                </a:lnTo>
                <a:lnTo>
                  <a:pt x="59" y="3"/>
                </a:lnTo>
                <a:lnTo>
                  <a:pt x="40" y="1"/>
                </a:lnTo>
                <a:lnTo>
                  <a:pt x="20" y="0"/>
                </a:lnTo>
                <a:lnTo>
                  <a:pt x="0" y="0"/>
                </a:lnTo>
                <a:lnTo>
                  <a:pt x="0" y="103"/>
                </a:lnTo>
                <a:lnTo>
                  <a:pt x="17" y="105"/>
                </a:lnTo>
                <a:lnTo>
                  <a:pt x="34" y="105"/>
                </a:lnTo>
                <a:lnTo>
                  <a:pt x="50" y="107"/>
                </a:lnTo>
                <a:lnTo>
                  <a:pt x="64" y="109"/>
                </a:lnTo>
                <a:lnTo>
                  <a:pt x="79" y="112"/>
                </a:lnTo>
                <a:lnTo>
                  <a:pt x="92" y="115"/>
                </a:lnTo>
                <a:lnTo>
                  <a:pt x="104" y="120"/>
                </a:lnTo>
                <a:lnTo>
                  <a:pt x="116" y="125"/>
                </a:lnTo>
                <a:lnTo>
                  <a:pt x="127" y="129"/>
                </a:lnTo>
                <a:lnTo>
                  <a:pt x="137" y="135"/>
                </a:lnTo>
                <a:lnTo>
                  <a:pt x="147" y="142"/>
                </a:lnTo>
                <a:lnTo>
                  <a:pt x="156" y="149"/>
                </a:lnTo>
                <a:lnTo>
                  <a:pt x="164" y="157"/>
                </a:lnTo>
                <a:lnTo>
                  <a:pt x="172" y="167"/>
                </a:lnTo>
                <a:lnTo>
                  <a:pt x="180" y="177"/>
                </a:lnTo>
                <a:lnTo>
                  <a:pt x="187" y="188"/>
                </a:lnTo>
                <a:lnTo>
                  <a:pt x="194" y="200"/>
                </a:lnTo>
                <a:lnTo>
                  <a:pt x="201" y="213"/>
                </a:lnTo>
                <a:lnTo>
                  <a:pt x="207" y="227"/>
                </a:lnTo>
                <a:lnTo>
                  <a:pt x="213" y="243"/>
                </a:lnTo>
                <a:lnTo>
                  <a:pt x="219" y="261"/>
                </a:lnTo>
                <a:lnTo>
                  <a:pt x="224" y="279"/>
                </a:lnTo>
                <a:lnTo>
                  <a:pt x="228" y="299"/>
                </a:lnTo>
                <a:lnTo>
                  <a:pt x="233" y="321"/>
                </a:lnTo>
                <a:lnTo>
                  <a:pt x="236" y="343"/>
                </a:lnTo>
                <a:lnTo>
                  <a:pt x="240" y="368"/>
                </a:lnTo>
                <a:lnTo>
                  <a:pt x="242" y="395"/>
                </a:lnTo>
                <a:lnTo>
                  <a:pt x="245" y="422"/>
                </a:lnTo>
                <a:lnTo>
                  <a:pt x="247" y="452"/>
                </a:lnTo>
                <a:lnTo>
                  <a:pt x="248" y="482"/>
                </a:lnTo>
                <a:lnTo>
                  <a:pt x="249" y="515"/>
                </a:lnTo>
                <a:lnTo>
                  <a:pt x="249" y="549"/>
                </a:lnTo>
                <a:lnTo>
                  <a:pt x="249" y="556"/>
                </a:lnTo>
                <a:lnTo>
                  <a:pt x="250" y="562"/>
                </a:lnTo>
                <a:lnTo>
                  <a:pt x="251" y="567"/>
                </a:lnTo>
                <a:lnTo>
                  <a:pt x="253" y="573"/>
                </a:lnTo>
                <a:lnTo>
                  <a:pt x="257" y="581"/>
                </a:lnTo>
                <a:lnTo>
                  <a:pt x="263" y="588"/>
                </a:lnTo>
                <a:lnTo>
                  <a:pt x="269" y="594"/>
                </a:lnTo>
                <a:lnTo>
                  <a:pt x="277" y="599"/>
                </a:lnTo>
                <a:lnTo>
                  <a:pt x="285" y="601"/>
                </a:lnTo>
                <a:lnTo>
                  <a:pt x="293" y="601"/>
                </a:lnTo>
                <a:lnTo>
                  <a:pt x="301" y="601"/>
                </a:lnTo>
                <a:lnTo>
                  <a:pt x="309" y="599"/>
                </a:lnTo>
                <a:lnTo>
                  <a:pt x="317" y="594"/>
                </a:lnTo>
                <a:lnTo>
                  <a:pt x="323" y="588"/>
                </a:lnTo>
                <a:lnTo>
                  <a:pt x="329" y="581"/>
                </a:lnTo>
                <a:lnTo>
                  <a:pt x="333" y="573"/>
                </a:lnTo>
                <a:lnTo>
                  <a:pt x="335" y="567"/>
                </a:lnTo>
                <a:lnTo>
                  <a:pt x="336" y="562"/>
                </a:lnTo>
                <a:lnTo>
                  <a:pt x="337" y="556"/>
                </a:lnTo>
                <a:lnTo>
                  <a:pt x="337" y="549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1" name="Freeform 80">
            <a:extLst>
              <a:ext uri="{FF2B5EF4-FFF2-40B4-BE49-F238E27FC236}">
                <a16:creationId xmlns:a16="http://schemas.microsoft.com/office/drawing/2014/main" id="{00000000-0008-0000-0600-000051000000}"/>
              </a:ext>
            </a:extLst>
          </xdr:cNvPr>
          <xdr:cNvSpPr>
            <a:spLocks/>
          </xdr:cNvSpPr>
        </xdr:nvSpPr>
        <xdr:spPr bwMode="auto">
          <a:xfrm>
            <a:off x="2774" y="630"/>
            <a:ext cx="76" cy="93"/>
          </a:xfrm>
          <a:custGeom>
            <a:avLst/>
            <a:gdLst>
              <a:gd name="T0" fmla="*/ 0 w 381"/>
              <a:gd name="T1" fmla="*/ 0 h 561"/>
              <a:gd name="T2" fmla="*/ 0 w 381"/>
              <a:gd name="T3" fmla="*/ 0 h 561"/>
              <a:gd name="T4" fmla="*/ 0 w 381"/>
              <a:gd name="T5" fmla="*/ 0 h 561"/>
              <a:gd name="T6" fmla="*/ 0 w 381"/>
              <a:gd name="T7" fmla="*/ 0 h 561"/>
              <a:gd name="T8" fmla="*/ 0 w 381"/>
              <a:gd name="T9" fmla="*/ 0 h 561"/>
              <a:gd name="T10" fmla="*/ 0 w 381"/>
              <a:gd name="T11" fmla="*/ 0 h 561"/>
              <a:gd name="T12" fmla="*/ 0 w 381"/>
              <a:gd name="T13" fmla="*/ 0 h 561"/>
              <a:gd name="T14" fmla="*/ 0 w 381"/>
              <a:gd name="T15" fmla="*/ 0 h 561"/>
              <a:gd name="T16" fmla="*/ 0 w 381"/>
              <a:gd name="T17" fmla="*/ 0 h 561"/>
              <a:gd name="T18" fmla="*/ 0 w 381"/>
              <a:gd name="T19" fmla="*/ 0 h 561"/>
              <a:gd name="T20" fmla="*/ 0 w 381"/>
              <a:gd name="T21" fmla="*/ 0 h 561"/>
              <a:gd name="T22" fmla="*/ 0 w 381"/>
              <a:gd name="T23" fmla="*/ 0 h 561"/>
              <a:gd name="T24" fmla="*/ 0 w 381"/>
              <a:gd name="T25" fmla="*/ 0 h 561"/>
              <a:gd name="T26" fmla="*/ 0 w 381"/>
              <a:gd name="T27" fmla="*/ 0 h 561"/>
              <a:gd name="T28" fmla="*/ 0 w 381"/>
              <a:gd name="T29" fmla="*/ 0 h 561"/>
              <a:gd name="T30" fmla="*/ 0 w 381"/>
              <a:gd name="T31" fmla="*/ 0 h 561"/>
              <a:gd name="T32" fmla="*/ 0 w 381"/>
              <a:gd name="T33" fmla="*/ 0 h 561"/>
              <a:gd name="T34" fmla="*/ 0 w 381"/>
              <a:gd name="T35" fmla="*/ 0 h 561"/>
              <a:gd name="T36" fmla="*/ 0 w 381"/>
              <a:gd name="T37" fmla="*/ 0 h 561"/>
              <a:gd name="T38" fmla="*/ 0 w 381"/>
              <a:gd name="T39" fmla="*/ 0 h 561"/>
              <a:gd name="T40" fmla="*/ 0 w 381"/>
              <a:gd name="T41" fmla="*/ 0 h 561"/>
              <a:gd name="T42" fmla="*/ 0 w 381"/>
              <a:gd name="T43" fmla="*/ 0 h 561"/>
              <a:gd name="T44" fmla="*/ 0 w 381"/>
              <a:gd name="T45" fmla="*/ 0 h 561"/>
              <a:gd name="T46" fmla="*/ 0 w 381"/>
              <a:gd name="T47" fmla="*/ 0 h 561"/>
              <a:gd name="T48" fmla="*/ 0 w 381"/>
              <a:gd name="T49" fmla="*/ 0 h 561"/>
              <a:gd name="T50" fmla="*/ 0 w 381"/>
              <a:gd name="T51" fmla="*/ 0 h 561"/>
              <a:gd name="T52" fmla="*/ 0 w 381"/>
              <a:gd name="T53" fmla="*/ 0 h 561"/>
              <a:gd name="T54" fmla="*/ 0 w 381"/>
              <a:gd name="T55" fmla="*/ 0 h 561"/>
              <a:gd name="T56" fmla="*/ 0 w 381"/>
              <a:gd name="T57" fmla="*/ 0 h 561"/>
              <a:gd name="T58" fmla="*/ 0 w 381"/>
              <a:gd name="T59" fmla="*/ 0 h 561"/>
              <a:gd name="T60" fmla="*/ 0 w 381"/>
              <a:gd name="T61" fmla="*/ 0 h 561"/>
              <a:gd name="T62" fmla="*/ 0 w 381"/>
              <a:gd name="T63" fmla="*/ 0 h 561"/>
              <a:gd name="T64" fmla="*/ 0 w 381"/>
              <a:gd name="T65" fmla="*/ 0 h 561"/>
              <a:gd name="T66" fmla="*/ 0 w 381"/>
              <a:gd name="T67" fmla="*/ 0 h 561"/>
              <a:gd name="T68" fmla="*/ 0 w 381"/>
              <a:gd name="T69" fmla="*/ 0 h 561"/>
              <a:gd name="T70" fmla="*/ 0 w 381"/>
              <a:gd name="T71" fmla="*/ 0 h 561"/>
              <a:gd name="T72" fmla="*/ 0 w 381"/>
              <a:gd name="T73" fmla="*/ 0 h 561"/>
              <a:gd name="T74" fmla="*/ 0 w 381"/>
              <a:gd name="T75" fmla="*/ 0 h 561"/>
              <a:gd name="T76" fmla="*/ 0 w 381"/>
              <a:gd name="T77" fmla="*/ 0 h 561"/>
              <a:gd name="T78" fmla="*/ 0 w 381"/>
              <a:gd name="T79" fmla="*/ 0 h 561"/>
              <a:gd name="T80" fmla="*/ 0 w 381"/>
              <a:gd name="T81" fmla="*/ 0 h 561"/>
              <a:gd name="T82" fmla="*/ 0 w 381"/>
              <a:gd name="T83" fmla="*/ 0 h 561"/>
              <a:gd name="T84" fmla="*/ 0 w 381"/>
              <a:gd name="T85" fmla="*/ 0 h 561"/>
              <a:gd name="T86" fmla="*/ 0 w 381"/>
              <a:gd name="T87" fmla="*/ 0 h 561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81" h="561">
                <a:moveTo>
                  <a:pt x="44" y="561"/>
                </a:moveTo>
                <a:lnTo>
                  <a:pt x="44" y="561"/>
                </a:lnTo>
                <a:lnTo>
                  <a:pt x="64" y="560"/>
                </a:lnTo>
                <a:lnTo>
                  <a:pt x="84" y="558"/>
                </a:lnTo>
                <a:lnTo>
                  <a:pt x="103" y="557"/>
                </a:lnTo>
                <a:lnTo>
                  <a:pt x="122" y="554"/>
                </a:lnTo>
                <a:lnTo>
                  <a:pt x="140" y="550"/>
                </a:lnTo>
                <a:lnTo>
                  <a:pt x="157" y="545"/>
                </a:lnTo>
                <a:lnTo>
                  <a:pt x="175" y="540"/>
                </a:lnTo>
                <a:lnTo>
                  <a:pt x="192" y="532"/>
                </a:lnTo>
                <a:lnTo>
                  <a:pt x="208" y="524"/>
                </a:lnTo>
                <a:lnTo>
                  <a:pt x="223" y="515"/>
                </a:lnTo>
                <a:lnTo>
                  <a:pt x="238" y="504"/>
                </a:lnTo>
                <a:lnTo>
                  <a:pt x="253" y="492"/>
                </a:lnTo>
                <a:lnTo>
                  <a:pt x="267" y="479"/>
                </a:lnTo>
                <a:lnTo>
                  <a:pt x="279" y="464"/>
                </a:lnTo>
                <a:lnTo>
                  <a:pt x="291" y="449"/>
                </a:lnTo>
                <a:lnTo>
                  <a:pt x="303" y="432"/>
                </a:lnTo>
                <a:lnTo>
                  <a:pt x="313" y="414"/>
                </a:lnTo>
                <a:lnTo>
                  <a:pt x="322" y="395"/>
                </a:lnTo>
                <a:lnTo>
                  <a:pt x="331" y="375"/>
                </a:lnTo>
                <a:lnTo>
                  <a:pt x="339" y="354"/>
                </a:lnTo>
                <a:lnTo>
                  <a:pt x="346" y="330"/>
                </a:lnTo>
                <a:lnTo>
                  <a:pt x="352" y="306"/>
                </a:lnTo>
                <a:lnTo>
                  <a:pt x="358" y="282"/>
                </a:lnTo>
                <a:lnTo>
                  <a:pt x="363" y="256"/>
                </a:lnTo>
                <a:lnTo>
                  <a:pt x="367" y="229"/>
                </a:lnTo>
                <a:lnTo>
                  <a:pt x="371" y="201"/>
                </a:lnTo>
                <a:lnTo>
                  <a:pt x="374" y="170"/>
                </a:lnTo>
                <a:lnTo>
                  <a:pt x="377" y="139"/>
                </a:lnTo>
                <a:lnTo>
                  <a:pt x="379" y="106"/>
                </a:lnTo>
                <a:lnTo>
                  <a:pt x="380" y="73"/>
                </a:lnTo>
                <a:lnTo>
                  <a:pt x="381" y="37"/>
                </a:lnTo>
                <a:lnTo>
                  <a:pt x="381" y="0"/>
                </a:lnTo>
                <a:lnTo>
                  <a:pt x="293" y="0"/>
                </a:lnTo>
                <a:lnTo>
                  <a:pt x="293" y="36"/>
                </a:lnTo>
                <a:lnTo>
                  <a:pt x="292" y="69"/>
                </a:lnTo>
                <a:lnTo>
                  <a:pt x="291" y="102"/>
                </a:lnTo>
                <a:lnTo>
                  <a:pt x="289" y="131"/>
                </a:lnTo>
                <a:lnTo>
                  <a:pt x="286" y="159"/>
                </a:lnTo>
                <a:lnTo>
                  <a:pt x="284" y="186"/>
                </a:lnTo>
                <a:lnTo>
                  <a:pt x="280" y="211"/>
                </a:lnTo>
                <a:lnTo>
                  <a:pt x="277" y="235"/>
                </a:lnTo>
                <a:lnTo>
                  <a:pt x="272" y="257"/>
                </a:lnTo>
                <a:lnTo>
                  <a:pt x="268" y="278"/>
                </a:lnTo>
                <a:lnTo>
                  <a:pt x="262" y="297"/>
                </a:lnTo>
                <a:lnTo>
                  <a:pt x="257" y="315"/>
                </a:lnTo>
                <a:lnTo>
                  <a:pt x="251" y="331"/>
                </a:lnTo>
                <a:lnTo>
                  <a:pt x="245" y="345"/>
                </a:lnTo>
                <a:lnTo>
                  <a:pt x="238" y="359"/>
                </a:lnTo>
                <a:lnTo>
                  <a:pt x="231" y="371"/>
                </a:lnTo>
                <a:lnTo>
                  <a:pt x="224" y="382"/>
                </a:lnTo>
                <a:lnTo>
                  <a:pt x="216" y="392"/>
                </a:lnTo>
                <a:lnTo>
                  <a:pt x="208" y="402"/>
                </a:lnTo>
                <a:lnTo>
                  <a:pt x="199" y="410"/>
                </a:lnTo>
                <a:lnTo>
                  <a:pt x="190" y="417"/>
                </a:lnTo>
                <a:lnTo>
                  <a:pt x="181" y="424"/>
                </a:lnTo>
                <a:lnTo>
                  <a:pt x="171" y="430"/>
                </a:lnTo>
                <a:lnTo>
                  <a:pt x="160" y="436"/>
                </a:lnTo>
                <a:lnTo>
                  <a:pt x="148" y="441"/>
                </a:lnTo>
                <a:lnTo>
                  <a:pt x="136" y="444"/>
                </a:lnTo>
                <a:lnTo>
                  <a:pt x="123" y="448"/>
                </a:lnTo>
                <a:lnTo>
                  <a:pt x="108" y="451"/>
                </a:lnTo>
                <a:lnTo>
                  <a:pt x="94" y="454"/>
                </a:lnTo>
                <a:lnTo>
                  <a:pt x="78" y="455"/>
                </a:lnTo>
                <a:lnTo>
                  <a:pt x="62" y="456"/>
                </a:lnTo>
                <a:lnTo>
                  <a:pt x="44" y="456"/>
                </a:lnTo>
                <a:lnTo>
                  <a:pt x="39" y="456"/>
                </a:lnTo>
                <a:lnTo>
                  <a:pt x="34" y="457"/>
                </a:lnTo>
                <a:lnTo>
                  <a:pt x="29" y="458"/>
                </a:lnTo>
                <a:lnTo>
                  <a:pt x="25" y="461"/>
                </a:lnTo>
                <a:lnTo>
                  <a:pt x="17" y="465"/>
                </a:lnTo>
                <a:lnTo>
                  <a:pt x="11" y="472"/>
                </a:lnTo>
                <a:lnTo>
                  <a:pt x="6" y="481"/>
                </a:lnTo>
                <a:lnTo>
                  <a:pt x="3" y="489"/>
                </a:lnTo>
                <a:lnTo>
                  <a:pt x="1" y="498"/>
                </a:lnTo>
                <a:lnTo>
                  <a:pt x="0" y="508"/>
                </a:lnTo>
                <a:lnTo>
                  <a:pt x="1" y="518"/>
                </a:lnTo>
                <a:lnTo>
                  <a:pt x="3" y="528"/>
                </a:lnTo>
                <a:lnTo>
                  <a:pt x="6" y="536"/>
                </a:lnTo>
                <a:lnTo>
                  <a:pt x="11" y="544"/>
                </a:lnTo>
                <a:lnTo>
                  <a:pt x="17" y="550"/>
                </a:lnTo>
                <a:lnTo>
                  <a:pt x="25" y="556"/>
                </a:lnTo>
                <a:lnTo>
                  <a:pt x="29" y="557"/>
                </a:lnTo>
                <a:lnTo>
                  <a:pt x="34" y="560"/>
                </a:lnTo>
                <a:lnTo>
                  <a:pt x="39" y="560"/>
                </a:lnTo>
                <a:lnTo>
                  <a:pt x="44" y="56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2" name="Freeform 81">
            <a:extLst>
              <a:ext uri="{FF2B5EF4-FFF2-40B4-BE49-F238E27FC236}">
                <a16:creationId xmlns:a16="http://schemas.microsoft.com/office/drawing/2014/main" id="{00000000-0008-0000-0600-000052000000}"/>
              </a:ext>
            </a:extLst>
          </xdr:cNvPr>
          <xdr:cNvSpPr>
            <a:spLocks/>
          </xdr:cNvSpPr>
        </xdr:nvSpPr>
        <xdr:spPr bwMode="auto">
          <a:xfrm>
            <a:off x="2717" y="621"/>
            <a:ext cx="66" cy="102"/>
          </a:xfrm>
          <a:custGeom>
            <a:avLst/>
            <a:gdLst>
              <a:gd name="T0" fmla="*/ 0 w 329"/>
              <a:gd name="T1" fmla="*/ 0 h 612"/>
              <a:gd name="T2" fmla="*/ 0 w 329"/>
              <a:gd name="T3" fmla="*/ 0 h 612"/>
              <a:gd name="T4" fmla="*/ 0 w 329"/>
              <a:gd name="T5" fmla="*/ 0 h 612"/>
              <a:gd name="T6" fmla="*/ 0 w 329"/>
              <a:gd name="T7" fmla="*/ 0 h 612"/>
              <a:gd name="T8" fmla="*/ 0 w 329"/>
              <a:gd name="T9" fmla="*/ 0 h 612"/>
              <a:gd name="T10" fmla="*/ 0 w 329"/>
              <a:gd name="T11" fmla="*/ 0 h 612"/>
              <a:gd name="T12" fmla="*/ 0 w 329"/>
              <a:gd name="T13" fmla="*/ 0 h 612"/>
              <a:gd name="T14" fmla="*/ 0 w 329"/>
              <a:gd name="T15" fmla="*/ 0 h 612"/>
              <a:gd name="T16" fmla="*/ 0 w 329"/>
              <a:gd name="T17" fmla="*/ 0 h 612"/>
              <a:gd name="T18" fmla="*/ 0 w 329"/>
              <a:gd name="T19" fmla="*/ 0 h 612"/>
              <a:gd name="T20" fmla="*/ 0 w 329"/>
              <a:gd name="T21" fmla="*/ 0 h 612"/>
              <a:gd name="T22" fmla="*/ 0 w 329"/>
              <a:gd name="T23" fmla="*/ 0 h 612"/>
              <a:gd name="T24" fmla="*/ 0 w 329"/>
              <a:gd name="T25" fmla="*/ 0 h 612"/>
              <a:gd name="T26" fmla="*/ 0 w 329"/>
              <a:gd name="T27" fmla="*/ 0 h 612"/>
              <a:gd name="T28" fmla="*/ 0 w 329"/>
              <a:gd name="T29" fmla="*/ 0 h 612"/>
              <a:gd name="T30" fmla="*/ 0 w 329"/>
              <a:gd name="T31" fmla="*/ 0 h 612"/>
              <a:gd name="T32" fmla="*/ 0 w 329"/>
              <a:gd name="T33" fmla="*/ 0 h 612"/>
              <a:gd name="T34" fmla="*/ 0 w 329"/>
              <a:gd name="T35" fmla="*/ 0 h 612"/>
              <a:gd name="T36" fmla="*/ 0 w 329"/>
              <a:gd name="T37" fmla="*/ 0 h 612"/>
              <a:gd name="T38" fmla="*/ 0 w 329"/>
              <a:gd name="T39" fmla="*/ 0 h 612"/>
              <a:gd name="T40" fmla="*/ 0 w 329"/>
              <a:gd name="T41" fmla="*/ 0 h 612"/>
              <a:gd name="T42" fmla="*/ 0 w 329"/>
              <a:gd name="T43" fmla="*/ 0 h 612"/>
              <a:gd name="T44" fmla="*/ 0 w 329"/>
              <a:gd name="T45" fmla="*/ 0 h 612"/>
              <a:gd name="T46" fmla="*/ 0 w 329"/>
              <a:gd name="T47" fmla="*/ 0 h 612"/>
              <a:gd name="T48" fmla="*/ 0 w 329"/>
              <a:gd name="T49" fmla="*/ 0 h 612"/>
              <a:gd name="T50" fmla="*/ 0 w 329"/>
              <a:gd name="T51" fmla="*/ 0 h 612"/>
              <a:gd name="T52" fmla="*/ 0 w 329"/>
              <a:gd name="T53" fmla="*/ 0 h 612"/>
              <a:gd name="T54" fmla="*/ 0 w 329"/>
              <a:gd name="T55" fmla="*/ 0 h 612"/>
              <a:gd name="T56" fmla="*/ 0 w 329"/>
              <a:gd name="T57" fmla="*/ 0 h 612"/>
              <a:gd name="T58" fmla="*/ 0 w 329"/>
              <a:gd name="T59" fmla="*/ 0 h 612"/>
              <a:gd name="T60" fmla="*/ 0 w 329"/>
              <a:gd name="T61" fmla="*/ 0 h 612"/>
              <a:gd name="T62" fmla="*/ 0 w 329"/>
              <a:gd name="T63" fmla="*/ 0 h 612"/>
              <a:gd name="T64" fmla="*/ 0 w 329"/>
              <a:gd name="T65" fmla="*/ 0 h 612"/>
              <a:gd name="T66" fmla="*/ 0 w 329"/>
              <a:gd name="T67" fmla="*/ 0 h 612"/>
              <a:gd name="T68" fmla="*/ 0 w 329"/>
              <a:gd name="T69" fmla="*/ 0 h 612"/>
              <a:gd name="T70" fmla="*/ 0 w 329"/>
              <a:gd name="T71" fmla="*/ 0 h 612"/>
              <a:gd name="T72" fmla="*/ 0 w 329"/>
              <a:gd name="T73" fmla="*/ 0 h 612"/>
              <a:gd name="T74" fmla="*/ 0 w 329"/>
              <a:gd name="T75" fmla="*/ 0 h 612"/>
              <a:gd name="T76" fmla="*/ 0 w 329"/>
              <a:gd name="T77" fmla="*/ 0 h 612"/>
              <a:gd name="T78" fmla="*/ 0 w 329"/>
              <a:gd name="T79" fmla="*/ 0 h 612"/>
              <a:gd name="T80" fmla="*/ 0 w 329"/>
              <a:gd name="T81" fmla="*/ 0 h 612"/>
              <a:gd name="T82" fmla="*/ 0 w 329"/>
              <a:gd name="T83" fmla="*/ 0 h 612"/>
              <a:gd name="T84" fmla="*/ 0 w 329"/>
              <a:gd name="T85" fmla="*/ 0 h 612"/>
              <a:gd name="T86" fmla="*/ 0 w 329"/>
              <a:gd name="T87" fmla="*/ 0 h 612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29" h="612">
                <a:moveTo>
                  <a:pt x="0" y="51"/>
                </a:moveTo>
                <a:lnTo>
                  <a:pt x="0" y="51"/>
                </a:lnTo>
                <a:lnTo>
                  <a:pt x="0" y="88"/>
                </a:lnTo>
                <a:lnTo>
                  <a:pt x="1" y="124"/>
                </a:lnTo>
                <a:lnTo>
                  <a:pt x="3" y="157"/>
                </a:lnTo>
                <a:lnTo>
                  <a:pt x="5" y="190"/>
                </a:lnTo>
                <a:lnTo>
                  <a:pt x="7" y="221"/>
                </a:lnTo>
                <a:lnTo>
                  <a:pt x="10" y="252"/>
                </a:lnTo>
                <a:lnTo>
                  <a:pt x="14" y="280"/>
                </a:lnTo>
                <a:lnTo>
                  <a:pt x="18" y="307"/>
                </a:lnTo>
                <a:lnTo>
                  <a:pt x="23" y="333"/>
                </a:lnTo>
                <a:lnTo>
                  <a:pt x="29" y="357"/>
                </a:lnTo>
                <a:lnTo>
                  <a:pt x="35" y="381"/>
                </a:lnTo>
                <a:lnTo>
                  <a:pt x="42" y="403"/>
                </a:lnTo>
                <a:lnTo>
                  <a:pt x="49" y="425"/>
                </a:lnTo>
                <a:lnTo>
                  <a:pt x="58" y="446"/>
                </a:lnTo>
                <a:lnTo>
                  <a:pt x="67" y="465"/>
                </a:lnTo>
                <a:lnTo>
                  <a:pt x="77" y="482"/>
                </a:lnTo>
                <a:lnTo>
                  <a:pt x="88" y="500"/>
                </a:lnTo>
                <a:lnTo>
                  <a:pt x="100" y="515"/>
                </a:lnTo>
                <a:lnTo>
                  <a:pt x="113" y="529"/>
                </a:lnTo>
                <a:lnTo>
                  <a:pt x="126" y="543"/>
                </a:lnTo>
                <a:lnTo>
                  <a:pt x="140" y="555"/>
                </a:lnTo>
                <a:lnTo>
                  <a:pt x="155" y="566"/>
                </a:lnTo>
                <a:lnTo>
                  <a:pt x="170" y="575"/>
                </a:lnTo>
                <a:lnTo>
                  <a:pt x="186" y="583"/>
                </a:lnTo>
                <a:lnTo>
                  <a:pt x="202" y="591"/>
                </a:lnTo>
                <a:lnTo>
                  <a:pt x="219" y="596"/>
                </a:lnTo>
                <a:lnTo>
                  <a:pt x="236" y="601"/>
                </a:lnTo>
                <a:lnTo>
                  <a:pt x="254" y="605"/>
                </a:lnTo>
                <a:lnTo>
                  <a:pt x="272" y="608"/>
                </a:lnTo>
                <a:lnTo>
                  <a:pt x="291" y="609"/>
                </a:lnTo>
                <a:lnTo>
                  <a:pt x="310" y="611"/>
                </a:lnTo>
                <a:lnTo>
                  <a:pt x="329" y="612"/>
                </a:lnTo>
                <a:lnTo>
                  <a:pt x="329" y="507"/>
                </a:lnTo>
                <a:lnTo>
                  <a:pt x="312" y="507"/>
                </a:lnTo>
                <a:lnTo>
                  <a:pt x="297" y="506"/>
                </a:lnTo>
                <a:lnTo>
                  <a:pt x="282" y="505"/>
                </a:lnTo>
                <a:lnTo>
                  <a:pt x="268" y="502"/>
                </a:lnTo>
                <a:lnTo>
                  <a:pt x="254" y="500"/>
                </a:lnTo>
                <a:lnTo>
                  <a:pt x="241" y="496"/>
                </a:lnTo>
                <a:lnTo>
                  <a:pt x="230" y="492"/>
                </a:lnTo>
                <a:lnTo>
                  <a:pt x="219" y="487"/>
                </a:lnTo>
                <a:lnTo>
                  <a:pt x="208" y="481"/>
                </a:lnTo>
                <a:lnTo>
                  <a:pt x="198" y="475"/>
                </a:lnTo>
                <a:lnTo>
                  <a:pt x="189" y="469"/>
                </a:lnTo>
                <a:lnTo>
                  <a:pt x="180" y="461"/>
                </a:lnTo>
                <a:lnTo>
                  <a:pt x="172" y="453"/>
                </a:lnTo>
                <a:lnTo>
                  <a:pt x="164" y="445"/>
                </a:lnTo>
                <a:lnTo>
                  <a:pt x="157" y="434"/>
                </a:lnTo>
                <a:lnTo>
                  <a:pt x="150" y="422"/>
                </a:lnTo>
                <a:lnTo>
                  <a:pt x="143" y="410"/>
                </a:lnTo>
                <a:lnTo>
                  <a:pt x="136" y="396"/>
                </a:lnTo>
                <a:lnTo>
                  <a:pt x="130" y="382"/>
                </a:lnTo>
                <a:lnTo>
                  <a:pt x="124" y="366"/>
                </a:lnTo>
                <a:lnTo>
                  <a:pt x="118" y="348"/>
                </a:lnTo>
                <a:lnTo>
                  <a:pt x="113" y="329"/>
                </a:lnTo>
                <a:lnTo>
                  <a:pt x="109" y="308"/>
                </a:lnTo>
                <a:lnTo>
                  <a:pt x="104" y="286"/>
                </a:lnTo>
                <a:lnTo>
                  <a:pt x="101" y="262"/>
                </a:lnTo>
                <a:lnTo>
                  <a:pt x="97" y="237"/>
                </a:lnTo>
                <a:lnTo>
                  <a:pt x="95" y="210"/>
                </a:lnTo>
                <a:lnTo>
                  <a:pt x="93" y="182"/>
                </a:lnTo>
                <a:lnTo>
                  <a:pt x="91" y="153"/>
                </a:lnTo>
                <a:lnTo>
                  <a:pt x="89" y="120"/>
                </a:lnTo>
                <a:lnTo>
                  <a:pt x="89" y="87"/>
                </a:lnTo>
                <a:lnTo>
                  <a:pt x="89" y="51"/>
                </a:lnTo>
                <a:lnTo>
                  <a:pt x="88" y="46"/>
                </a:lnTo>
                <a:lnTo>
                  <a:pt x="88" y="40"/>
                </a:lnTo>
                <a:lnTo>
                  <a:pt x="86" y="34"/>
                </a:lnTo>
                <a:lnTo>
                  <a:pt x="85" y="29"/>
                </a:lnTo>
                <a:lnTo>
                  <a:pt x="80" y="20"/>
                </a:lnTo>
                <a:lnTo>
                  <a:pt x="75" y="13"/>
                </a:lnTo>
                <a:lnTo>
                  <a:pt x="68" y="7"/>
                </a:lnTo>
                <a:lnTo>
                  <a:pt x="61" y="3"/>
                </a:lnTo>
                <a:lnTo>
                  <a:pt x="53" y="1"/>
                </a:lnTo>
                <a:lnTo>
                  <a:pt x="44" y="0"/>
                </a:lnTo>
                <a:lnTo>
                  <a:pt x="36" y="1"/>
                </a:lnTo>
                <a:lnTo>
                  <a:pt x="28" y="3"/>
                </a:lnTo>
                <a:lnTo>
                  <a:pt x="21" y="7"/>
                </a:lnTo>
                <a:lnTo>
                  <a:pt x="14" y="13"/>
                </a:lnTo>
                <a:lnTo>
                  <a:pt x="8" y="20"/>
                </a:lnTo>
                <a:lnTo>
                  <a:pt x="4" y="29"/>
                </a:lnTo>
                <a:lnTo>
                  <a:pt x="2" y="34"/>
                </a:lnTo>
                <a:lnTo>
                  <a:pt x="1" y="40"/>
                </a:lnTo>
                <a:lnTo>
                  <a:pt x="0" y="46"/>
                </a:lnTo>
                <a:lnTo>
                  <a:pt x="0" y="5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3" name="Freeform 82">
            <a:extLst>
              <a:ext uri="{FF2B5EF4-FFF2-40B4-BE49-F238E27FC236}">
                <a16:creationId xmlns:a16="http://schemas.microsoft.com/office/drawing/2014/main" id="{00000000-0008-0000-0600-000053000000}"/>
              </a:ext>
            </a:extLst>
          </xdr:cNvPr>
          <xdr:cNvSpPr>
            <a:spLocks noEditPoints="1"/>
          </xdr:cNvSpPr>
        </xdr:nvSpPr>
        <xdr:spPr bwMode="auto">
          <a:xfrm>
            <a:off x="2608" y="441"/>
            <a:ext cx="389" cy="342"/>
          </a:xfrm>
          <a:custGeom>
            <a:avLst/>
            <a:gdLst>
              <a:gd name="T0" fmla="*/ 0 w 1946"/>
              <a:gd name="T1" fmla="*/ 0 h 2050"/>
              <a:gd name="T2" fmla="*/ 0 w 1946"/>
              <a:gd name="T3" fmla="*/ 0 h 2050"/>
              <a:gd name="T4" fmla="*/ 0 w 1946"/>
              <a:gd name="T5" fmla="*/ 0 h 2050"/>
              <a:gd name="T6" fmla="*/ 0 w 1946"/>
              <a:gd name="T7" fmla="*/ 0 h 2050"/>
              <a:gd name="T8" fmla="*/ 0 w 1946"/>
              <a:gd name="T9" fmla="*/ 0 h 2050"/>
              <a:gd name="T10" fmla="*/ 0 w 1946"/>
              <a:gd name="T11" fmla="*/ 0 h 2050"/>
              <a:gd name="T12" fmla="*/ 0 w 1946"/>
              <a:gd name="T13" fmla="*/ 0 h 2050"/>
              <a:gd name="T14" fmla="*/ 0 w 1946"/>
              <a:gd name="T15" fmla="*/ 0 h 2050"/>
              <a:gd name="T16" fmla="*/ 0 w 1946"/>
              <a:gd name="T17" fmla="*/ 0 h 2050"/>
              <a:gd name="T18" fmla="*/ 0 w 1946"/>
              <a:gd name="T19" fmla="*/ 0 h 2050"/>
              <a:gd name="T20" fmla="*/ 0 w 1946"/>
              <a:gd name="T21" fmla="*/ 0 h 2050"/>
              <a:gd name="T22" fmla="*/ 0 w 1946"/>
              <a:gd name="T23" fmla="*/ 0 h 2050"/>
              <a:gd name="T24" fmla="*/ 0 w 1946"/>
              <a:gd name="T25" fmla="*/ 0 h 2050"/>
              <a:gd name="T26" fmla="*/ 0 w 1946"/>
              <a:gd name="T27" fmla="*/ 0 h 2050"/>
              <a:gd name="T28" fmla="*/ 0 w 1946"/>
              <a:gd name="T29" fmla="*/ 0 h 2050"/>
              <a:gd name="T30" fmla="*/ 0 w 1946"/>
              <a:gd name="T31" fmla="*/ 0 h 2050"/>
              <a:gd name="T32" fmla="*/ 0 w 1946"/>
              <a:gd name="T33" fmla="*/ 0 h 2050"/>
              <a:gd name="T34" fmla="*/ 0 w 1946"/>
              <a:gd name="T35" fmla="*/ 0 h 2050"/>
              <a:gd name="T36" fmla="*/ 0 w 1946"/>
              <a:gd name="T37" fmla="*/ 0 h 2050"/>
              <a:gd name="T38" fmla="*/ 0 w 1946"/>
              <a:gd name="T39" fmla="*/ 0 h 2050"/>
              <a:gd name="T40" fmla="*/ 0 w 1946"/>
              <a:gd name="T41" fmla="*/ 0 h 2050"/>
              <a:gd name="T42" fmla="*/ 0 w 1946"/>
              <a:gd name="T43" fmla="*/ 0 h 2050"/>
              <a:gd name="T44" fmla="*/ 0 w 1946"/>
              <a:gd name="T45" fmla="*/ 0 h 2050"/>
              <a:gd name="T46" fmla="*/ 0 w 1946"/>
              <a:gd name="T47" fmla="*/ 0 h 2050"/>
              <a:gd name="T48" fmla="*/ 0 w 1946"/>
              <a:gd name="T49" fmla="*/ 0 h 2050"/>
              <a:gd name="T50" fmla="*/ 0 w 1946"/>
              <a:gd name="T51" fmla="*/ 0 h 2050"/>
              <a:gd name="T52" fmla="*/ 0 w 1946"/>
              <a:gd name="T53" fmla="*/ 0 h 2050"/>
              <a:gd name="T54" fmla="*/ 0 w 1946"/>
              <a:gd name="T55" fmla="*/ 0 h 2050"/>
              <a:gd name="T56" fmla="*/ 0 w 1946"/>
              <a:gd name="T57" fmla="*/ 0 h 2050"/>
              <a:gd name="T58" fmla="*/ 0 w 1946"/>
              <a:gd name="T59" fmla="*/ 0 h 2050"/>
              <a:gd name="T60" fmla="*/ 0 w 1946"/>
              <a:gd name="T61" fmla="*/ 0 h 2050"/>
              <a:gd name="T62" fmla="*/ 0 w 1946"/>
              <a:gd name="T63" fmla="*/ 0 h 2050"/>
              <a:gd name="T64" fmla="*/ 0 w 1946"/>
              <a:gd name="T65" fmla="*/ 0 h 2050"/>
              <a:gd name="T66" fmla="*/ 0 w 1946"/>
              <a:gd name="T67" fmla="*/ 0 h 2050"/>
              <a:gd name="T68" fmla="*/ 0 w 1946"/>
              <a:gd name="T69" fmla="*/ 0 h 2050"/>
              <a:gd name="T70" fmla="*/ 0 w 1946"/>
              <a:gd name="T71" fmla="*/ 0 h 2050"/>
              <a:gd name="T72" fmla="*/ 0 w 1946"/>
              <a:gd name="T73" fmla="*/ 0 h 2050"/>
              <a:gd name="T74" fmla="*/ 0 w 1946"/>
              <a:gd name="T75" fmla="*/ 0 h 2050"/>
              <a:gd name="T76" fmla="*/ 0 w 1946"/>
              <a:gd name="T77" fmla="*/ 0 h 2050"/>
              <a:gd name="T78" fmla="*/ 0 w 1946"/>
              <a:gd name="T79" fmla="*/ 0 h 2050"/>
              <a:gd name="T80" fmla="*/ 0 w 1946"/>
              <a:gd name="T81" fmla="*/ 0 h 2050"/>
              <a:gd name="T82" fmla="*/ 0 w 1946"/>
              <a:gd name="T83" fmla="*/ 0 h 2050"/>
              <a:gd name="T84" fmla="*/ 0 w 1946"/>
              <a:gd name="T85" fmla="*/ 0 h 2050"/>
              <a:gd name="T86" fmla="*/ 0 w 1946"/>
              <a:gd name="T87" fmla="*/ 0 h 2050"/>
              <a:gd name="T88" fmla="*/ 0 w 1946"/>
              <a:gd name="T89" fmla="*/ 0 h 2050"/>
              <a:gd name="T90" fmla="*/ 0 w 1946"/>
              <a:gd name="T91" fmla="*/ 0 h 2050"/>
              <a:gd name="T92" fmla="*/ 0 w 1946"/>
              <a:gd name="T93" fmla="*/ 0 h 2050"/>
              <a:gd name="T94" fmla="*/ 0 w 1946"/>
              <a:gd name="T95" fmla="*/ 0 h 2050"/>
              <a:gd name="T96" fmla="*/ 0 w 1946"/>
              <a:gd name="T97" fmla="*/ 0 h 2050"/>
              <a:gd name="T98" fmla="*/ 0 w 1946"/>
              <a:gd name="T99" fmla="*/ 0 h 2050"/>
              <a:gd name="T100" fmla="*/ 0 w 1946"/>
              <a:gd name="T101" fmla="*/ 0 h 2050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0" t="0" r="r" b="b"/>
            <a:pathLst>
              <a:path w="1946" h="2050">
                <a:moveTo>
                  <a:pt x="0" y="1026"/>
                </a:moveTo>
                <a:lnTo>
                  <a:pt x="1" y="1082"/>
                </a:lnTo>
                <a:lnTo>
                  <a:pt x="4" y="1137"/>
                </a:lnTo>
                <a:lnTo>
                  <a:pt x="9" y="1193"/>
                </a:lnTo>
                <a:lnTo>
                  <a:pt x="16" y="1246"/>
                </a:lnTo>
                <a:lnTo>
                  <a:pt x="24" y="1298"/>
                </a:lnTo>
                <a:lnTo>
                  <a:pt x="35" y="1347"/>
                </a:lnTo>
                <a:lnTo>
                  <a:pt x="47" y="1396"/>
                </a:lnTo>
                <a:lnTo>
                  <a:pt x="61" y="1444"/>
                </a:lnTo>
                <a:lnTo>
                  <a:pt x="78" y="1491"/>
                </a:lnTo>
                <a:lnTo>
                  <a:pt x="96" y="1534"/>
                </a:lnTo>
                <a:lnTo>
                  <a:pt x="115" y="1578"/>
                </a:lnTo>
                <a:lnTo>
                  <a:pt x="137" y="1619"/>
                </a:lnTo>
                <a:lnTo>
                  <a:pt x="161" y="1659"/>
                </a:lnTo>
                <a:lnTo>
                  <a:pt x="187" y="1697"/>
                </a:lnTo>
                <a:lnTo>
                  <a:pt x="214" y="1733"/>
                </a:lnTo>
                <a:lnTo>
                  <a:pt x="244" y="1767"/>
                </a:lnTo>
                <a:lnTo>
                  <a:pt x="275" y="1800"/>
                </a:lnTo>
                <a:lnTo>
                  <a:pt x="308" y="1831"/>
                </a:lnTo>
                <a:lnTo>
                  <a:pt x="344" y="1860"/>
                </a:lnTo>
                <a:lnTo>
                  <a:pt x="381" y="1887"/>
                </a:lnTo>
                <a:lnTo>
                  <a:pt x="420" y="1913"/>
                </a:lnTo>
                <a:lnTo>
                  <a:pt x="460" y="1936"/>
                </a:lnTo>
                <a:lnTo>
                  <a:pt x="503" y="1957"/>
                </a:lnTo>
                <a:lnTo>
                  <a:pt x="547" y="1976"/>
                </a:lnTo>
                <a:lnTo>
                  <a:pt x="593" y="1993"/>
                </a:lnTo>
                <a:lnTo>
                  <a:pt x="642" y="2007"/>
                </a:lnTo>
                <a:lnTo>
                  <a:pt x="692" y="2020"/>
                </a:lnTo>
                <a:lnTo>
                  <a:pt x="744" y="2031"/>
                </a:lnTo>
                <a:lnTo>
                  <a:pt x="797" y="2039"/>
                </a:lnTo>
                <a:lnTo>
                  <a:pt x="853" y="2045"/>
                </a:lnTo>
                <a:lnTo>
                  <a:pt x="910" y="2049"/>
                </a:lnTo>
                <a:lnTo>
                  <a:pt x="970" y="2050"/>
                </a:lnTo>
                <a:lnTo>
                  <a:pt x="1030" y="2049"/>
                </a:lnTo>
                <a:lnTo>
                  <a:pt x="1088" y="2045"/>
                </a:lnTo>
                <a:lnTo>
                  <a:pt x="1144" y="2039"/>
                </a:lnTo>
                <a:lnTo>
                  <a:pt x="1199" y="2031"/>
                </a:lnTo>
                <a:lnTo>
                  <a:pt x="1251" y="2020"/>
                </a:lnTo>
                <a:lnTo>
                  <a:pt x="1302" y="2007"/>
                </a:lnTo>
                <a:lnTo>
                  <a:pt x="1350" y="1993"/>
                </a:lnTo>
                <a:lnTo>
                  <a:pt x="1397" y="1976"/>
                </a:lnTo>
                <a:lnTo>
                  <a:pt x="1442" y="1957"/>
                </a:lnTo>
                <a:lnTo>
                  <a:pt x="1485" y="1936"/>
                </a:lnTo>
                <a:lnTo>
                  <a:pt x="1526" y="1913"/>
                </a:lnTo>
                <a:lnTo>
                  <a:pt x="1565" y="1887"/>
                </a:lnTo>
                <a:lnTo>
                  <a:pt x="1602" y="1860"/>
                </a:lnTo>
                <a:lnTo>
                  <a:pt x="1637" y="1831"/>
                </a:lnTo>
                <a:lnTo>
                  <a:pt x="1671" y="1800"/>
                </a:lnTo>
                <a:lnTo>
                  <a:pt x="1702" y="1767"/>
                </a:lnTo>
                <a:lnTo>
                  <a:pt x="1732" y="1733"/>
                </a:lnTo>
                <a:lnTo>
                  <a:pt x="1759" y="1697"/>
                </a:lnTo>
                <a:lnTo>
                  <a:pt x="1785" y="1659"/>
                </a:lnTo>
                <a:lnTo>
                  <a:pt x="1809" y="1619"/>
                </a:lnTo>
                <a:lnTo>
                  <a:pt x="1831" y="1578"/>
                </a:lnTo>
                <a:lnTo>
                  <a:pt x="1851" y="1534"/>
                </a:lnTo>
                <a:lnTo>
                  <a:pt x="1869" y="1491"/>
                </a:lnTo>
                <a:lnTo>
                  <a:pt x="1885" y="1444"/>
                </a:lnTo>
                <a:lnTo>
                  <a:pt x="1899" y="1396"/>
                </a:lnTo>
                <a:lnTo>
                  <a:pt x="1912" y="1347"/>
                </a:lnTo>
                <a:lnTo>
                  <a:pt x="1922" y="1298"/>
                </a:lnTo>
                <a:lnTo>
                  <a:pt x="1931" y="1246"/>
                </a:lnTo>
                <a:lnTo>
                  <a:pt x="1937" y="1193"/>
                </a:lnTo>
                <a:lnTo>
                  <a:pt x="1942" y="1137"/>
                </a:lnTo>
                <a:lnTo>
                  <a:pt x="1945" y="1082"/>
                </a:lnTo>
                <a:lnTo>
                  <a:pt x="1946" y="1026"/>
                </a:lnTo>
                <a:lnTo>
                  <a:pt x="1945" y="968"/>
                </a:lnTo>
                <a:lnTo>
                  <a:pt x="1942" y="913"/>
                </a:lnTo>
                <a:lnTo>
                  <a:pt x="1937" y="859"/>
                </a:lnTo>
                <a:lnTo>
                  <a:pt x="1931" y="806"/>
                </a:lnTo>
                <a:lnTo>
                  <a:pt x="1922" y="754"/>
                </a:lnTo>
                <a:lnTo>
                  <a:pt x="1912" y="703"/>
                </a:lnTo>
                <a:lnTo>
                  <a:pt x="1899" y="654"/>
                </a:lnTo>
                <a:lnTo>
                  <a:pt x="1885" y="607"/>
                </a:lnTo>
                <a:lnTo>
                  <a:pt x="1869" y="561"/>
                </a:lnTo>
                <a:lnTo>
                  <a:pt x="1851" y="516"/>
                </a:lnTo>
                <a:lnTo>
                  <a:pt x="1831" y="474"/>
                </a:lnTo>
                <a:lnTo>
                  <a:pt x="1809" y="431"/>
                </a:lnTo>
                <a:lnTo>
                  <a:pt x="1785" y="392"/>
                </a:lnTo>
                <a:lnTo>
                  <a:pt x="1759" y="354"/>
                </a:lnTo>
                <a:lnTo>
                  <a:pt x="1732" y="318"/>
                </a:lnTo>
                <a:lnTo>
                  <a:pt x="1702" y="283"/>
                </a:lnTo>
                <a:lnTo>
                  <a:pt x="1671" y="250"/>
                </a:lnTo>
                <a:lnTo>
                  <a:pt x="1637" y="219"/>
                </a:lnTo>
                <a:lnTo>
                  <a:pt x="1602" y="190"/>
                </a:lnTo>
                <a:lnTo>
                  <a:pt x="1565" y="163"/>
                </a:lnTo>
                <a:lnTo>
                  <a:pt x="1526" y="138"/>
                </a:lnTo>
                <a:lnTo>
                  <a:pt x="1485" y="115"/>
                </a:lnTo>
                <a:lnTo>
                  <a:pt x="1442" y="93"/>
                </a:lnTo>
                <a:lnTo>
                  <a:pt x="1397" y="75"/>
                </a:lnTo>
                <a:lnTo>
                  <a:pt x="1350" y="58"/>
                </a:lnTo>
                <a:lnTo>
                  <a:pt x="1302" y="43"/>
                </a:lnTo>
                <a:lnTo>
                  <a:pt x="1251" y="30"/>
                </a:lnTo>
                <a:lnTo>
                  <a:pt x="1199" y="19"/>
                </a:lnTo>
                <a:lnTo>
                  <a:pt x="1144" y="11"/>
                </a:lnTo>
                <a:lnTo>
                  <a:pt x="1088" y="5"/>
                </a:lnTo>
                <a:lnTo>
                  <a:pt x="1030" y="2"/>
                </a:lnTo>
                <a:lnTo>
                  <a:pt x="970" y="0"/>
                </a:lnTo>
                <a:lnTo>
                  <a:pt x="910" y="2"/>
                </a:lnTo>
                <a:lnTo>
                  <a:pt x="853" y="5"/>
                </a:lnTo>
                <a:lnTo>
                  <a:pt x="797" y="11"/>
                </a:lnTo>
                <a:lnTo>
                  <a:pt x="744" y="19"/>
                </a:lnTo>
                <a:lnTo>
                  <a:pt x="692" y="30"/>
                </a:lnTo>
                <a:lnTo>
                  <a:pt x="642" y="43"/>
                </a:lnTo>
                <a:lnTo>
                  <a:pt x="593" y="58"/>
                </a:lnTo>
                <a:lnTo>
                  <a:pt x="547" y="75"/>
                </a:lnTo>
                <a:lnTo>
                  <a:pt x="503" y="93"/>
                </a:lnTo>
                <a:lnTo>
                  <a:pt x="460" y="115"/>
                </a:lnTo>
                <a:lnTo>
                  <a:pt x="420" y="138"/>
                </a:lnTo>
                <a:lnTo>
                  <a:pt x="381" y="163"/>
                </a:lnTo>
                <a:lnTo>
                  <a:pt x="344" y="190"/>
                </a:lnTo>
                <a:lnTo>
                  <a:pt x="308" y="219"/>
                </a:lnTo>
                <a:lnTo>
                  <a:pt x="275" y="250"/>
                </a:lnTo>
                <a:lnTo>
                  <a:pt x="244" y="283"/>
                </a:lnTo>
                <a:lnTo>
                  <a:pt x="214" y="318"/>
                </a:lnTo>
                <a:lnTo>
                  <a:pt x="187" y="354"/>
                </a:lnTo>
                <a:lnTo>
                  <a:pt x="161" y="392"/>
                </a:lnTo>
                <a:lnTo>
                  <a:pt x="137" y="431"/>
                </a:lnTo>
                <a:lnTo>
                  <a:pt x="115" y="474"/>
                </a:lnTo>
                <a:lnTo>
                  <a:pt x="96" y="516"/>
                </a:lnTo>
                <a:lnTo>
                  <a:pt x="78" y="561"/>
                </a:lnTo>
                <a:lnTo>
                  <a:pt x="61" y="607"/>
                </a:lnTo>
                <a:lnTo>
                  <a:pt x="47" y="654"/>
                </a:lnTo>
                <a:lnTo>
                  <a:pt x="35" y="703"/>
                </a:lnTo>
                <a:lnTo>
                  <a:pt x="24" y="754"/>
                </a:lnTo>
                <a:lnTo>
                  <a:pt x="16" y="806"/>
                </a:lnTo>
                <a:lnTo>
                  <a:pt x="9" y="859"/>
                </a:lnTo>
                <a:lnTo>
                  <a:pt x="4" y="913"/>
                </a:lnTo>
                <a:lnTo>
                  <a:pt x="1" y="968"/>
                </a:lnTo>
                <a:lnTo>
                  <a:pt x="0" y="1026"/>
                </a:lnTo>
                <a:close/>
                <a:moveTo>
                  <a:pt x="677" y="1026"/>
                </a:moveTo>
                <a:lnTo>
                  <a:pt x="677" y="990"/>
                </a:lnTo>
                <a:lnTo>
                  <a:pt x="678" y="956"/>
                </a:lnTo>
                <a:lnTo>
                  <a:pt x="679" y="924"/>
                </a:lnTo>
                <a:lnTo>
                  <a:pt x="681" y="894"/>
                </a:lnTo>
                <a:lnTo>
                  <a:pt x="683" y="864"/>
                </a:lnTo>
                <a:lnTo>
                  <a:pt x="686" y="837"/>
                </a:lnTo>
                <a:lnTo>
                  <a:pt x="690" y="811"/>
                </a:lnTo>
                <a:lnTo>
                  <a:pt x="694" y="786"/>
                </a:lnTo>
                <a:lnTo>
                  <a:pt x="699" y="762"/>
                </a:lnTo>
                <a:lnTo>
                  <a:pt x="704" y="740"/>
                </a:lnTo>
                <a:lnTo>
                  <a:pt x="709" y="720"/>
                </a:lnTo>
                <a:lnTo>
                  <a:pt x="716" y="700"/>
                </a:lnTo>
                <a:lnTo>
                  <a:pt x="723" y="681"/>
                </a:lnTo>
                <a:lnTo>
                  <a:pt x="730" y="663"/>
                </a:lnTo>
                <a:lnTo>
                  <a:pt x="738" y="648"/>
                </a:lnTo>
                <a:lnTo>
                  <a:pt x="747" y="633"/>
                </a:lnTo>
                <a:lnTo>
                  <a:pt x="756" y="618"/>
                </a:lnTo>
                <a:lnTo>
                  <a:pt x="766" y="607"/>
                </a:lnTo>
                <a:lnTo>
                  <a:pt x="777" y="595"/>
                </a:lnTo>
                <a:lnTo>
                  <a:pt x="788" y="584"/>
                </a:lnTo>
                <a:lnTo>
                  <a:pt x="799" y="575"/>
                </a:lnTo>
                <a:lnTo>
                  <a:pt x="812" y="565"/>
                </a:lnTo>
                <a:lnTo>
                  <a:pt x="825" y="558"/>
                </a:lnTo>
                <a:lnTo>
                  <a:pt x="838" y="551"/>
                </a:lnTo>
                <a:lnTo>
                  <a:pt x="852" y="545"/>
                </a:lnTo>
                <a:lnTo>
                  <a:pt x="867" y="541"/>
                </a:lnTo>
                <a:lnTo>
                  <a:pt x="883" y="536"/>
                </a:lnTo>
                <a:lnTo>
                  <a:pt x="899" y="532"/>
                </a:lnTo>
                <a:lnTo>
                  <a:pt x="915" y="530"/>
                </a:lnTo>
                <a:lnTo>
                  <a:pt x="933" y="529"/>
                </a:lnTo>
                <a:lnTo>
                  <a:pt x="951" y="528"/>
                </a:lnTo>
                <a:lnTo>
                  <a:pt x="970" y="528"/>
                </a:lnTo>
                <a:lnTo>
                  <a:pt x="988" y="528"/>
                </a:lnTo>
                <a:lnTo>
                  <a:pt x="1005" y="529"/>
                </a:lnTo>
                <a:lnTo>
                  <a:pt x="1022" y="530"/>
                </a:lnTo>
                <a:lnTo>
                  <a:pt x="1038" y="532"/>
                </a:lnTo>
                <a:lnTo>
                  <a:pt x="1054" y="536"/>
                </a:lnTo>
                <a:lnTo>
                  <a:pt x="1069" y="541"/>
                </a:lnTo>
                <a:lnTo>
                  <a:pt x="1084" y="545"/>
                </a:lnTo>
                <a:lnTo>
                  <a:pt x="1098" y="551"/>
                </a:lnTo>
                <a:lnTo>
                  <a:pt x="1111" y="558"/>
                </a:lnTo>
                <a:lnTo>
                  <a:pt x="1124" y="565"/>
                </a:lnTo>
                <a:lnTo>
                  <a:pt x="1136" y="575"/>
                </a:lnTo>
                <a:lnTo>
                  <a:pt x="1148" y="584"/>
                </a:lnTo>
                <a:lnTo>
                  <a:pt x="1159" y="595"/>
                </a:lnTo>
                <a:lnTo>
                  <a:pt x="1170" y="607"/>
                </a:lnTo>
                <a:lnTo>
                  <a:pt x="1180" y="618"/>
                </a:lnTo>
                <a:lnTo>
                  <a:pt x="1189" y="633"/>
                </a:lnTo>
                <a:lnTo>
                  <a:pt x="1198" y="648"/>
                </a:lnTo>
                <a:lnTo>
                  <a:pt x="1207" y="663"/>
                </a:lnTo>
                <a:lnTo>
                  <a:pt x="1214" y="681"/>
                </a:lnTo>
                <a:lnTo>
                  <a:pt x="1221" y="700"/>
                </a:lnTo>
                <a:lnTo>
                  <a:pt x="1228" y="720"/>
                </a:lnTo>
                <a:lnTo>
                  <a:pt x="1234" y="740"/>
                </a:lnTo>
                <a:lnTo>
                  <a:pt x="1239" y="762"/>
                </a:lnTo>
                <a:lnTo>
                  <a:pt x="1244" y="786"/>
                </a:lnTo>
                <a:lnTo>
                  <a:pt x="1249" y="811"/>
                </a:lnTo>
                <a:lnTo>
                  <a:pt x="1252" y="837"/>
                </a:lnTo>
                <a:lnTo>
                  <a:pt x="1255" y="864"/>
                </a:lnTo>
                <a:lnTo>
                  <a:pt x="1258" y="894"/>
                </a:lnTo>
                <a:lnTo>
                  <a:pt x="1260" y="924"/>
                </a:lnTo>
                <a:lnTo>
                  <a:pt x="1262" y="956"/>
                </a:lnTo>
                <a:lnTo>
                  <a:pt x="1262" y="990"/>
                </a:lnTo>
                <a:lnTo>
                  <a:pt x="1263" y="1026"/>
                </a:lnTo>
                <a:lnTo>
                  <a:pt x="1262" y="1061"/>
                </a:lnTo>
                <a:lnTo>
                  <a:pt x="1262" y="1094"/>
                </a:lnTo>
                <a:lnTo>
                  <a:pt x="1260" y="1126"/>
                </a:lnTo>
                <a:lnTo>
                  <a:pt x="1258" y="1156"/>
                </a:lnTo>
                <a:lnTo>
                  <a:pt x="1255" y="1186"/>
                </a:lnTo>
                <a:lnTo>
                  <a:pt x="1252" y="1214"/>
                </a:lnTo>
                <a:lnTo>
                  <a:pt x="1249" y="1240"/>
                </a:lnTo>
                <a:lnTo>
                  <a:pt x="1244" y="1265"/>
                </a:lnTo>
                <a:lnTo>
                  <a:pt x="1239" y="1288"/>
                </a:lnTo>
                <a:lnTo>
                  <a:pt x="1234" y="1311"/>
                </a:lnTo>
                <a:lnTo>
                  <a:pt x="1228" y="1332"/>
                </a:lnTo>
                <a:lnTo>
                  <a:pt x="1221" y="1352"/>
                </a:lnTo>
                <a:lnTo>
                  <a:pt x="1214" y="1369"/>
                </a:lnTo>
                <a:lnTo>
                  <a:pt x="1207" y="1387"/>
                </a:lnTo>
                <a:lnTo>
                  <a:pt x="1198" y="1404"/>
                </a:lnTo>
                <a:lnTo>
                  <a:pt x="1189" y="1418"/>
                </a:lnTo>
                <a:lnTo>
                  <a:pt x="1180" y="1432"/>
                </a:lnTo>
                <a:lnTo>
                  <a:pt x="1170" y="1445"/>
                </a:lnTo>
                <a:lnTo>
                  <a:pt x="1159" y="1456"/>
                </a:lnTo>
                <a:lnTo>
                  <a:pt x="1148" y="1467"/>
                </a:lnTo>
                <a:lnTo>
                  <a:pt x="1136" y="1476"/>
                </a:lnTo>
                <a:lnTo>
                  <a:pt x="1124" y="1485"/>
                </a:lnTo>
                <a:lnTo>
                  <a:pt x="1111" y="1493"/>
                </a:lnTo>
                <a:lnTo>
                  <a:pt x="1098" y="1499"/>
                </a:lnTo>
                <a:lnTo>
                  <a:pt x="1084" y="1505"/>
                </a:lnTo>
                <a:lnTo>
                  <a:pt x="1069" y="1511"/>
                </a:lnTo>
                <a:lnTo>
                  <a:pt x="1054" y="1514"/>
                </a:lnTo>
                <a:lnTo>
                  <a:pt x="1038" y="1518"/>
                </a:lnTo>
                <a:lnTo>
                  <a:pt x="1022" y="1520"/>
                </a:lnTo>
                <a:lnTo>
                  <a:pt x="1005" y="1522"/>
                </a:lnTo>
                <a:lnTo>
                  <a:pt x="988" y="1522"/>
                </a:lnTo>
                <a:lnTo>
                  <a:pt x="970" y="1524"/>
                </a:lnTo>
                <a:lnTo>
                  <a:pt x="951" y="1522"/>
                </a:lnTo>
                <a:lnTo>
                  <a:pt x="933" y="1522"/>
                </a:lnTo>
                <a:lnTo>
                  <a:pt x="915" y="1520"/>
                </a:lnTo>
                <a:lnTo>
                  <a:pt x="899" y="1518"/>
                </a:lnTo>
                <a:lnTo>
                  <a:pt x="883" y="1514"/>
                </a:lnTo>
                <a:lnTo>
                  <a:pt x="867" y="1511"/>
                </a:lnTo>
                <a:lnTo>
                  <a:pt x="852" y="1505"/>
                </a:lnTo>
                <a:lnTo>
                  <a:pt x="838" y="1499"/>
                </a:lnTo>
                <a:lnTo>
                  <a:pt x="825" y="1493"/>
                </a:lnTo>
                <a:lnTo>
                  <a:pt x="812" y="1485"/>
                </a:lnTo>
                <a:lnTo>
                  <a:pt x="799" y="1476"/>
                </a:lnTo>
                <a:lnTo>
                  <a:pt x="788" y="1467"/>
                </a:lnTo>
                <a:lnTo>
                  <a:pt x="777" y="1456"/>
                </a:lnTo>
                <a:lnTo>
                  <a:pt x="766" y="1445"/>
                </a:lnTo>
                <a:lnTo>
                  <a:pt x="756" y="1432"/>
                </a:lnTo>
                <a:lnTo>
                  <a:pt x="747" y="1418"/>
                </a:lnTo>
                <a:lnTo>
                  <a:pt x="738" y="1404"/>
                </a:lnTo>
                <a:lnTo>
                  <a:pt x="730" y="1387"/>
                </a:lnTo>
                <a:lnTo>
                  <a:pt x="723" y="1369"/>
                </a:lnTo>
                <a:lnTo>
                  <a:pt x="716" y="1352"/>
                </a:lnTo>
                <a:lnTo>
                  <a:pt x="709" y="1332"/>
                </a:lnTo>
                <a:lnTo>
                  <a:pt x="704" y="1311"/>
                </a:lnTo>
                <a:lnTo>
                  <a:pt x="699" y="1288"/>
                </a:lnTo>
                <a:lnTo>
                  <a:pt x="694" y="1265"/>
                </a:lnTo>
                <a:lnTo>
                  <a:pt x="690" y="1240"/>
                </a:lnTo>
                <a:lnTo>
                  <a:pt x="686" y="1214"/>
                </a:lnTo>
                <a:lnTo>
                  <a:pt x="683" y="1186"/>
                </a:lnTo>
                <a:lnTo>
                  <a:pt x="681" y="1156"/>
                </a:lnTo>
                <a:lnTo>
                  <a:pt x="679" y="1126"/>
                </a:lnTo>
                <a:lnTo>
                  <a:pt x="678" y="1094"/>
                </a:lnTo>
                <a:lnTo>
                  <a:pt x="677" y="1061"/>
                </a:lnTo>
                <a:lnTo>
                  <a:pt x="677" y="1026"/>
                </a:lnTo>
                <a:close/>
              </a:path>
            </a:pathLst>
          </a:custGeom>
          <a:solidFill>
            <a:srgbClr val="F8C4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4" name="Freeform 83">
            <a:extLst>
              <a:ext uri="{FF2B5EF4-FFF2-40B4-BE49-F238E27FC236}">
                <a16:creationId xmlns:a16="http://schemas.microsoft.com/office/drawing/2014/main" id="{00000000-0008-0000-0600-000054000000}"/>
              </a:ext>
            </a:extLst>
          </xdr:cNvPr>
          <xdr:cNvSpPr>
            <a:spLocks/>
          </xdr:cNvSpPr>
        </xdr:nvSpPr>
        <xdr:spPr bwMode="auto">
          <a:xfrm>
            <a:off x="2599" y="612"/>
            <a:ext cx="212" cy="179"/>
          </a:xfrm>
          <a:custGeom>
            <a:avLst/>
            <a:gdLst>
              <a:gd name="T0" fmla="*/ 0 w 1058"/>
              <a:gd name="T1" fmla="*/ 0 h 1075"/>
              <a:gd name="T2" fmla="*/ 0 w 1058"/>
              <a:gd name="T3" fmla="*/ 0 h 1075"/>
              <a:gd name="T4" fmla="*/ 0 w 1058"/>
              <a:gd name="T5" fmla="*/ 0 h 1075"/>
              <a:gd name="T6" fmla="*/ 0 w 1058"/>
              <a:gd name="T7" fmla="*/ 0 h 1075"/>
              <a:gd name="T8" fmla="*/ 0 w 1058"/>
              <a:gd name="T9" fmla="*/ 0 h 1075"/>
              <a:gd name="T10" fmla="*/ 0 w 1058"/>
              <a:gd name="T11" fmla="*/ 0 h 1075"/>
              <a:gd name="T12" fmla="*/ 0 w 1058"/>
              <a:gd name="T13" fmla="*/ 0 h 1075"/>
              <a:gd name="T14" fmla="*/ 0 w 1058"/>
              <a:gd name="T15" fmla="*/ 0 h 1075"/>
              <a:gd name="T16" fmla="*/ 0 w 1058"/>
              <a:gd name="T17" fmla="*/ 0 h 1075"/>
              <a:gd name="T18" fmla="*/ 0 w 1058"/>
              <a:gd name="T19" fmla="*/ 0 h 1075"/>
              <a:gd name="T20" fmla="*/ 0 w 1058"/>
              <a:gd name="T21" fmla="*/ 0 h 1075"/>
              <a:gd name="T22" fmla="*/ 0 w 1058"/>
              <a:gd name="T23" fmla="*/ 0 h 1075"/>
              <a:gd name="T24" fmla="*/ 0 w 1058"/>
              <a:gd name="T25" fmla="*/ 0 h 1075"/>
              <a:gd name="T26" fmla="*/ 0 w 1058"/>
              <a:gd name="T27" fmla="*/ 0 h 1075"/>
              <a:gd name="T28" fmla="*/ 0 w 1058"/>
              <a:gd name="T29" fmla="*/ 0 h 1075"/>
              <a:gd name="T30" fmla="*/ 0 w 1058"/>
              <a:gd name="T31" fmla="*/ 0 h 1075"/>
              <a:gd name="T32" fmla="*/ 0 w 1058"/>
              <a:gd name="T33" fmla="*/ 0 h 1075"/>
              <a:gd name="T34" fmla="*/ 0 w 1058"/>
              <a:gd name="T35" fmla="*/ 0 h 1075"/>
              <a:gd name="T36" fmla="*/ 0 w 1058"/>
              <a:gd name="T37" fmla="*/ 0 h 1075"/>
              <a:gd name="T38" fmla="*/ 0 w 1058"/>
              <a:gd name="T39" fmla="*/ 0 h 1075"/>
              <a:gd name="T40" fmla="*/ 0 w 1058"/>
              <a:gd name="T41" fmla="*/ 0 h 1075"/>
              <a:gd name="T42" fmla="*/ 0 w 1058"/>
              <a:gd name="T43" fmla="*/ 0 h 1075"/>
              <a:gd name="T44" fmla="*/ 0 w 1058"/>
              <a:gd name="T45" fmla="*/ 0 h 1075"/>
              <a:gd name="T46" fmla="*/ 0 w 1058"/>
              <a:gd name="T47" fmla="*/ 0 h 1075"/>
              <a:gd name="T48" fmla="*/ 0 w 1058"/>
              <a:gd name="T49" fmla="*/ 0 h 1075"/>
              <a:gd name="T50" fmla="*/ 0 w 1058"/>
              <a:gd name="T51" fmla="*/ 0 h 1075"/>
              <a:gd name="T52" fmla="*/ 0 w 1058"/>
              <a:gd name="T53" fmla="*/ 0 h 1075"/>
              <a:gd name="T54" fmla="*/ 0 w 1058"/>
              <a:gd name="T55" fmla="*/ 0 h 1075"/>
              <a:gd name="T56" fmla="*/ 0 w 1058"/>
              <a:gd name="T57" fmla="*/ 0 h 1075"/>
              <a:gd name="T58" fmla="*/ 0 w 1058"/>
              <a:gd name="T59" fmla="*/ 0 h 1075"/>
              <a:gd name="T60" fmla="*/ 0 w 1058"/>
              <a:gd name="T61" fmla="*/ 0 h 1075"/>
              <a:gd name="T62" fmla="*/ 0 w 1058"/>
              <a:gd name="T63" fmla="*/ 0 h 1075"/>
              <a:gd name="T64" fmla="*/ 0 w 1058"/>
              <a:gd name="T65" fmla="*/ 0 h 1075"/>
              <a:gd name="T66" fmla="*/ 0 w 1058"/>
              <a:gd name="T67" fmla="*/ 0 h 1075"/>
              <a:gd name="T68" fmla="*/ 0 w 1058"/>
              <a:gd name="T69" fmla="*/ 0 h 1075"/>
              <a:gd name="T70" fmla="*/ 0 w 1058"/>
              <a:gd name="T71" fmla="*/ 0 h 1075"/>
              <a:gd name="T72" fmla="*/ 0 w 1058"/>
              <a:gd name="T73" fmla="*/ 0 h 1075"/>
              <a:gd name="T74" fmla="*/ 0 w 1058"/>
              <a:gd name="T75" fmla="*/ 0 h 1075"/>
              <a:gd name="T76" fmla="*/ 0 w 1058"/>
              <a:gd name="T77" fmla="*/ 0 h 1075"/>
              <a:gd name="T78" fmla="*/ 0 w 1058"/>
              <a:gd name="T79" fmla="*/ 0 h 1075"/>
              <a:gd name="T80" fmla="*/ 0 w 1058"/>
              <a:gd name="T81" fmla="*/ 0 h 1075"/>
              <a:gd name="T82" fmla="*/ 0 w 1058"/>
              <a:gd name="T83" fmla="*/ 0 h 1075"/>
              <a:gd name="T84" fmla="*/ 0 w 1058"/>
              <a:gd name="T85" fmla="*/ 0 h 1075"/>
              <a:gd name="T86" fmla="*/ 0 w 1058"/>
              <a:gd name="T87" fmla="*/ 0 h 1075"/>
              <a:gd name="T88" fmla="*/ 0 w 1058"/>
              <a:gd name="T89" fmla="*/ 0 h 1075"/>
              <a:gd name="T90" fmla="*/ 0 w 1058"/>
              <a:gd name="T91" fmla="*/ 0 h 1075"/>
              <a:gd name="T92" fmla="*/ 0 w 1058"/>
              <a:gd name="T93" fmla="*/ 0 h 1075"/>
              <a:gd name="T94" fmla="*/ 0 w 1058"/>
              <a:gd name="T95" fmla="*/ 0 h 1075"/>
              <a:gd name="T96" fmla="*/ 0 w 1058"/>
              <a:gd name="T97" fmla="*/ 0 h 1075"/>
              <a:gd name="T98" fmla="*/ 0 w 1058"/>
              <a:gd name="T99" fmla="*/ 0 h 1075"/>
              <a:gd name="T100" fmla="*/ 0 w 1058"/>
              <a:gd name="T101" fmla="*/ 0 h 1075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0" t="0" r="r" b="b"/>
            <a:pathLst>
              <a:path w="1058" h="1075">
                <a:moveTo>
                  <a:pt x="1014" y="972"/>
                </a:moveTo>
                <a:lnTo>
                  <a:pt x="1014" y="972"/>
                </a:lnTo>
                <a:lnTo>
                  <a:pt x="984" y="972"/>
                </a:lnTo>
                <a:lnTo>
                  <a:pt x="956" y="971"/>
                </a:lnTo>
                <a:lnTo>
                  <a:pt x="928" y="970"/>
                </a:lnTo>
                <a:lnTo>
                  <a:pt x="900" y="967"/>
                </a:lnTo>
                <a:lnTo>
                  <a:pt x="873" y="965"/>
                </a:lnTo>
                <a:lnTo>
                  <a:pt x="846" y="961"/>
                </a:lnTo>
                <a:lnTo>
                  <a:pt x="820" y="958"/>
                </a:lnTo>
                <a:lnTo>
                  <a:pt x="794" y="953"/>
                </a:lnTo>
                <a:lnTo>
                  <a:pt x="769" y="948"/>
                </a:lnTo>
                <a:lnTo>
                  <a:pt x="744" y="944"/>
                </a:lnTo>
                <a:lnTo>
                  <a:pt x="720" y="938"/>
                </a:lnTo>
                <a:lnTo>
                  <a:pt x="696" y="931"/>
                </a:lnTo>
                <a:lnTo>
                  <a:pt x="672" y="925"/>
                </a:lnTo>
                <a:lnTo>
                  <a:pt x="650" y="917"/>
                </a:lnTo>
                <a:lnTo>
                  <a:pt x="627" y="910"/>
                </a:lnTo>
                <a:lnTo>
                  <a:pt x="605" y="901"/>
                </a:lnTo>
                <a:lnTo>
                  <a:pt x="584" y="892"/>
                </a:lnTo>
                <a:lnTo>
                  <a:pt x="563" y="882"/>
                </a:lnTo>
                <a:lnTo>
                  <a:pt x="542" y="873"/>
                </a:lnTo>
                <a:lnTo>
                  <a:pt x="522" y="862"/>
                </a:lnTo>
                <a:lnTo>
                  <a:pt x="503" y="852"/>
                </a:lnTo>
                <a:lnTo>
                  <a:pt x="484" y="840"/>
                </a:lnTo>
                <a:lnTo>
                  <a:pt x="465" y="828"/>
                </a:lnTo>
                <a:lnTo>
                  <a:pt x="447" y="817"/>
                </a:lnTo>
                <a:lnTo>
                  <a:pt x="429" y="804"/>
                </a:lnTo>
                <a:lnTo>
                  <a:pt x="412" y="791"/>
                </a:lnTo>
                <a:lnTo>
                  <a:pt x="396" y="778"/>
                </a:lnTo>
                <a:lnTo>
                  <a:pt x="379" y="764"/>
                </a:lnTo>
                <a:lnTo>
                  <a:pt x="363" y="749"/>
                </a:lnTo>
                <a:lnTo>
                  <a:pt x="347" y="734"/>
                </a:lnTo>
                <a:lnTo>
                  <a:pt x="332" y="719"/>
                </a:lnTo>
                <a:lnTo>
                  <a:pt x="318" y="704"/>
                </a:lnTo>
                <a:lnTo>
                  <a:pt x="304" y="688"/>
                </a:lnTo>
                <a:lnTo>
                  <a:pt x="290" y="672"/>
                </a:lnTo>
                <a:lnTo>
                  <a:pt x="277" y="654"/>
                </a:lnTo>
                <a:lnTo>
                  <a:pt x="265" y="638"/>
                </a:lnTo>
                <a:lnTo>
                  <a:pt x="252" y="620"/>
                </a:lnTo>
                <a:lnTo>
                  <a:pt x="240" y="601"/>
                </a:lnTo>
                <a:lnTo>
                  <a:pt x="229" y="583"/>
                </a:lnTo>
                <a:lnTo>
                  <a:pt x="218" y="565"/>
                </a:lnTo>
                <a:lnTo>
                  <a:pt x="208" y="545"/>
                </a:lnTo>
                <a:lnTo>
                  <a:pt x="198" y="526"/>
                </a:lnTo>
                <a:lnTo>
                  <a:pt x="188" y="506"/>
                </a:lnTo>
                <a:lnTo>
                  <a:pt x="179" y="485"/>
                </a:lnTo>
                <a:lnTo>
                  <a:pt x="170" y="465"/>
                </a:lnTo>
                <a:lnTo>
                  <a:pt x="162" y="443"/>
                </a:lnTo>
                <a:lnTo>
                  <a:pt x="154" y="421"/>
                </a:lnTo>
                <a:lnTo>
                  <a:pt x="147" y="400"/>
                </a:lnTo>
                <a:lnTo>
                  <a:pt x="140" y="378"/>
                </a:lnTo>
                <a:lnTo>
                  <a:pt x="133" y="355"/>
                </a:lnTo>
                <a:lnTo>
                  <a:pt x="127" y="332"/>
                </a:lnTo>
                <a:lnTo>
                  <a:pt x="121" y="308"/>
                </a:lnTo>
                <a:lnTo>
                  <a:pt x="116" y="285"/>
                </a:lnTo>
                <a:lnTo>
                  <a:pt x="111" y="260"/>
                </a:lnTo>
                <a:lnTo>
                  <a:pt x="107" y="235"/>
                </a:lnTo>
                <a:lnTo>
                  <a:pt x="103" y="210"/>
                </a:lnTo>
                <a:lnTo>
                  <a:pt x="100" y="186"/>
                </a:lnTo>
                <a:lnTo>
                  <a:pt x="97" y="160"/>
                </a:lnTo>
                <a:lnTo>
                  <a:pt x="94" y="134"/>
                </a:lnTo>
                <a:lnTo>
                  <a:pt x="92" y="108"/>
                </a:lnTo>
                <a:lnTo>
                  <a:pt x="91" y="81"/>
                </a:lnTo>
                <a:lnTo>
                  <a:pt x="89" y="54"/>
                </a:lnTo>
                <a:lnTo>
                  <a:pt x="89" y="27"/>
                </a:lnTo>
                <a:lnTo>
                  <a:pt x="89" y="0"/>
                </a:lnTo>
                <a:lnTo>
                  <a:pt x="0" y="0"/>
                </a:lnTo>
                <a:lnTo>
                  <a:pt x="0" y="29"/>
                </a:lnTo>
                <a:lnTo>
                  <a:pt x="1" y="59"/>
                </a:lnTo>
                <a:lnTo>
                  <a:pt x="3" y="87"/>
                </a:lnTo>
                <a:lnTo>
                  <a:pt x="4" y="116"/>
                </a:lnTo>
                <a:lnTo>
                  <a:pt x="7" y="144"/>
                </a:lnTo>
                <a:lnTo>
                  <a:pt x="9" y="173"/>
                </a:lnTo>
                <a:lnTo>
                  <a:pt x="12" y="201"/>
                </a:lnTo>
                <a:lnTo>
                  <a:pt x="16" y="228"/>
                </a:lnTo>
                <a:lnTo>
                  <a:pt x="20" y="255"/>
                </a:lnTo>
                <a:lnTo>
                  <a:pt x="25" y="282"/>
                </a:lnTo>
                <a:lnTo>
                  <a:pt x="30" y="309"/>
                </a:lnTo>
                <a:lnTo>
                  <a:pt x="36" y="335"/>
                </a:lnTo>
                <a:lnTo>
                  <a:pt x="42" y="361"/>
                </a:lnTo>
                <a:lnTo>
                  <a:pt x="49" y="386"/>
                </a:lnTo>
                <a:lnTo>
                  <a:pt x="56" y="412"/>
                </a:lnTo>
                <a:lnTo>
                  <a:pt x="64" y="436"/>
                </a:lnTo>
                <a:lnTo>
                  <a:pt x="72" y="461"/>
                </a:lnTo>
                <a:lnTo>
                  <a:pt x="81" y="485"/>
                </a:lnTo>
                <a:lnTo>
                  <a:pt x="90" y="509"/>
                </a:lnTo>
                <a:lnTo>
                  <a:pt x="100" y="532"/>
                </a:lnTo>
                <a:lnTo>
                  <a:pt x="111" y="555"/>
                </a:lnTo>
                <a:lnTo>
                  <a:pt x="121" y="578"/>
                </a:lnTo>
                <a:lnTo>
                  <a:pt x="133" y="600"/>
                </a:lnTo>
                <a:lnTo>
                  <a:pt x="145" y="621"/>
                </a:lnTo>
                <a:lnTo>
                  <a:pt x="157" y="642"/>
                </a:lnTo>
                <a:lnTo>
                  <a:pt x="170" y="664"/>
                </a:lnTo>
                <a:lnTo>
                  <a:pt x="183" y="685"/>
                </a:lnTo>
                <a:lnTo>
                  <a:pt x="197" y="704"/>
                </a:lnTo>
                <a:lnTo>
                  <a:pt x="211" y="724"/>
                </a:lnTo>
                <a:lnTo>
                  <a:pt x="226" y="742"/>
                </a:lnTo>
                <a:lnTo>
                  <a:pt x="242" y="761"/>
                </a:lnTo>
                <a:lnTo>
                  <a:pt x="257" y="779"/>
                </a:lnTo>
                <a:lnTo>
                  <a:pt x="274" y="797"/>
                </a:lnTo>
                <a:lnTo>
                  <a:pt x="290" y="814"/>
                </a:lnTo>
                <a:lnTo>
                  <a:pt x="308" y="831"/>
                </a:lnTo>
                <a:lnTo>
                  <a:pt x="326" y="847"/>
                </a:lnTo>
                <a:lnTo>
                  <a:pt x="344" y="862"/>
                </a:lnTo>
                <a:lnTo>
                  <a:pt x="363" y="878"/>
                </a:lnTo>
                <a:lnTo>
                  <a:pt x="383" y="892"/>
                </a:lnTo>
                <a:lnTo>
                  <a:pt x="403" y="906"/>
                </a:lnTo>
                <a:lnTo>
                  <a:pt x="423" y="920"/>
                </a:lnTo>
                <a:lnTo>
                  <a:pt x="443" y="933"/>
                </a:lnTo>
                <a:lnTo>
                  <a:pt x="465" y="945"/>
                </a:lnTo>
                <a:lnTo>
                  <a:pt x="486" y="957"/>
                </a:lnTo>
                <a:lnTo>
                  <a:pt x="508" y="968"/>
                </a:lnTo>
                <a:lnTo>
                  <a:pt x="531" y="979"/>
                </a:lnTo>
                <a:lnTo>
                  <a:pt x="554" y="990"/>
                </a:lnTo>
                <a:lnTo>
                  <a:pt x="577" y="999"/>
                </a:lnTo>
                <a:lnTo>
                  <a:pt x="601" y="1008"/>
                </a:lnTo>
                <a:lnTo>
                  <a:pt x="625" y="1017"/>
                </a:lnTo>
                <a:lnTo>
                  <a:pt x="650" y="1025"/>
                </a:lnTo>
                <a:lnTo>
                  <a:pt x="675" y="1032"/>
                </a:lnTo>
                <a:lnTo>
                  <a:pt x="701" y="1039"/>
                </a:lnTo>
                <a:lnTo>
                  <a:pt x="727" y="1046"/>
                </a:lnTo>
                <a:lnTo>
                  <a:pt x="754" y="1051"/>
                </a:lnTo>
                <a:lnTo>
                  <a:pt x="781" y="1057"/>
                </a:lnTo>
                <a:lnTo>
                  <a:pt x="808" y="1061"/>
                </a:lnTo>
                <a:lnTo>
                  <a:pt x="837" y="1065"/>
                </a:lnTo>
                <a:lnTo>
                  <a:pt x="865" y="1068"/>
                </a:lnTo>
                <a:lnTo>
                  <a:pt x="894" y="1071"/>
                </a:lnTo>
                <a:lnTo>
                  <a:pt x="923" y="1073"/>
                </a:lnTo>
                <a:lnTo>
                  <a:pt x="953" y="1074"/>
                </a:lnTo>
                <a:lnTo>
                  <a:pt x="983" y="1075"/>
                </a:lnTo>
                <a:lnTo>
                  <a:pt x="1014" y="1075"/>
                </a:lnTo>
                <a:lnTo>
                  <a:pt x="1019" y="1075"/>
                </a:lnTo>
                <a:lnTo>
                  <a:pt x="1024" y="1074"/>
                </a:lnTo>
                <a:lnTo>
                  <a:pt x="1029" y="1073"/>
                </a:lnTo>
                <a:lnTo>
                  <a:pt x="1033" y="1072"/>
                </a:lnTo>
                <a:lnTo>
                  <a:pt x="1041" y="1066"/>
                </a:lnTo>
                <a:lnTo>
                  <a:pt x="1047" y="1060"/>
                </a:lnTo>
                <a:lnTo>
                  <a:pt x="1052" y="1052"/>
                </a:lnTo>
                <a:lnTo>
                  <a:pt x="1055" y="1043"/>
                </a:lnTo>
                <a:lnTo>
                  <a:pt x="1057" y="1033"/>
                </a:lnTo>
                <a:lnTo>
                  <a:pt x="1058" y="1024"/>
                </a:lnTo>
                <a:lnTo>
                  <a:pt x="1057" y="1014"/>
                </a:lnTo>
                <a:lnTo>
                  <a:pt x="1055" y="1005"/>
                </a:lnTo>
                <a:lnTo>
                  <a:pt x="1052" y="995"/>
                </a:lnTo>
                <a:lnTo>
                  <a:pt x="1047" y="988"/>
                </a:lnTo>
                <a:lnTo>
                  <a:pt x="1041" y="981"/>
                </a:lnTo>
                <a:lnTo>
                  <a:pt x="1033" y="977"/>
                </a:lnTo>
                <a:lnTo>
                  <a:pt x="1029" y="974"/>
                </a:lnTo>
                <a:lnTo>
                  <a:pt x="1024" y="973"/>
                </a:lnTo>
                <a:lnTo>
                  <a:pt x="1019" y="972"/>
                </a:lnTo>
                <a:lnTo>
                  <a:pt x="1014" y="97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5" name="Freeform 84">
            <a:extLst>
              <a:ext uri="{FF2B5EF4-FFF2-40B4-BE49-F238E27FC236}">
                <a16:creationId xmlns:a16="http://schemas.microsoft.com/office/drawing/2014/main" id="{00000000-0008-0000-0600-000055000000}"/>
              </a:ext>
            </a:extLst>
          </xdr:cNvPr>
          <xdr:cNvSpPr>
            <a:spLocks/>
          </xdr:cNvSpPr>
        </xdr:nvSpPr>
        <xdr:spPr bwMode="auto">
          <a:xfrm>
            <a:off x="2802" y="603"/>
            <a:ext cx="204" cy="188"/>
          </a:xfrm>
          <a:custGeom>
            <a:avLst/>
            <a:gdLst>
              <a:gd name="T0" fmla="*/ 0 w 1020"/>
              <a:gd name="T1" fmla="*/ 0 h 1128"/>
              <a:gd name="T2" fmla="*/ 0 w 1020"/>
              <a:gd name="T3" fmla="*/ 0 h 1128"/>
              <a:gd name="T4" fmla="*/ 0 w 1020"/>
              <a:gd name="T5" fmla="*/ 0 h 1128"/>
              <a:gd name="T6" fmla="*/ 0 w 1020"/>
              <a:gd name="T7" fmla="*/ 0 h 1128"/>
              <a:gd name="T8" fmla="*/ 0 w 1020"/>
              <a:gd name="T9" fmla="*/ 0 h 1128"/>
              <a:gd name="T10" fmla="*/ 0 w 1020"/>
              <a:gd name="T11" fmla="*/ 0 h 1128"/>
              <a:gd name="T12" fmla="*/ 0 w 1020"/>
              <a:gd name="T13" fmla="*/ 0 h 1128"/>
              <a:gd name="T14" fmla="*/ 0 w 1020"/>
              <a:gd name="T15" fmla="*/ 0 h 1128"/>
              <a:gd name="T16" fmla="*/ 0 w 1020"/>
              <a:gd name="T17" fmla="*/ 0 h 1128"/>
              <a:gd name="T18" fmla="*/ 0 w 1020"/>
              <a:gd name="T19" fmla="*/ 0 h 1128"/>
              <a:gd name="T20" fmla="*/ 0 w 1020"/>
              <a:gd name="T21" fmla="*/ 0 h 1128"/>
              <a:gd name="T22" fmla="*/ 0 w 1020"/>
              <a:gd name="T23" fmla="*/ 0 h 1128"/>
              <a:gd name="T24" fmla="*/ 0 w 1020"/>
              <a:gd name="T25" fmla="*/ 0 h 1128"/>
              <a:gd name="T26" fmla="*/ 0 w 1020"/>
              <a:gd name="T27" fmla="*/ 0 h 1128"/>
              <a:gd name="T28" fmla="*/ 0 w 1020"/>
              <a:gd name="T29" fmla="*/ 0 h 1128"/>
              <a:gd name="T30" fmla="*/ 0 w 1020"/>
              <a:gd name="T31" fmla="*/ 0 h 1128"/>
              <a:gd name="T32" fmla="*/ 0 w 1020"/>
              <a:gd name="T33" fmla="*/ 0 h 1128"/>
              <a:gd name="T34" fmla="*/ 0 w 1020"/>
              <a:gd name="T35" fmla="*/ 0 h 1128"/>
              <a:gd name="T36" fmla="*/ 0 w 1020"/>
              <a:gd name="T37" fmla="*/ 0 h 1128"/>
              <a:gd name="T38" fmla="*/ 0 w 1020"/>
              <a:gd name="T39" fmla="*/ 0 h 1128"/>
              <a:gd name="T40" fmla="*/ 0 w 1020"/>
              <a:gd name="T41" fmla="*/ 0 h 1128"/>
              <a:gd name="T42" fmla="*/ 0 w 1020"/>
              <a:gd name="T43" fmla="*/ 0 h 1128"/>
              <a:gd name="T44" fmla="*/ 0 w 1020"/>
              <a:gd name="T45" fmla="*/ 0 h 1128"/>
              <a:gd name="T46" fmla="*/ 0 w 1020"/>
              <a:gd name="T47" fmla="*/ 0 h 1128"/>
              <a:gd name="T48" fmla="*/ 0 w 1020"/>
              <a:gd name="T49" fmla="*/ 0 h 1128"/>
              <a:gd name="T50" fmla="*/ 0 w 1020"/>
              <a:gd name="T51" fmla="*/ 0 h 1128"/>
              <a:gd name="T52" fmla="*/ 0 w 1020"/>
              <a:gd name="T53" fmla="*/ 0 h 1128"/>
              <a:gd name="T54" fmla="*/ 0 w 1020"/>
              <a:gd name="T55" fmla="*/ 0 h 1128"/>
              <a:gd name="T56" fmla="*/ 0 w 1020"/>
              <a:gd name="T57" fmla="*/ 0 h 1128"/>
              <a:gd name="T58" fmla="*/ 0 w 1020"/>
              <a:gd name="T59" fmla="*/ 0 h 1128"/>
              <a:gd name="T60" fmla="*/ 0 w 1020"/>
              <a:gd name="T61" fmla="*/ 0 h 1128"/>
              <a:gd name="T62" fmla="*/ 0 w 1020"/>
              <a:gd name="T63" fmla="*/ 0 h 1128"/>
              <a:gd name="T64" fmla="*/ 0 w 1020"/>
              <a:gd name="T65" fmla="*/ 0 h 1128"/>
              <a:gd name="T66" fmla="*/ 0 w 1020"/>
              <a:gd name="T67" fmla="*/ 0 h 1128"/>
              <a:gd name="T68" fmla="*/ 0 w 1020"/>
              <a:gd name="T69" fmla="*/ 0 h 1128"/>
              <a:gd name="T70" fmla="*/ 0 w 1020"/>
              <a:gd name="T71" fmla="*/ 0 h 1128"/>
              <a:gd name="T72" fmla="*/ 0 w 1020"/>
              <a:gd name="T73" fmla="*/ 0 h 1128"/>
              <a:gd name="T74" fmla="*/ 0 w 1020"/>
              <a:gd name="T75" fmla="*/ 0 h 1128"/>
              <a:gd name="T76" fmla="*/ 0 w 1020"/>
              <a:gd name="T77" fmla="*/ 0 h 1128"/>
              <a:gd name="T78" fmla="*/ 0 w 1020"/>
              <a:gd name="T79" fmla="*/ 0 h 1128"/>
              <a:gd name="T80" fmla="*/ 0 w 1020"/>
              <a:gd name="T81" fmla="*/ 0 h 1128"/>
              <a:gd name="T82" fmla="*/ 0 w 1020"/>
              <a:gd name="T83" fmla="*/ 0 h 1128"/>
              <a:gd name="T84" fmla="*/ 0 w 1020"/>
              <a:gd name="T85" fmla="*/ 0 h 1128"/>
              <a:gd name="T86" fmla="*/ 0 w 1020"/>
              <a:gd name="T87" fmla="*/ 0 h 1128"/>
              <a:gd name="T88" fmla="*/ 0 w 1020"/>
              <a:gd name="T89" fmla="*/ 0 h 1128"/>
              <a:gd name="T90" fmla="*/ 0 w 1020"/>
              <a:gd name="T91" fmla="*/ 0 h 1128"/>
              <a:gd name="T92" fmla="*/ 0 w 1020"/>
              <a:gd name="T93" fmla="*/ 0 h 1128"/>
              <a:gd name="T94" fmla="*/ 0 w 1020"/>
              <a:gd name="T95" fmla="*/ 0 h 1128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</a:gdLst>
            <a:ahLst/>
            <a:cxnLst>
              <a:cxn ang="T96">
                <a:pos x="T0" y="T1"/>
              </a:cxn>
              <a:cxn ang="T97">
                <a:pos x="T2" y="T3"/>
              </a:cxn>
              <a:cxn ang="T98">
                <a:pos x="T4" y="T5"/>
              </a:cxn>
              <a:cxn ang="T99">
                <a:pos x="T6" y="T7"/>
              </a:cxn>
              <a:cxn ang="T100">
                <a:pos x="T8" y="T9"/>
              </a:cxn>
              <a:cxn ang="T101">
                <a:pos x="T10" y="T11"/>
              </a:cxn>
              <a:cxn ang="T102">
                <a:pos x="T12" y="T13"/>
              </a:cxn>
              <a:cxn ang="T103">
                <a:pos x="T14" y="T15"/>
              </a:cxn>
              <a:cxn ang="T104">
                <a:pos x="T16" y="T17"/>
              </a:cxn>
              <a:cxn ang="T105">
                <a:pos x="T18" y="T19"/>
              </a:cxn>
              <a:cxn ang="T106">
                <a:pos x="T20" y="T21"/>
              </a:cxn>
              <a:cxn ang="T107">
                <a:pos x="T22" y="T23"/>
              </a:cxn>
              <a:cxn ang="T108">
                <a:pos x="T24" y="T25"/>
              </a:cxn>
              <a:cxn ang="T109">
                <a:pos x="T26" y="T27"/>
              </a:cxn>
              <a:cxn ang="T110">
                <a:pos x="T28" y="T29"/>
              </a:cxn>
              <a:cxn ang="T111">
                <a:pos x="T30" y="T31"/>
              </a:cxn>
              <a:cxn ang="T112">
                <a:pos x="T32" y="T33"/>
              </a:cxn>
              <a:cxn ang="T113">
                <a:pos x="T34" y="T35"/>
              </a:cxn>
              <a:cxn ang="T114">
                <a:pos x="T36" y="T37"/>
              </a:cxn>
              <a:cxn ang="T115">
                <a:pos x="T38" y="T39"/>
              </a:cxn>
              <a:cxn ang="T116">
                <a:pos x="T40" y="T41"/>
              </a:cxn>
              <a:cxn ang="T117">
                <a:pos x="T42" y="T43"/>
              </a:cxn>
              <a:cxn ang="T118">
                <a:pos x="T44" y="T45"/>
              </a:cxn>
              <a:cxn ang="T119">
                <a:pos x="T46" y="T47"/>
              </a:cxn>
              <a:cxn ang="T120">
                <a:pos x="T48" y="T49"/>
              </a:cxn>
              <a:cxn ang="T121">
                <a:pos x="T50" y="T51"/>
              </a:cxn>
              <a:cxn ang="T122">
                <a:pos x="T52" y="T53"/>
              </a:cxn>
              <a:cxn ang="T123">
                <a:pos x="T54" y="T55"/>
              </a:cxn>
              <a:cxn ang="T124">
                <a:pos x="T56" y="T57"/>
              </a:cxn>
              <a:cxn ang="T125">
                <a:pos x="T58" y="T59"/>
              </a:cxn>
              <a:cxn ang="T126">
                <a:pos x="T60" y="T61"/>
              </a:cxn>
              <a:cxn ang="T127">
                <a:pos x="T62" y="T63"/>
              </a:cxn>
              <a:cxn ang="T128">
                <a:pos x="T64" y="T65"/>
              </a:cxn>
              <a:cxn ang="T129">
                <a:pos x="T66" y="T67"/>
              </a:cxn>
              <a:cxn ang="T130">
                <a:pos x="T68" y="T69"/>
              </a:cxn>
              <a:cxn ang="T131">
                <a:pos x="T70" y="T71"/>
              </a:cxn>
              <a:cxn ang="T132">
                <a:pos x="T72" y="T73"/>
              </a:cxn>
              <a:cxn ang="T133">
                <a:pos x="T74" y="T75"/>
              </a:cxn>
              <a:cxn ang="T134">
                <a:pos x="T76" y="T77"/>
              </a:cxn>
              <a:cxn ang="T135">
                <a:pos x="T78" y="T79"/>
              </a:cxn>
              <a:cxn ang="T136">
                <a:pos x="T80" y="T81"/>
              </a:cxn>
              <a:cxn ang="T137">
                <a:pos x="T82" y="T83"/>
              </a:cxn>
              <a:cxn ang="T138">
                <a:pos x="T84" y="T85"/>
              </a:cxn>
              <a:cxn ang="T139">
                <a:pos x="T86" y="T87"/>
              </a:cxn>
              <a:cxn ang="T140">
                <a:pos x="T88" y="T89"/>
              </a:cxn>
              <a:cxn ang="T141">
                <a:pos x="T90" y="T91"/>
              </a:cxn>
              <a:cxn ang="T142">
                <a:pos x="T92" y="T93"/>
              </a:cxn>
              <a:cxn ang="T143">
                <a:pos x="T94" y="T95"/>
              </a:cxn>
            </a:cxnLst>
            <a:rect l="0" t="0" r="r" b="b"/>
            <a:pathLst>
              <a:path w="1020" h="1128">
                <a:moveTo>
                  <a:pt x="932" y="53"/>
                </a:moveTo>
                <a:lnTo>
                  <a:pt x="932" y="53"/>
                </a:lnTo>
                <a:lnTo>
                  <a:pt x="931" y="107"/>
                </a:lnTo>
                <a:lnTo>
                  <a:pt x="928" y="161"/>
                </a:lnTo>
                <a:lnTo>
                  <a:pt x="924" y="213"/>
                </a:lnTo>
                <a:lnTo>
                  <a:pt x="917" y="265"/>
                </a:lnTo>
                <a:lnTo>
                  <a:pt x="913" y="288"/>
                </a:lnTo>
                <a:lnTo>
                  <a:pt x="909" y="313"/>
                </a:lnTo>
                <a:lnTo>
                  <a:pt x="904" y="338"/>
                </a:lnTo>
                <a:lnTo>
                  <a:pt x="899" y="361"/>
                </a:lnTo>
                <a:lnTo>
                  <a:pt x="894" y="385"/>
                </a:lnTo>
                <a:lnTo>
                  <a:pt x="887" y="407"/>
                </a:lnTo>
                <a:lnTo>
                  <a:pt x="881" y="431"/>
                </a:lnTo>
                <a:lnTo>
                  <a:pt x="874" y="453"/>
                </a:lnTo>
                <a:lnTo>
                  <a:pt x="866" y="474"/>
                </a:lnTo>
                <a:lnTo>
                  <a:pt x="859" y="496"/>
                </a:lnTo>
                <a:lnTo>
                  <a:pt x="850" y="518"/>
                </a:lnTo>
                <a:lnTo>
                  <a:pt x="842" y="538"/>
                </a:lnTo>
                <a:lnTo>
                  <a:pt x="832" y="559"/>
                </a:lnTo>
                <a:lnTo>
                  <a:pt x="823" y="579"/>
                </a:lnTo>
                <a:lnTo>
                  <a:pt x="813" y="598"/>
                </a:lnTo>
                <a:lnTo>
                  <a:pt x="802" y="618"/>
                </a:lnTo>
                <a:lnTo>
                  <a:pt x="791" y="636"/>
                </a:lnTo>
                <a:lnTo>
                  <a:pt x="780" y="654"/>
                </a:lnTo>
                <a:lnTo>
                  <a:pt x="768" y="673"/>
                </a:lnTo>
                <a:lnTo>
                  <a:pt x="756" y="691"/>
                </a:lnTo>
                <a:lnTo>
                  <a:pt x="743" y="707"/>
                </a:lnTo>
                <a:lnTo>
                  <a:pt x="730" y="725"/>
                </a:lnTo>
                <a:lnTo>
                  <a:pt x="716" y="741"/>
                </a:lnTo>
                <a:lnTo>
                  <a:pt x="702" y="757"/>
                </a:lnTo>
                <a:lnTo>
                  <a:pt x="687" y="772"/>
                </a:lnTo>
                <a:lnTo>
                  <a:pt x="672" y="787"/>
                </a:lnTo>
                <a:lnTo>
                  <a:pt x="657" y="802"/>
                </a:lnTo>
                <a:lnTo>
                  <a:pt x="641" y="817"/>
                </a:lnTo>
                <a:lnTo>
                  <a:pt x="625" y="831"/>
                </a:lnTo>
                <a:lnTo>
                  <a:pt x="608" y="844"/>
                </a:lnTo>
                <a:lnTo>
                  <a:pt x="590" y="857"/>
                </a:lnTo>
                <a:lnTo>
                  <a:pt x="572" y="870"/>
                </a:lnTo>
                <a:lnTo>
                  <a:pt x="554" y="881"/>
                </a:lnTo>
                <a:lnTo>
                  <a:pt x="536" y="893"/>
                </a:lnTo>
                <a:lnTo>
                  <a:pt x="516" y="905"/>
                </a:lnTo>
                <a:lnTo>
                  <a:pt x="497" y="915"/>
                </a:lnTo>
                <a:lnTo>
                  <a:pt x="476" y="926"/>
                </a:lnTo>
                <a:lnTo>
                  <a:pt x="456" y="935"/>
                </a:lnTo>
                <a:lnTo>
                  <a:pt x="435" y="945"/>
                </a:lnTo>
                <a:lnTo>
                  <a:pt x="413" y="954"/>
                </a:lnTo>
                <a:lnTo>
                  <a:pt x="391" y="963"/>
                </a:lnTo>
                <a:lnTo>
                  <a:pt x="368" y="970"/>
                </a:lnTo>
                <a:lnTo>
                  <a:pt x="345" y="978"/>
                </a:lnTo>
                <a:lnTo>
                  <a:pt x="322" y="984"/>
                </a:lnTo>
                <a:lnTo>
                  <a:pt x="297" y="991"/>
                </a:lnTo>
                <a:lnTo>
                  <a:pt x="273" y="997"/>
                </a:lnTo>
                <a:lnTo>
                  <a:pt x="248" y="1001"/>
                </a:lnTo>
                <a:lnTo>
                  <a:pt x="222" y="1006"/>
                </a:lnTo>
                <a:lnTo>
                  <a:pt x="196" y="1011"/>
                </a:lnTo>
                <a:lnTo>
                  <a:pt x="170" y="1014"/>
                </a:lnTo>
                <a:lnTo>
                  <a:pt x="142" y="1018"/>
                </a:lnTo>
                <a:lnTo>
                  <a:pt x="115" y="1020"/>
                </a:lnTo>
                <a:lnTo>
                  <a:pt x="87" y="1023"/>
                </a:lnTo>
                <a:lnTo>
                  <a:pt x="58" y="1024"/>
                </a:lnTo>
                <a:lnTo>
                  <a:pt x="29" y="1025"/>
                </a:lnTo>
                <a:lnTo>
                  <a:pt x="0" y="1025"/>
                </a:lnTo>
                <a:lnTo>
                  <a:pt x="0" y="1128"/>
                </a:lnTo>
                <a:lnTo>
                  <a:pt x="31" y="1128"/>
                </a:lnTo>
                <a:lnTo>
                  <a:pt x="61" y="1127"/>
                </a:lnTo>
                <a:lnTo>
                  <a:pt x="91" y="1126"/>
                </a:lnTo>
                <a:lnTo>
                  <a:pt x="121" y="1124"/>
                </a:lnTo>
                <a:lnTo>
                  <a:pt x="150" y="1121"/>
                </a:lnTo>
                <a:lnTo>
                  <a:pt x="179" y="1118"/>
                </a:lnTo>
                <a:lnTo>
                  <a:pt x="207" y="1114"/>
                </a:lnTo>
                <a:lnTo>
                  <a:pt x="235" y="1110"/>
                </a:lnTo>
                <a:lnTo>
                  <a:pt x="262" y="1104"/>
                </a:lnTo>
                <a:lnTo>
                  <a:pt x="289" y="1099"/>
                </a:lnTo>
                <a:lnTo>
                  <a:pt x="316" y="1092"/>
                </a:lnTo>
                <a:lnTo>
                  <a:pt x="342" y="1085"/>
                </a:lnTo>
                <a:lnTo>
                  <a:pt x="367" y="1078"/>
                </a:lnTo>
                <a:lnTo>
                  <a:pt x="392" y="1070"/>
                </a:lnTo>
                <a:lnTo>
                  <a:pt x="417" y="1061"/>
                </a:lnTo>
                <a:lnTo>
                  <a:pt x="441" y="1052"/>
                </a:lnTo>
                <a:lnTo>
                  <a:pt x="465" y="1043"/>
                </a:lnTo>
                <a:lnTo>
                  <a:pt x="488" y="1032"/>
                </a:lnTo>
                <a:lnTo>
                  <a:pt x="510" y="1021"/>
                </a:lnTo>
                <a:lnTo>
                  <a:pt x="533" y="1010"/>
                </a:lnTo>
                <a:lnTo>
                  <a:pt x="554" y="998"/>
                </a:lnTo>
                <a:lnTo>
                  <a:pt x="576" y="986"/>
                </a:lnTo>
                <a:lnTo>
                  <a:pt x="597" y="973"/>
                </a:lnTo>
                <a:lnTo>
                  <a:pt x="617" y="959"/>
                </a:lnTo>
                <a:lnTo>
                  <a:pt x="637" y="945"/>
                </a:lnTo>
                <a:lnTo>
                  <a:pt x="656" y="931"/>
                </a:lnTo>
                <a:lnTo>
                  <a:pt x="675" y="915"/>
                </a:lnTo>
                <a:lnTo>
                  <a:pt x="693" y="900"/>
                </a:lnTo>
                <a:lnTo>
                  <a:pt x="711" y="884"/>
                </a:lnTo>
                <a:lnTo>
                  <a:pt x="729" y="867"/>
                </a:lnTo>
                <a:lnTo>
                  <a:pt x="746" y="850"/>
                </a:lnTo>
                <a:lnTo>
                  <a:pt x="762" y="832"/>
                </a:lnTo>
                <a:lnTo>
                  <a:pt x="778" y="814"/>
                </a:lnTo>
                <a:lnTo>
                  <a:pt x="793" y="795"/>
                </a:lnTo>
                <a:lnTo>
                  <a:pt x="808" y="777"/>
                </a:lnTo>
                <a:lnTo>
                  <a:pt x="823" y="758"/>
                </a:lnTo>
                <a:lnTo>
                  <a:pt x="837" y="738"/>
                </a:lnTo>
                <a:lnTo>
                  <a:pt x="850" y="717"/>
                </a:lnTo>
                <a:lnTo>
                  <a:pt x="863" y="695"/>
                </a:lnTo>
                <a:lnTo>
                  <a:pt x="876" y="674"/>
                </a:lnTo>
                <a:lnTo>
                  <a:pt x="887" y="653"/>
                </a:lnTo>
                <a:lnTo>
                  <a:pt x="899" y="631"/>
                </a:lnTo>
                <a:lnTo>
                  <a:pt x="910" y="608"/>
                </a:lnTo>
                <a:lnTo>
                  <a:pt x="920" y="586"/>
                </a:lnTo>
                <a:lnTo>
                  <a:pt x="930" y="562"/>
                </a:lnTo>
                <a:lnTo>
                  <a:pt x="939" y="538"/>
                </a:lnTo>
                <a:lnTo>
                  <a:pt x="948" y="514"/>
                </a:lnTo>
                <a:lnTo>
                  <a:pt x="956" y="489"/>
                </a:lnTo>
                <a:lnTo>
                  <a:pt x="964" y="465"/>
                </a:lnTo>
                <a:lnTo>
                  <a:pt x="971" y="440"/>
                </a:lnTo>
                <a:lnTo>
                  <a:pt x="978" y="414"/>
                </a:lnTo>
                <a:lnTo>
                  <a:pt x="984" y="388"/>
                </a:lnTo>
                <a:lnTo>
                  <a:pt x="990" y="362"/>
                </a:lnTo>
                <a:lnTo>
                  <a:pt x="995" y="335"/>
                </a:lnTo>
                <a:lnTo>
                  <a:pt x="1000" y="308"/>
                </a:lnTo>
                <a:lnTo>
                  <a:pt x="1004" y="280"/>
                </a:lnTo>
                <a:lnTo>
                  <a:pt x="1011" y="226"/>
                </a:lnTo>
                <a:lnTo>
                  <a:pt x="1016" y="169"/>
                </a:lnTo>
                <a:lnTo>
                  <a:pt x="1019" y="112"/>
                </a:lnTo>
                <a:lnTo>
                  <a:pt x="1020" y="53"/>
                </a:lnTo>
                <a:lnTo>
                  <a:pt x="1020" y="46"/>
                </a:lnTo>
                <a:lnTo>
                  <a:pt x="1019" y="40"/>
                </a:lnTo>
                <a:lnTo>
                  <a:pt x="1018" y="35"/>
                </a:lnTo>
                <a:lnTo>
                  <a:pt x="1016" y="29"/>
                </a:lnTo>
                <a:lnTo>
                  <a:pt x="1012" y="21"/>
                </a:lnTo>
                <a:lnTo>
                  <a:pt x="1007" y="13"/>
                </a:lnTo>
                <a:lnTo>
                  <a:pt x="1000" y="8"/>
                </a:lnTo>
                <a:lnTo>
                  <a:pt x="992" y="3"/>
                </a:lnTo>
                <a:lnTo>
                  <a:pt x="984" y="1"/>
                </a:lnTo>
                <a:lnTo>
                  <a:pt x="976" y="0"/>
                </a:lnTo>
                <a:lnTo>
                  <a:pt x="968" y="1"/>
                </a:lnTo>
                <a:lnTo>
                  <a:pt x="960" y="3"/>
                </a:lnTo>
                <a:lnTo>
                  <a:pt x="952" y="8"/>
                </a:lnTo>
                <a:lnTo>
                  <a:pt x="946" y="13"/>
                </a:lnTo>
                <a:lnTo>
                  <a:pt x="940" y="21"/>
                </a:lnTo>
                <a:lnTo>
                  <a:pt x="936" y="29"/>
                </a:lnTo>
                <a:lnTo>
                  <a:pt x="934" y="35"/>
                </a:lnTo>
                <a:lnTo>
                  <a:pt x="933" y="40"/>
                </a:lnTo>
                <a:lnTo>
                  <a:pt x="932" y="46"/>
                </a:lnTo>
                <a:lnTo>
                  <a:pt x="932" y="5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6" name="Freeform 85">
            <a:extLst>
              <a:ext uri="{FF2B5EF4-FFF2-40B4-BE49-F238E27FC236}">
                <a16:creationId xmlns:a16="http://schemas.microsoft.com/office/drawing/2014/main" id="{00000000-0008-0000-0600-000056000000}"/>
              </a:ext>
            </a:extLst>
          </xdr:cNvPr>
          <xdr:cNvSpPr>
            <a:spLocks/>
          </xdr:cNvSpPr>
        </xdr:nvSpPr>
        <xdr:spPr bwMode="auto">
          <a:xfrm>
            <a:off x="2793" y="433"/>
            <a:ext cx="213" cy="179"/>
          </a:xfrm>
          <a:custGeom>
            <a:avLst/>
            <a:gdLst>
              <a:gd name="T0" fmla="*/ 0 w 1064"/>
              <a:gd name="T1" fmla="*/ 0 h 1077"/>
              <a:gd name="T2" fmla="*/ 0 w 1064"/>
              <a:gd name="T3" fmla="*/ 0 h 1077"/>
              <a:gd name="T4" fmla="*/ 0 w 1064"/>
              <a:gd name="T5" fmla="*/ 0 h 1077"/>
              <a:gd name="T6" fmla="*/ 0 w 1064"/>
              <a:gd name="T7" fmla="*/ 0 h 1077"/>
              <a:gd name="T8" fmla="*/ 0 w 1064"/>
              <a:gd name="T9" fmla="*/ 0 h 1077"/>
              <a:gd name="T10" fmla="*/ 0 w 1064"/>
              <a:gd name="T11" fmla="*/ 0 h 1077"/>
              <a:gd name="T12" fmla="*/ 0 w 1064"/>
              <a:gd name="T13" fmla="*/ 0 h 1077"/>
              <a:gd name="T14" fmla="*/ 0 w 1064"/>
              <a:gd name="T15" fmla="*/ 0 h 1077"/>
              <a:gd name="T16" fmla="*/ 0 w 1064"/>
              <a:gd name="T17" fmla="*/ 0 h 1077"/>
              <a:gd name="T18" fmla="*/ 0 w 1064"/>
              <a:gd name="T19" fmla="*/ 0 h 1077"/>
              <a:gd name="T20" fmla="*/ 0 w 1064"/>
              <a:gd name="T21" fmla="*/ 0 h 1077"/>
              <a:gd name="T22" fmla="*/ 0 w 1064"/>
              <a:gd name="T23" fmla="*/ 0 h 1077"/>
              <a:gd name="T24" fmla="*/ 0 w 1064"/>
              <a:gd name="T25" fmla="*/ 0 h 1077"/>
              <a:gd name="T26" fmla="*/ 0 w 1064"/>
              <a:gd name="T27" fmla="*/ 0 h 1077"/>
              <a:gd name="T28" fmla="*/ 0 w 1064"/>
              <a:gd name="T29" fmla="*/ 0 h 1077"/>
              <a:gd name="T30" fmla="*/ 0 w 1064"/>
              <a:gd name="T31" fmla="*/ 0 h 1077"/>
              <a:gd name="T32" fmla="*/ 0 w 1064"/>
              <a:gd name="T33" fmla="*/ 0 h 1077"/>
              <a:gd name="T34" fmla="*/ 0 w 1064"/>
              <a:gd name="T35" fmla="*/ 0 h 1077"/>
              <a:gd name="T36" fmla="*/ 0 w 1064"/>
              <a:gd name="T37" fmla="*/ 0 h 1077"/>
              <a:gd name="T38" fmla="*/ 0 w 1064"/>
              <a:gd name="T39" fmla="*/ 0 h 1077"/>
              <a:gd name="T40" fmla="*/ 0 w 1064"/>
              <a:gd name="T41" fmla="*/ 0 h 1077"/>
              <a:gd name="T42" fmla="*/ 0 w 1064"/>
              <a:gd name="T43" fmla="*/ 0 h 1077"/>
              <a:gd name="T44" fmla="*/ 0 w 1064"/>
              <a:gd name="T45" fmla="*/ 0 h 1077"/>
              <a:gd name="T46" fmla="*/ 0 w 1064"/>
              <a:gd name="T47" fmla="*/ 0 h 1077"/>
              <a:gd name="T48" fmla="*/ 0 w 1064"/>
              <a:gd name="T49" fmla="*/ 0 h 1077"/>
              <a:gd name="T50" fmla="*/ 0 w 1064"/>
              <a:gd name="T51" fmla="*/ 0 h 1077"/>
              <a:gd name="T52" fmla="*/ 0 w 1064"/>
              <a:gd name="T53" fmla="*/ 0 h 1077"/>
              <a:gd name="T54" fmla="*/ 0 w 1064"/>
              <a:gd name="T55" fmla="*/ 0 h 1077"/>
              <a:gd name="T56" fmla="*/ 0 w 1064"/>
              <a:gd name="T57" fmla="*/ 0 h 1077"/>
              <a:gd name="T58" fmla="*/ 0 w 1064"/>
              <a:gd name="T59" fmla="*/ 0 h 1077"/>
              <a:gd name="T60" fmla="*/ 0 w 1064"/>
              <a:gd name="T61" fmla="*/ 0 h 1077"/>
              <a:gd name="T62" fmla="*/ 0 w 1064"/>
              <a:gd name="T63" fmla="*/ 0 h 1077"/>
              <a:gd name="T64" fmla="*/ 0 w 1064"/>
              <a:gd name="T65" fmla="*/ 0 h 1077"/>
              <a:gd name="T66" fmla="*/ 0 w 1064"/>
              <a:gd name="T67" fmla="*/ 0 h 1077"/>
              <a:gd name="T68" fmla="*/ 0 w 1064"/>
              <a:gd name="T69" fmla="*/ 0 h 1077"/>
              <a:gd name="T70" fmla="*/ 0 w 1064"/>
              <a:gd name="T71" fmla="*/ 0 h 1077"/>
              <a:gd name="T72" fmla="*/ 0 w 1064"/>
              <a:gd name="T73" fmla="*/ 0 h 1077"/>
              <a:gd name="T74" fmla="*/ 0 w 1064"/>
              <a:gd name="T75" fmla="*/ 0 h 1077"/>
              <a:gd name="T76" fmla="*/ 0 w 1064"/>
              <a:gd name="T77" fmla="*/ 0 h 1077"/>
              <a:gd name="T78" fmla="*/ 0 w 1064"/>
              <a:gd name="T79" fmla="*/ 0 h 1077"/>
              <a:gd name="T80" fmla="*/ 0 w 1064"/>
              <a:gd name="T81" fmla="*/ 0 h 1077"/>
              <a:gd name="T82" fmla="*/ 0 w 1064"/>
              <a:gd name="T83" fmla="*/ 0 h 1077"/>
              <a:gd name="T84" fmla="*/ 0 w 1064"/>
              <a:gd name="T85" fmla="*/ 0 h 1077"/>
              <a:gd name="T86" fmla="*/ 0 w 1064"/>
              <a:gd name="T87" fmla="*/ 0 h 1077"/>
              <a:gd name="T88" fmla="*/ 0 w 1064"/>
              <a:gd name="T89" fmla="*/ 0 h 1077"/>
              <a:gd name="T90" fmla="*/ 0 w 1064"/>
              <a:gd name="T91" fmla="*/ 0 h 1077"/>
              <a:gd name="T92" fmla="*/ 0 w 1064"/>
              <a:gd name="T93" fmla="*/ 0 h 1077"/>
              <a:gd name="T94" fmla="*/ 0 w 1064"/>
              <a:gd name="T95" fmla="*/ 0 h 1077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</a:gdLst>
            <a:ahLst/>
            <a:cxnLst>
              <a:cxn ang="T96">
                <a:pos x="T0" y="T1"/>
              </a:cxn>
              <a:cxn ang="T97">
                <a:pos x="T2" y="T3"/>
              </a:cxn>
              <a:cxn ang="T98">
                <a:pos x="T4" y="T5"/>
              </a:cxn>
              <a:cxn ang="T99">
                <a:pos x="T6" y="T7"/>
              </a:cxn>
              <a:cxn ang="T100">
                <a:pos x="T8" y="T9"/>
              </a:cxn>
              <a:cxn ang="T101">
                <a:pos x="T10" y="T11"/>
              </a:cxn>
              <a:cxn ang="T102">
                <a:pos x="T12" y="T13"/>
              </a:cxn>
              <a:cxn ang="T103">
                <a:pos x="T14" y="T15"/>
              </a:cxn>
              <a:cxn ang="T104">
                <a:pos x="T16" y="T17"/>
              </a:cxn>
              <a:cxn ang="T105">
                <a:pos x="T18" y="T19"/>
              </a:cxn>
              <a:cxn ang="T106">
                <a:pos x="T20" y="T21"/>
              </a:cxn>
              <a:cxn ang="T107">
                <a:pos x="T22" y="T23"/>
              </a:cxn>
              <a:cxn ang="T108">
                <a:pos x="T24" y="T25"/>
              </a:cxn>
              <a:cxn ang="T109">
                <a:pos x="T26" y="T27"/>
              </a:cxn>
              <a:cxn ang="T110">
                <a:pos x="T28" y="T29"/>
              </a:cxn>
              <a:cxn ang="T111">
                <a:pos x="T30" y="T31"/>
              </a:cxn>
              <a:cxn ang="T112">
                <a:pos x="T32" y="T33"/>
              </a:cxn>
              <a:cxn ang="T113">
                <a:pos x="T34" y="T35"/>
              </a:cxn>
              <a:cxn ang="T114">
                <a:pos x="T36" y="T37"/>
              </a:cxn>
              <a:cxn ang="T115">
                <a:pos x="T38" y="T39"/>
              </a:cxn>
              <a:cxn ang="T116">
                <a:pos x="T40" y="T41"/>
              </a:cxn>
              <a:cxn ang="T117">
                <a:pos x="T42" y="T43"/>
              </a:cxn>
              <a:cxn ang="T118">
                <a:pos x="T44" y="T45"/>
              </a:cxn>
              <a:cxn ang="T119">
                <a:pos x="T46" y="T47"/>
              </a:cxn>
              <a:cxn ang="T120">
                <a:pos x="T48" y="T49"/>
              </a:cxn>
              <a:cxn ang="T121">
                <a:pos x="T50" y="T51"/>
              </a:cxn>
              <a:cxn ang="T122">
                <a:pos x="T52" y="T53"/>
              </a:cxn>
              <a:cxn ang="T123">
                <a:pos x="T54" y="T55"/>
              </a:cxn>
              <a:cxn ang="T124">
                <a:pos x="T56" y="T57"/>
              </a:cxn>
              <a:cxn ang="T125">
                <a:pos x="T58" y="T59"/>
              </a:cxn>
              <a:cxn ang="T126">
                <a:pos x="T60" y="T61"/>
              </a:cxn>
              <a:cxn ang="T127">
                <a:pos x="T62" y="T63"/>
              </a:cxn>
              <a:cxn ang="T128">
                <a:pos x="T64" y="T65"/>
              </a:cxn>
              <a:cxn ang="T129">
                <a:pos x="T66" y="T67"/>
              </a:cxn>
              <a:cxn ang="T130">
                <a:pos x="T68" y="T69"/>
              </a:cxn>
              <a:cxn ang="T131">
                <a:pos x="T70" y="T71"/>
              </a:cxn>
              <a:cxn ang="T132">
                <a:pos x="T72" y="T73"/>
              </a:cxn>
              <a:cxn ang="T133">
                <a:pos x="T74" y="T75"/>
              </a:cxn>
              <a:cxn ang="T134">
                <a:pos x="T76" y="T77"/>
              </a:cxn>
              <a:cxn ang="T135">
                <a:pos x="T78" y="T79"/>
              </a:cxn>
              <a:cxn ang="T136">
                <a:pos x="T80" y="T81"/>
              </a:cxn>
              <a:cxn ang="T137">
                <a:pos x="T82" y="T83"/>
              </a:cxn>
              <a:cxn ang="T138">
                <a:pos x="T84" y="T85"/>
              </a:cxn>
              <a:cxn ang="T139">
                <a:pos x="T86" y="T87"/>
              </a:cxn>
              <a:cxn ang="T140">
                <a:pos x="T88" y="T89"/>
              </a:cxn>
              <a:cxn ang="T141">
                <a:pos x="T90" y="T91"/>
              </a:cxn>
              <a:cxn ang="T142">
                <a:pos x="T92" y="T93"/>
              </a:cxn>
              <a:cxn ang="T143">
                <a:pos x="T94" y="T95"/>
              </a:cxn>
            </a:cxnLst>
            <a:rect l="0" t="0" r="r" b="b"/>
            <a:pathLst>
              <a:path w="1064" h="1077">
                <a:moveTo>
                  <a:pt x="44" y="103"/>
                </a:moveTo>
                <a:lnTo>
                  <a:pt x="44" y="103"/>
                </a:lnTo>
                <a:lnTo>
                  <a:pt x="73" y="104"/>
                </a:lnTo>
                <a:lnTo>
                  <a:pt x="102" y="104"/>
                </a:lnTo>
                <a:lnTo>
                  <a:pt x="131" y="106"/>
                </a:lnTo>
                <a:lnTo>
                  <a:pt x="159" y="108"/>
                </a:lnTo>
                <a:lnTo>
                  <a:pt x="186" y="110"/>
                </a:lnTo>
                <a:lnTo>
                  <a:pt x="214" y="114"/>
                </a:lnTo>
                <a:lnTo>
                  <a:pt x="240" y="117"/>
                </a:lnTo>
                <a:lnTo>
                  <a:pt x="266" y="122"/>
                </a:lnTo>
                <a:lnTo>
                  <a:pt x="292" y="127"/>
                </a:lnTo>
                <a:lnTo>
                  <a:pt x="317" y="132"/>
                </a:lnTo>
                <a:lnTo>
                  <a:pt x="341" y="137"/>
                </a:lnTo>
                <a:lnTo>
                  <a:pt x="366" y="144"/>
                </a:lnTo>
                <a:lnTo>
                  <a:pt x="389" y="152"/>
                </a:lnTo>
                <a:lnTo>
                  <a:pt x="412" y="159"/>
                </a:lnTo>
                <a:lnTo>
                  <a:pt x="435" y="167"/>
                </a:lnTo>
                <a:lnTo>
                  <a:pt x="457" y="175"/>
                </a:lnTo>
                <a:lnTo>
                  <a:pt x="479" y="183"/>
                </a:lnTo>
                <a:lnTo>
                  <a:pt x="500" y="193"/>
                </a:lnTo>
                <a:lnTo>
                  <a:pt x="520" y="203"/>
                </a:lnTo>
                <a:lnTo>
                  <a:pt x="541" y="213"/>
                </a:lnTo>
                <a:lnTo>
                  <a:pt x="560" y="224"/>
                </a:lnTo>
                <a:lnTo>
                  <a:pt x="580" y="235"/>
                </a:lnTo>
                <a:lnTo>
                  <a:pt x="598" y="247"/>
                </a:lnTo>
                <a:lnTo>
                  <a:pt x="617" y="259"/>
                </a:lnTo>
                <a:lnTo>
                  <a:pt x="634" y="272"/>
                </a:lnTo>
                <a:lnTo>
                  <a:pt x="652" y="285"/>
                </a:lnTo>
                <a:lnTo>
                  <a:pt x="669" y="299"/>
                </a:lnTo>
                <a:lnTo>
                  <a:pt x="685" y="312"/>
                </a:lnTo>
                <a:lnTo>
                  <a:pt x="701" y="327"/>
                </a:lnTo>
                <a:lnTo>
                  <a:pt x="716" y="341"/>
                </a:lnTo>
                <a:lnTo>
                  <a:pt x="731" y="356"/>
                </a:lnTo>
                <a:lnTo>
                  <a:pt x="746" y="372"/>
                </a:lnTo>
                <a:lnTo>
                  <a:pt x="760" y="388"/>
                </a:lnTo>
                <a:lnTo>
                  <a:pt x="774" y="405"/>
                </a:lnTo>
                <a:lnTo>
                  <a:pt x="787" y="421"/>
                </a:lnTo>
                <a:lnTo>
                  <a:pt x="800" y="439"/>
                </a:lnTo>
                <a:lnTo>
                  <a:pt x="812" y="456"/>
                </a:lnTo>
                <a:lnTo>
                  <a:pt x="824" y="474"/>
                </a:lnTo>
                <a:lnTo>
                  <a:pt x="835" y="493"/>
                </a:lnTo>
                <a:lnTo>
                  <a:pt x="846" y="512"/>
                </a:lnTo>
                <a:lnTo>
                  <a:pt x="857" y="531"/>
                </a:lnTo>
                <a:lnTo>
                  <a:pt x="867" y="551"/>
                </a:lnTo>
                <a:lnTo>
                  <a:pt x="876" y="571"/>
                </a:lnTo>
                <a:lnTo>
                  <a:pt x="886" y="591"/>
                </a:lnTo>
                <a:lnTo>
                  <a:pt x="894" y="612"/>
                </a:lnTo>
                <a:lnTo>
                  <a:pt x="903" y="633"/>
                </a:lnTo>
                <a:lnTo>
                  <a:pt x="910" y="654"/>
                </a:lnTo>
                <a:lnTo>
                  <a:pt x="918" y="676"/>
                </a:lnTo>
                <a:lnTo>
                  <a:pt x="925" y="699"/>
                </a:lnTo>
                <a:lnTo>
                  <a:pt x="931" y="721"/>
                </a:lnTo>
                <a:lnTo>
                  <a:pt x="938" y="745"/>
                </a:lnTo>
                <a:lnTo>
                  <a:pt x="943" y="768"/>
                </a:lnTo>
                <a:lnTo>
                  <a:pt x="948" y="792"/>
                </a:lnTo>
                <a:lnTo>
                  <a:pt x="953" y="815"/>
                </a:lnTo>
                <a:lnTo>
                  <a:pt x="957" y="840"/>
                </a:lnTo>
                <a:lnTo>
                  <a:pt x="961" y="865"/>
                </a:lnTo>
                <a:lnTo>
                  <a:pt x="968" y="915"/>
                </a:lnTo>
                <a:lnTo>
                  <a:pt x="972" y="968"/>
                </a:lnTo>
                <a:lnTo>
                  <a:pt x="975" y="1021"/>
                </a:lnTo>
                <a:lnTo>
                  <a:pt x="976" y="1077"/>
                </a:lnTo>
                <a:lnTo>
                  <a:pt x="1064" y="1077"/>
                </a:lnTo>
                <a:lnTo>
                  <a:pt x="1063" y="1018"/>
                </a:lnTo>
                <a:lnTo>
                  <a:pt x="1060" y="960"/>
                </a:lnTo>
                <a:lnTo>
                  <a:pt x="1055" y="904"/>
                </a:lnTo>
                <a:lnTo>
                  <a:pt x="1048" y="848"/>
                </a:lnTo>
                <a:lnTo>
                  <a:pt x="1044" y="820"/>
                </a:lnTo>
                <a:lnTo>
                  <a:pt x="1039" y="794"/>
                </a:lnTo>
                <a:lnTo>
                  <a:pt x="1034" y="767"/>
                </a:lnTo>
                <a:lnTo>
                  <a:pt x="1028" y="740"/>
                </a:lnTo>
                <a:lnTo>
                  <a:pt x="1022" y="714"/>
                </a:lnTo>
                <a:lnTo>
                  <a:pt x="1015" y="689"/>
                </a:lnTo>
                <a:lnTo>
                  <a:pt x="1008" y="664"/>
                </a:lnTo>
                <a:lnTo>
                  <a:pt x="1000" y="639"/>
                </a:lnTo>
                <a:lnTo>
                  <a:pt x="992" y="614"/>
                </a:lnTo>
                <a:lnTo>
                  <a:pt x="983" y="591"/>
                </a:lnTo>
                <a:lnTo>
                  <a:pt x="974" y="567"/>
                </a:lnTo>
                <a:lnTo>
                  <a:pt x="964" y="543"/>
                </a:lnTo>
                <a:lnTo>
                  <a:pt x="954" y="520"/>
                </a:lnTo>
                <a:lnTo>
                  <a:pt x="943" y="498"/>
                </a:lnTo>
                <a:lnTo>
                  <a:pt x="931" y="476"/>
                </a:lnTo>
                <a:lnTo>
                  <a:pt x="920" y="454"/>
                </a:lnTo>
                <a:lnTo>
                  <a:pt x="907" y="433"/>
                </a:lnTo>
                <a:lnTo>
                  <a:pt x="894" y="412"/>
                </a:lnTo>
                <a:lnTo>
                  <a:pt x="881" y="392"/>
                </a:lnTo>
                <a:lnTo>
                  <a:pt x="867" y="372"/>
                </a:lnTo>
                <a:lnTo>
                  <a:pt x="852" y="352"/>
                </a:lnTo>
                <a:lnTo>
                  <a:pt x="837" y="333"/>
                </a:lnTo>
                <a:lnTo>
                  <a:pt x="822" y="314"/>
                </a:lnTo>
                <a:lnTo>
                  <a:pt x="806" y="296"/>
                </a:lnTo>
                <a:lnTo>
                  <a:pt x="790" y="279"/>
                </a:lnTo>
                <a:lnTo>
                  <a:pt x="773" y="262"/>
                </a:lnTo>
                <a:lnTo>
                  <a:pt x="755" y="245"/>
                </a:lnTo>
                <a:lnTo>
                  <a:pt x="737" y="229"/>
                </a:lnTo>
                <a:lnTo>
                  <a:pt x="719" y="214"/>
                </a:lnTo>
                <a:lnTo>
                  <a:pt x="700" y="199"/>
                </a:lnTo>
                <a:lnTo>
                  <a:pt x="681" y="183"/>
                </a:lnTo>
                <a:lnTo>
                  <a:pt x="661" y="169"/>
                </a:lnTo>
                <a:lnTo>
                  <a:pt x="640" y="156"/>
                </a:lnTo>
                <a:lnTo>
                  <a:pt x="620" y="143"/>
                </a:lnTo>
                <a:lnTo>
                  <a:pt x="598" y="130"/>
                </a:lnTo>
                <a:lnTo>
                  <a:pt x="577" y="119"/>
                </a:lnTo>
                <a:lnTo>
                  <a:pt x="554" y="107"/>
                </a:lnTo>
                <a:lnTo>
                  <a:pt x="532" y="96"/>
                </a:lnTo>
                <a:lnTo>
                  <a:pt x="509" y="86"/>
                </a:lnTo>
                <a:lnTo>
                  <a:pt x="485" y="76"/>
                </a:lnTo>
                <a:lnTo>
                  <a:pt x="461" y="67"/>
                </a:lnTo>
                <a:lnTo>
                  <a:pt x="436" y="59"/>
                </a:lnTo>
                <a:lnTo>
                  <a:pt x="411" y="50"/>
                </a:lnTo>
                <a:lnTo>
                  <a:pt x="386" y="43"/>
                </a:lnTo>
                <a:lnTo>
                  <a:pt x="360" y="36"/>
                </a:lnTo>
                <a:lnTo>
                  <a:pt x="333" y="30"/>
                </a:lnTo>
                <a:lnTo>
                  <a:pt x="306" y="24"/>
                </a:lnTo>
                <a:lnTo>
                  <a:pt x="279" y="20"/>
                </a:lnTo>
                <a:lnTo>
                  <a:pt x="251" y="15"/>
                </a:lnTo>
                <a:lnTo>
                  <a:pt x="223" y="10"/>
                </a:lnTo>
                <a:lnTo>
                  <a:pt x="194" y="8"/>
                </a:lnTo>
                <a:lnTo>
                  <a:pt x="165" y="4"/>
                </a:lnTo>
                <a:lnTo>
                  <a:pt x="135" y="2"/>
                </a:lnTo>
                <a:lnTo>
                  <a:pt x="105" y="1"/>
                </a:lnTo>
                <a:lnTo>
                  <a:pt x="75" y="0"/>
                </a:lnTo>
                <a:lnTo>
                  <a:pt x="44" y="0"/>
                </a:lnTo>
                <a:lnTo>
                  <a:pt x="38" y="0"/>
                </a:lnTo>
                <a:lnTo>
                  <a:pt x="33" y="1"/>
                </a:lnTo>
                <a:lnTo>
                  <a:pt x="29" y="2"/>
                </a:lnTo>
                <a:lnTo>
                  <a:pt x="24" y="4"/>
                </a:lnTo>
                <a:lnTo>
                  <a:pt x="17" y="9"/>
                </a:lnTo>
                <a:lnTo>
                  <a:pt x="11" y="16"/>
                </a:lnTo>
                <a:lnTo>
                  <a:pt x="6" y="23"/>
                </a:lnTo>
                <a:lnTo>
                  <a:pt x="2" y="33"/>
                </a:lnTo>
                <a:lnTo>
                  <a:pt x="0" y="42"/>
                </a:lnTo>
                <a:lnTo>
                  <a:pt x="0" y="51"/>
                </a:lnTo>
                <a:lnTo>
                  <a:pt x="0" y="61"/>
                </a:lnTo>
                <a:lnTo>
                  <a:pt x="2" y="70"/>
                </a:lnTo>
                <a:lnTo>
                  <a:pt x="6" y="80"/>
                </a:lnTo>
                <a:lnTo>
                  <a:pt x="11" y="88"/>
                </a:lnTo>
                <a:lnTo>
                  <a:pt x="17" y="94"/>
                </a:lnTo>
                <a:lnTo>
                  <a:pt x="24" y="100"/>
                </a:lnTo>
                <a:lnTo>
                  <a:pt x="29" y="101"/>
                </a:lnTo>
                <a:lnTo>
                  <a:pt x="33" y="102"/>
                </a:lnTo>
                <a:lnTo>
                  <a:pt x="38" y="103"/>
                </a:lnTo>
                <a:lnTo>
                  <a:pt x="44" y="10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7" name="Freeform 86">
            <a:extLst>
              <a:ext uri="{FF2B5EF4-FFF2-40B4-BE49-F238E27FC236}">
                <a16:creationId xmlns:a16="http://schemas.microsoft.com/office/drawing/2014/main" id="{00000000-0008-0000-0600-000057000000}"/>
              </a:ext>
            </a:extLst>
          </xdr:cNvPr>
          <xdr:cNvSpPr>
            <a:spLocks/>
          </xdr:cNvSpPr>
        </xdr:nvSpPr>
        <xdr:spPr bwMode="auto">
          <a:xfrm>
            <a:off x="2599" y="433"/>
            <a:ext cx="203" cy="188"/>
          </a:xfrm>
          <a:custGeom>
            <a:avLst/>
            <a:gdLst>
              <a:gd name="T0" fmla="*/ 0 w 1014"/>
              <a:gd name="T1" fmla="*/ 0 h 1128"/>
              <a:gd name="T2" fmla="*/ 0 w 1014"/>
              <a:gd name="T3" fmla="*/ 0 h 1128"/>
              <a:gd name="T4" fmla="*/ 0 w 1014"/>
              <a:gd name="T5" fmla="*/ 0 h 1128"/>
              <a:gd name="T6" fmla="*/ 0 w 1014"/>
              <a:gd name="T7" fmla="*/ 0 h 1128"/>
              <a:gd name="T8" fmla="*/ 0 w 1014"/>
              <a:gd name="T9" fmla="*/ 0 h 1128"/>
              <a:gd name="T10" fmla="*/ 0 w 1014"/>
              <a:gd name="T11" fmla="*/ 0 h 1128"/>
              <a:gd name="T12" fmla="*/ 0 w 1014"/>
              <a:gd name="T13" fmla="*/ 0 h 1128"/>
              <a:gd name="T14" fmla="*/ 0 w 1014"/>
              <a:gd name="T15" fmla="*/ 0 h 1128"/>
              <a:gd name="T16" fmla="*/ 0 w 1014"/>
              <a:gd name="T17" fmla="*/ 0 h 1128"/>
              <a:gd name="T18" fmla="*/ 0 w 1014"/>
              <a:gd name="T19" fmla="*/ 0 h 1128"/>
              <a:gd name="T20" fmla="*/ 0 w 1014"/>
              <a:gd name="T21" fmla="*/ 0 h 1128"/>
              <a:gd name="T22" fmla="*/ 0 w 1014"/>
              <a:gd name="T23" fmla="*/ 0 h 1128"/>
              <a:gd name="T24" fmla="*/ 0 w 1014"/>
              <a:gd name="T25" fmla="*/ 0 h 1128"/>
              <a:gd name="T26" fmla="*/ 0 w 1014"/>
              <a:gd name="T27" fmla="*/ 0 h 1128"/>
              <a:gd name="T28" fmla="*/ 0 w 1014"/>
              <a:gd name="T29" fmla="*/ 0 h 1128"/>
              <a:gd name="T30" fmla="*/ 0 w 1014"/>
              <a:gd name="T31" fmla="*/ 0 h 1128"/>
              <a:gd name="T32" fmla="*/ 0 w 1014"/>
              <a:gd name="T33" fmla="*/ 0 h 1128"/>
              <a:gd name="T34" fmla="*/ 0 w 1014"/>
              <a:gd name="T35" fmla="*/ 0 h 1128"/>
              <a:gd name="T36" fmla="*/ 0 w 1014"/>
              <a:gd name="T37" fmla="*/ 0 h 1128"/>
              <a:gd name="T38" fmla="*/ 0 w 1014"/>
              <a:gd name="T39" fmla="*/ 0 h 1128"/>
              <a:gd name="T40" fmla="*/ 0 w 1014"/>
              <a:gd name="T41" fmla="*/ 0 h 1128"/>
              <a:gd name="T42" fmla="*/ 0 w 1014"/>
              <a:gd name="T43" fmla="*/ 0 h 1128"/>
              <a:gd name="T44" fmla="*/ 0 w 1014"/>
              <a:gd name="T45" fmla="*/ 0 h 1128"/>
              <a:gd name="T46" fmla="*/ 0 w 1014"/>
              <a:gd name="T47" fmla="*/ 0 h 1128"/>
              <a:gd name="T48" fmla="*/ 0 w 1014"/>
              <a:gd name="T49" fmla="*/ 0 h 1128"/>
              <a:gd name="T50" fmla="*/ 0 w 1014"/>
              <a:gd name="T51" fmla="*/ 0 h 1128"/>
              <a:gd name="T52" fmla="*/ 0 w 1014"/>
              <a:gd name="T53" fmla="*/ 0 h 1128"/>
              <a:gd name="T54" fmla="*/ 0 w 1014"/>
              <a:gd name="T55" fmla="*/ 0 h 1128"/>
              <a:gd name="T56" fmla="*/ 0 w 1014"/>
              <a:gd name="T57" fmla="*/ 0 h 1128"/>
              <a:gd name="T58" fmla="*/ 0 w 1014"/>
              <a:gd name="T59" fmla="*/ 0 h 1128"/>
              <a:gd name="T60" fmla="*/ 0 w 1014"/>
              <a:gd name="T61" fmla="*/ 0 h 1128"/>
              <a:gd name="T62" fmla="*/ 0 w 1014"/>
              <a:gd name="T63" fmla="*/ 0 h 1128"/>
              <a:gd name="T64" fmla="*/ 0 w 1014"/>
              <a:gd name="T65" fmla="*/ 0 h 1128"/>
              <a:gd name="T66" fmla="*/ 0 w 1014"/>
              <a:gd name="T67" fmla="*/ 0 h 1128"/>
              <a:gd name="T68" fmla="*/ 0 w 1014"/>
              <a:gd name="T69" fmla="*/ 0 h 1128"/>
              <a:gd name="T70" fmla="*/ 0 w 1014"/>
              <a:gd name="T71" fmla="*/ 0 h 1128"/>
              <a:gd name="T72" fmla="*/ 0 w 1014"/>
              <a:gd name="T73" fmla="*/ 0 h 1128"/>
              <a:gd name="T74" fmla="*/ 0 w 1014"/>
              <a:gd name="T75" fmla="*/ 0 h 1128"/>
              <a:gd name="T76" fmla="*/ 0 w 1014"/>
              <a:gd name="T77" fmla="*/ 0 h 1128"/>
              <a:gd name="T78" fmla="*/ 0 w 1014"/>
              <a:gd name="T79" fmla="*/ 0 h 1128"/>
              <a:gd name="T80" fmla="*/ 0 w 1014"/>
              <a:gd name="T81" fmla="*/ 0 h 1128"/>
              <a:gd name="T82" fmla="*/ 0 w 1014"/>
              <a:gd name="T83" fmla="*/ 0 h 1128"/>
              <a:gd name="T84" fmla="*/ 0 w 1014"/>
              <a:gd name="T85" fmla="*/ 0 h 1128"/>
              <a:gd name="T86" fmla="*/ 0 w 1014"/>
              <a:gd name="T87" fmla="*/ 0 h 1128"/>
              <a:gd name="T88" fmla="*/ 0 w 1014"/>
              <a:gd name="T89" fmla="*/ 0 h 1128"/>
              <a:gd name="T90" fmla="*/ 0 w 1014"/>
              <a:gd name="T91" fmla="*/ 0 h 1128"/>
              <a:gd name="T92" fmla="*/ 0 w 1014"/>
              <a:gd name="T93" fmla="*/ 0 h 1128"/>
              <a:gd name="T94" fmla="*/ 0 w 1014"/>
              <a:gd name="T95" fmla="*/ 0 h 1128"/>
              <a:gd name="T96" fmla="*/ 0 w 1014"/>
              <a:gd name="T97" fmla="*/ 0 h 1128"/>
              <a:gd name="T98" fmla="*/ 0 w 1014"/>
              <a:gd name="T99" fmla="*/ 0 h 1128"/>
              <a:gd name="T100" fmla="*/ 0 w 1014"/>
              <a:gd name="T101" fmla="*/ 0 h 1128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0" t="0" r="r" b="b"/>
            <a:pathLst>
              <a:path w="1014" h="1128">
                <a:moveTo>
                  <a:pt x="89" y="1077"/>
                </a:moveTo>
                <a:lnTo>
                  <a:pt x="89" y="1077"/>
                </a:lnTo>
                <a:lnTo>
                  <a:pt x="89" y="1048"/>
                </a:lnTo>
                <a:lnTo>
                  <a:pt x="89" y="1021"/>
                </a:lnTo>
                <a:lnTo>
                  <a:pt x="91" y="994"/>
                </a:lnTo>
                <a:lnTo>
                  <a:pt x="92" y="968"/>
                </a:lnTo>
                <a:lnTo>
                  <a:pt x="94" y="941"/>
                </a:lnTo>
                <a:lnTo>
                  <a:pt x="97" y="915"/>
                </a:lnTo>
                <a:lnTo>
                  <a:pt x="100" y="891"/>
                </a:lnTo>
                <a:lnTo>
                  <a:pt x="103" y="865"/>
                </a:lnTo>
                <a:lnTo>
                  <a:pt x="107" y="840"/>
                </a:lnTo>
                <a:lnTo>
                  <a:pt x="111" y="815"/>
                </a:lnTo>
                <a:lnTo>
                  <a:pt x="116" y="792"/>
                </a:lnTo>
                <a:lnTo>
                  <a:pt x="121" y="768"/>
                </a:lnTo>
                <a:lnTo>
                  <a:pt x="127" y="745"/>
                </a:lnTo>
                <a:lnTo>
                  <a:pt x="133" y="721"/>
                </a:lnTo>
                <a:lnTo>
                  <a:pt x="140" y="699"/>
                </a:lnTo>
                <a:lnTo>
                  <a:pt x="147" y="676"/>
                </a:lnTo>
                <a:lnTo>
                  <a:pt x="154" y="654"/>
                </a:lnTo>
                <a:lnTo>
                  <a:pt x="162" y="633"/>
                </a:lnTo>
                <a:lnTo>
                  <a:pt x="170" y="612"/>
                </a:lnTo>
                <a:lnTo>
                  <a:pt x="179" y="591"/>
                </a:lnTo>
                <a:lnTo>
                  <a:pt x="188" y="571"/>
                </a:lnTo>
                <a:lnTo>
                  <a:pt x="198" y="551"/>
                </a:lnTo>
                <a:lnTo>
                  <a:pt x="208" y="531"/>
                </a:lnTo>
                <a:lnTo>
                  <a:pt x="218" y="512"/>
                </a:lnTo>
                <a:lnTo>
                  <a:pt x="229" y="493"/>
                </a:lnTo>
                <a:lnTo>
                  <a:pt x="240" y="474"/>
                </a:lnTo>
                <a:lnTo>
                  <a:pt x="252" y="456"/>
                </a:lnTo>
                <a:lnTo>
                  <a:pt x="264" y="439"/>
                </a:lnTo>
                <a:lnTo>
                  <a:pt x="277" y="421"/>
                </a:lnTo>
                <a:lnTo>
                  <a:pt x="290" y="405"/>
                </a:lnTo>
                <a:lnTo>
                  <a:pt x="304" y="388"/>
                </a:lnTo>
                <a:lnTo>
                  <a:pt x="318" y="372"/>
                </a:lnTo>
                <a:lnTo>
                  <a:pt x="332" y="356"/>
                </a:lnTo>
                <a:lnTo>
                  <a:pt x="347" y="341"/>
                </a:lnTo>
                <a:lnTo>
                  <a:pt x="363" y="327"/>
                </a:lnTo>
                <a:lnTo>
                  <a:pt x="379" y="312"/>
                </a:lnTo>
                <a:lnTo>
                  <a:pt x="396" y="299"/>
                </a:lnTo>
                <a:lnTo>
                  <a:pt x="412" y="285"/>
                </a:lnTo>
                <a:lnTo>
                  <a:pt x="429" y="272"/>
                </a:lnTo>
                <a:lnTo>
                  <a:pt x="447" y="259"/>
                </a:lnTo>
                <a:lnTo>
                  <a:pt x="465" y="247"/>
                </a:lnTo>
                <a:lnTo>
                  <a:pt x="484" y="235"/>
                </a:lnTo>
                <a:lnTo>
                  <a:pt x="503" y="224"/>
                </a:lnTo>
                <a:lnTo>
                  <a:pt x="522" y="213"/>
                </a:lnTo>
                <a:lnTo>
                  <a:pt x="542" y="203"/>
                </a:lnTo>
                <a:lnTo>
                  <a:pt x="563" y="193"/>
                </a:lnTo>
                <a:lnTo>
                  <a:pt x="584" y="183"/>
                </a:lnTo>
                <a:lnTo>
                  <a:pt x="605" y="175"/>
                </a:lnTo>
                <a:lnTo>
                  <a:pt x="627" y="167"/>
                </a:lnTo>
                <a:lnTo>
                  <a:pt x="650" y="159"/>
                </a:lnTo>
                <a:lnTo>
                  <a:pt x="672" y="152"/>
                </a:lnTo>
                <a:lnTo>
                  <a:pt x="696" y="144"/>
                </a:lnTo>
                <a:lnTo>
                  <a:pt x="720" y="137"/>
                </a:lnTo>
                <a:lnTo>
                  <a:pt x="744" y="132"/>
                </a:lnTo>
                <a:lnTo>
                  <a:pt x="769" y="127"/>
                </a:lnTo>
                <a:lnTo>
                  <a:pt x="794" y="122"/>
                </a:lnTo>
                <a:lnTo>
                  <a:pt x="820" y="117"/>
                </a:lnTo>
                <a:lnTo>
                  <a:pt x="846" y="114"/>
                </a:lnTo>
                <a:lnTo>
                  <a:pt x="873" y="110"/>
                </a:lnTo>
                <a:lnTo>
                  <a:pt x="900" y="108"/>
                </a:lnTo>
                <a:lnTo>
                  <a:pt x="928" y="106"/>
                </a:lnTo>
                <a:lnTo>
                  <a:pt x="956" y="104"/>
                </a:lnTo>
                <a:lnTo>
                  <a:pt x="984" y="104"/>
                </a:lnTo>
                <a:lnTo>
                  <a:pt x="1014" y="103"/>
                </a:lnTo>
                <a:lnTo>
                  <a:pt x="1014" y="0"/>
                </a:lnTo>
                <a:lnTo>
                  <a:pt x="983" y="0"/>
                </a:lnTo>
                <a:lnTo>
                  <a:pt x="953" y="1"/>
                </a:lnTo>
                <a:lnTo>
                  <a:pt x="923" y="2"/>
                </a:lnTo>
                <a:lnTo>
                  <a:pt x="894" y="4"/>
                </a:lnTo>
                <a:lnTo>
                  <a:pt x="865" y="8"/>
                </a:lnTo>
                <a:lnTo>
                  <a:pt x="837" y="10"/>
                </a:lnTo>
                <a:lnTo>
                  <a:pt x="809" y="15"/>
                </a:lnTo>
                <a:lnTo>
                  <a:pt x="781" y="20"/>
                </a:lnTo>
                <a:lnTo>
                  <a:pt x="754" y="24"/>
                </a:lnTo>
                <a:lnTo>
                  <a:pt x="727" y="30"/>
                </a:lnTo>
                <a:lnTo>
                  <a:pt x="701" y="36"/>
                </a:lnTo>
                <a:lnTo>
                  <a:pt x="675" y="43"/>
                </a:lnTo>
                <a:lnTo>
                  <a:pt x="650" y="50"/>
                </a:lnTo>
                <a:lnTo>
                  <a:pt x="625" y="59"/>
                </a:lnTo>
                <a:lnTo>
                  <a:pt x="601" y="67"/>
                </a:lnTo>
                <a:lnTo>
                  <a:pt x="577" y="76"/>
                </a:lnTo>
                <a:lnTo>
                  <a:pt x="554" y="86"/>
                </a:lnTo>
                <a:lnTo>
                  <a:pt x="531" y="96"/>
                </a:lnTo>
                <a:lnTo>
                  <a:pt x="508" y="108"/>
                </a:lnTo>
                <a:lnTo>
                  <a:pt x="486" y="119"/>
                </a:lnTo>
                <a:lnTo>
                  <a:pt x="465" y="130"/>
                </a:lnTo>
                <a:lnTo>
                  <a:pt x="443" y="143"/>
                </a:lnTo>
                <a:lnTo>
                  <a:pt x="423" y="156"/>
                </a:lnTo>
                <a:lnTo>
                  <a:pt x="403" y="169"/>
                </a:lnTo>
                <a:lnTo>
                  <a:pt x="383" y="183"/>
                </a:lnTo>
                <a:lnTo>
                  <a:pt x="363" y="199"/>
                </a:lnTo>
                <a:lnTo>
                  <a:pt x="344" y="214"/>
                </a:lnTo>
                <a:lnTo>
                  <a:pt x="326" y="229"/>
                </a:lnTo>
                <a:lnTo>
                  <a:pt x="308" y="246"/>
                </a:lnTo>
                <a:lnTo>
                  <a:pt x="290" y="262"/>
                </a:lnTo>
                <a:lnTo>
                  <a:pt x="274" y="279"/>
                </a:lnTo>
                <a:lnTo>
                  <a:pt x="257" y="296"/>
                </a:lnTo>
                <a:lnTo>
                  <a:pt x="241" y="314"/>
                </a:lnTo>
                <a:lnTo>
                  <a:pt x="226" y="333"/>
                </a:lnTo>
                <a:lnTo>
                  <a:pt x="211" y="352"/>
                </a:lnTo>
                <a:lnTo>
                  <a:pt x="197" y="372"/>
                </a:lnTo>
                <a:lnTo>
                  <a:pt x="183" y="392"/>
                </a:lnTo>
                <a:lnTo>
                  <a:pt x="170" y="412"/>
                </a:lnTo>
                <a:lnTo>
                  <a:pt x="157" y="433"/>
                </a:lnTo>
                <a:lnTo>
                  <a:pt x="145" y="454"/>
                </a:lnTo>
                <a:lnTo>
                  <a:pt x="133" y="476"/>
                </a:lnTo>
                <a:lnTo>
                  <a:pt x="121" y="498"/>
                </a:lnTo>
                <a:lnTo>
                  <a:pt x="111" y="521"/>
                </a:lnTo>
                <a:lnTo>
                  <a:pt x="100" y="543"/>
                </a:lnTo>
                <a:lnTo>
                  <a:pt x="90" y="567"/>
                </a:lnTo>
                <a:lnTo>
                  <a:pt x="81" y="591"/>
                </a:lnTo>
                <a:lnTo>
                  <a:pt x="72" y="615"/>
                </a:lnTo>
                <a:lnTo>
                  <a:pt x="64" y="639"/>
                </a:lnTo>
                <a:lnTo>
                  <a:pt x="56" y="664"/>
                </a:lnTo>
                <a:lnTo>
                  <a:pt x="49" y="689"/>
                </a:lnTo>
                <a:lnTo>
                  <a:pt x="42" y="715"/>
                </a:lnTo>
                <a:lnTo>
                  <a:pt x="36" y="740"/>
                </a:lnTo>
                <a:lnTo>
                  <a:pt x="30" y="767"/>
                </a:lnTo>
                <a:lnTo>
                  <a:pt x="25" y="794"/>
                </a:lnTo>
                <a:lnTo>
                  <a:pt x="20" y="820"/>
                </a:lnTo>
                <a:lnTo>
                  <a:pt x="16" y="847"/>
                </a:lnTo>
                <a:lnTo>
                  <a:pt x="12" y="875"/>
                </a:lnTo>
                <a:lnTo>
                  <a:pt x="9" y="904"/>
                </a:lnTo>
                <a:lnTo>
                  <a:pt x="7" y="932"/>
                </a:lnTo>
                <a:lnTo>
                  <a:pt x="4" y="960"/>
                </a:lnTo>
                <a:lnTo>
                  <a:pt x="3" y="988"/>
                </a:lnTo>
                <a:lnTo>
                  <a:pt x="1" y="1018"/>
                </a:lnTo>
                <a:lnTo>
                  <a:pt x="0" y="1047"/>
                </a:lnTo>
                <a:lnTo>
                  <a:pt x="0" y="1077"/>
                </a:lnTo>
                <a:lnTo>
                  <a:pt x="1" y="1083"/>
                </a:lnTo>
                <a:lnTo>
                  <a:pt x="1" y="1088"/>
                </a:lnTo>
                <a:lnTo>
                  <a:pt x="2" y="1094"/>
                </a:lnTo>
                <a:lnTo>
                  <a:pt x="4" y="1099"/>
                </a:lnTo>
                <a:lnTo>
                  <a:pt x="8" y="1108"/>
                </a:lnTo>
                <a:lnTo>
                  <a:pt x="14" y="1116"/>
                </a:lnTo>
                <a:lnTo>
                  <a:pt x="21" y="1121"/>
                </a:lnTo>
                <a:lnTo>
                  <a:pt x="28" y="1125"/>
                </a:lnTo>
                <a:lnTo>
                  <a:pt x="36" y="1127"/>
                </a:lnTo>
                <a:lnTo>
                  <a:pt x="44" y="1128"/>
                </a:lnTo>
                <a:lnTo>
                  <a:pt x="53" y="1127"/>
                </a:lnTo>
                <a:lnTo>
                  <a:pt x="61" y="1125"/>
                </a:lnTo>
                <a:lnTo>
                  <a:pt x="68" y="1121"/>
                </a:lnTo>
                <a:lnTo>
                  <a:pt x="75" y="1116"/>
                </a:lnTo>
                <a:lnTo>
                  <a:pt x="80" y="1108"/>
                </a:lnTo>
                <a:lnTo>
                  <a:pt x="85" y="1099"/>
                </a:lnTo>
                <a:lnTo>
                  <a:pt x="86" y="1094"/>
                </a:lnTo>
                <a:lnTo>
                  <a:pt x="88" y="1088"/>
                </a:lnTo>
                <a:lnTo>
                  <a:pt x="88" y="1083"/>
                </a:lnTo>
                <a:lnTo>
                  <a:pt x="89" y="1077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8" name="Freeform 87">
            <a:extLst>
              <a:ext uri="{FF2B5EF4-FFF2-40B4-BE49-F238E27FC236}">
                <a16:creationId xmlns:a16="http://schemas.microsoft.com/office/drawing/2014/main" id="{00000000-0008-0000-0600-000058000000}"/>
              </a:ext>
            </a:extLst>
          </xdr:cNvPr>
          <xdr:cNvSpPr>
            <a:spLocks/>
          </xdr:cNvSpPr>
        </xdr:nvSpPr>
        <xdr:spPr bwMode="auto">
          <a:xfrm>
            <a:off x="2735" y="520"/>
            <a:ext cx="76" cy="92"/>
          </a:xfrm>
          <a:custGeom>
            <a:avLst/>
            <a:gdLst>
              <a:gd name="T0" fmla="*/ 0 w 381"/>
              <a:gd name="T1" fmla="*/ 0 h 551"/>
              <a:gd name="T2" fmla="*/ 0 w 381"/>
              <a:gd name="T3" fmla="*/ 0 h 551"/>
              <a:gd name="T4" fmla="*/ 0 w 381"/>
              <a:gd name="T5" fmla="*/ 0 h 551"/>
              <a:gd name="T6" fmla="*/ 0 w 381"/>
              <a:gd name="T7" fmla="*/ 0 h 551"/>
              <a:gd name="T8" fmla="*/ 0 w 381"/>
              <a:gd name="T9" fmla="*/ 0 h 551"/>
              <a:gd name="T10" fmla="*/ 0 w 381"/>
              <a:gd name="T11" fmla="*/ 0 h 551"/>
              <a:gd name="T12" fmla="*/ 0 w 381"/>
              <a:gd name="T13" fmla="*/ 0 h 551"/>
              <a:gd name="T14" fmla="*/ 0 w 381"/>
              <a:gd name="T15" fmla="*/ 0 h 551"/>
              <a:gd name="T16" fmla="*/ 0 w 381"/>
              <a:gd name="T17" fmla="*/ 0 h 551"/>
              <a:gd name="T18" fmla="*/ 0 w 381"/>
              <a:gd name="T19" fmla="*/ 0 h 551"/>
              <a:gd name="T20" fmla="*/ 0 w 381"/>
              <a:gd name="T21" fmla="*/ 0 h 551"/>
              <a:gd name="T22" fmla="*/ 0 w 381"/>
              <a:gd name="T23" fmla="*/ 0 h 551"/>
              <a:gd name="T24" fmla="*/ 0 w 381"/>
              <a:gd name="T25" fmla="*/ 0 h 551"/>
              <a:gd name="T26" fmla="*/ 0 w 381"/>
              <a:gd name="T27" fmla="*/ 0 h 551"/>
              <a:gd name="T28" fmla="*/ 0 w 381"/>
              <a:gd name="T29" fmla="*/ 0 h 551"/>
              <a:gd name="T30" fmla="*/ 0 w 381"/>
              <a:gd name="T31" fmla="*/ 0 h 551"/>
              <a:gd name="T32" fmla="*/ 0 w 381"/>
              <a:gd name="T33" fmla="*/ 0 h 551"/>
              <a:gd name="T34" fmla="*/ 0 w 381"/>
              <a:gd name="T35" fmla="*/ 0 h 551"/>
              <a:gd name="T36" fmla="*/ 0 w 381"/>
              <a:gd name="T37" fmla="*/ 0 h 551"/>
              <a:gd name="T38" fmla="*/ 0 w 381"/>
              <a:gd name="T39" fmla="*/ 0 h 551"/>
              <a:gd name="T40" fmla="*/ 0 w 381"/>
              <a:gd name="T41" fmla="*/ 0 h 551"/>
              <a:gd name="T42" fmla="*/ 0 w 381"/>
              <a:gd name="T43" fmla="*/ 0 h 551"/>
              <a:gd name="T44" fmla="*/ 0 w 381"/>
              <a:gd name="T45" fmla="*/ 0 h 551"/>
              <a:gd name="T46" fmla="*/ 0 w 381"/>
              <a:gd name="T47" fmla="*/ 0 h 551"/>
              <a:gd name="T48" fmla="*/ 0 w 381"/>
              <a:gd name="T49" fmla="*/ 0 h 551"/>
              <a:gd name="T50" fmla="*/ 0 w 381"/>
              <a:gd name="T51" fmla="*/ 0 h 551"/>
              <a:gd name="T52" fmla="*/ 0 w 381"/>
              <a:gd name="T53" fmla="*/ 0 h 551"/>
              <a:gd name="T54" fmla="*/ 0 w 381"/>
              <a:gd name="T55" fmla="*/ 0 h 551"/>
              <a:gd name="T56" fmla="*/ 0 w 381"/>
              <a:gd name="T57" fmla="*/ 0 h 551"/>
              <a:gd name="T58" fmla="*/ 0 w 381"/>
              <a:gd name="T59" fmla="*/ 0 h 551"/>
              <a:gd name="T60" fmla="*/ 0 w 381"/>
              <a:gd name="T61" fmla="*/ 0 h 551"/>
              <a:gd name="T62" fmla="*/ 0 w 381"/>
              <a:gd name="T63" fmla="*/ 0 h 551"/>
              <a:gd name="T64" fmla="*/ 0 w 381"/>
              <a:gd name="T65" fmla="*/ 0 h 551"/>
              <a:gd name="T66" fmla="*/ 0 w 381"/>
              <a:gd name="T67" fmla="*/ 0 h 551"/>
              <a:gd name="T68" fmla="*/ 0 w 381"/>
              <a:gd name="T69" fmla="*/ 0 h 551"/>
              <a:gd name="T70" fmla="*/ 0 w 381"/>
              <a:gd name="T71" fmla="*/ 0 h 551"/>
              <a:gd name="T72" fmla="*/ 0 w 381"/>
              <a:gd name="T73" fmla="*/ 0 h 551"/>
              <a:gd name="T74" fmla="*/ 0 w 381"/>
              <a:gd name="T75" fmla="*/ 0 h 551"/>
              <a:gd name="T76" fmla="*/ 0 w 381"/>
              <a:gd name="T77" fmla="*/ 0 h 551"/>
              <a:gd name="T78" fmla="*/ 0 w 381"/>
              <a:gd name="T79" fmla="*/ 0 h 551"/>
              <a:gd name="T80" fmla="*/ 0 w 381"/>
              <a:gd name="T81" fmla="*/ 0 h 551"/>
              <a:gd name="T82" fmla="*/ 0 w 381"/>
              <a:gd name="T83" fmla="*/ 0 h 551"/>
              <a:gd name="T84" fmla="*/ 0 w 381"/>
              <a:gd name="T85" fmla="*/ 0 h 551"/>
              <a:gd name="T86" fmla="*/ 0 w 381"/>
              <a:gd name="T87" fmla="*/ 0 h 551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81" h="551">
                <a:moveTo>
                  <a:pt x="337" y="0"/>
                </a:moveTo>
                <a:lnTo>
                  <a:pt x="337" y="0"/>
                </a:lnTo>
                <a:lnTo>
                  <a:pt x="317" y="1"/>
                </a:lnTo>
                <a:lnTo>
                  <a:pt x="297" y="2"/>
                </a:lnTo>
                <a:lnTo>
                  <a:pt x="278" y="3"/>
                </a:lnTo>
                <a:lnTo>
                  <a:pt x="259" y="7"/>
                </a:lnTo>
                <a:lnTo>
                  <a:pt x="241" y="10"/>
                </a:lnTo>
                <a:lnTo>
                  <a:pt x="223" y="15"/>
                </a:lnTo>
                <a:lnTo>
                  <a:pt x="206" y="21"/>
                </a:lnTo>
                <a:lnTo>
                  <a:pt x="189" y="28"/>
                </a:lnTo>
                <a:lnTo>
                  <a:pt x="173" y="36"/>
                </a:lnTo>
                <a:lnTo>
                  <a:pt x="157" y="46"/>
                </a:lnTo>
                <a:lnTo>
                  <a:pt x="142" y="55"/>
                </a:lnTo>
                <a:lnTo>
                  <a:pt x="128" y="67"/>
                </a:lnTo>
                <a:lnTo>
                  <a:pt x="115" y="81"/>
                </a:lnTo>
                <a:lnTo>
                  <a:pt x="102" y="95"/>
                </a:lnTo>
                <a:lnTo>
                  <a:pt x="90" y="110"/>
                </a:lnTo>
                <a:lnTo>
                  <a:pt x="78" y="127"/>
                </a:lnTo>
                <a:lnTo>
                  <a:pt x="68" y="145"/>
                </a:lnTo>
                <a:lnTo>
                  <a:pt x="59" y="163"/>
                </a:lnTo>
                <a:lnTo>
                  <a:pt x="50" y="183"/>
                </a:lnTo>
                <a:lnTo>
                  <a:pt x="42" y="205"/>
                </a:lnTo>
                <a:lnTo>
                  <a:pt x="35" y="227"/>
                </a:lnTo>
                <a:lnTo>
                  <a:pt x="28" y="251"/>
                </a:lnTo>
                <a:lnTo>
                  <a:pt x="23" y="275"/>
                </a:lnTo>
                <a:lnTo>
                  <a:pt x="18" y="300"/>
                </a:lnTo>
                <a:lnTo>
                  <a:pt x="13" y="327"/>
                </a:lnTo>
                <a:lnTo>
                  <a:pt x="10" y="355"/>
                </a:lnTo>
                <a:lnTo>
                  <a:pt x="7" y="385"/>
                </a:lnTo>
                <a:lnTo>
                  <a:pt x="4" y="414"/>
                </a:lnTo>
                <a:lnTo>
                  <a:pt x="2" y="446"/>
                </a:lnTo>
                <a:lnTo>
                  <a:pt x="1" y="480"/>
                </a:lnTo>
                <a:lnTo>
                  <a:pt x="0" y="514"/>
                </a:lnTo>
                <a:lnTo>
                  <a:pt x="0" y="551"/>
                </a:lnTo>
                <a:lnTo>
                  <a:pt x="88" y="551"/>
                </a:lnTo>
                <a:lnTo>
                  <a:pt x="88" y="517"/>
                </a:lnTo>
                <a:lnTo>
                  <a:pt x="89" y="484"/>
                </a:lnTo>
                <a:lnTo>
                  <a:pt x="90" y="453"/>
                </a:lnTo>
                <a:lnTo>
                  <a:pt x="92" y="424"/>
                </a:lnTo>
                <a:lnTo>
                  <a:pt x="94" y="395"/>
                </a:lnTo>
                <a:lnTo>
                  <a:pt x="97" y="369"/>
                </a:lnTo>
                <a:lnTo>
                  <a:pt x="100" y="345"/>
                </a:lnTo>
                <a:lnTo>
                  <a:pt x="104" y="321"/>
                </a:lnTo>
                <a:lnTo>
                  <a:pt x="108" y="300"/>
                </a:lnTo>
                <a:lnTo>
                  <a:pt x="113" y="280"/>
                </a:lnTo>
                <a:lnTo>
                  <a:pt x="118" y="261"/>
                </a:lnTo>
                <a:lnTo>
                  <a:pt x="124" y="243"/>
                </a:lnTo>
                <a:lnTo>
                  <a:pt x="130" y="228"/>
                </a:lnTo>
                <a:lnTo>
                  <a:pt x="136" y="214"/>
                </a:lnTo>
                <a:lnTo>
                  <a:pt x="143" y="200"/>
                </a:lnTo>
                <a:lnTo>
                  <a:pt x="150" y="188"/>
                </a:lnTo>
                <a:lnTo>
                  <a:pt x="157" y="178"/>
                </a:lnTo>
                <a:lnTo>
                  <a:pt x="165" y="167"/>
                </a:lnTo>
                <a:lnTo>
                  <a:pt x="173" y="159"/>
                </a:lnTo>
                <a:lnTo>
                  <a:pt x="181" y="150"/>
                </a:lnTo>
                <a:lnTo>
                  <a:pt x="190" y="143"/>
                </a:lnTo>
                <a:lnTo>
                  <a:pt x="200" y="136"/>
                </a:lnTo>
                <a:lnTo>
                  <a:pt x="210" y="130"/>
                </a:lnTo>
                <a:lnTo>
                  <a:pt x="221" y="125"/>
                </a:lnTo>
                <a:lnTo>
                  <a:pt x="233" y="120"/>
                </a:lnTo>
                <a:lnTo>
                  <a:pt x="245" y="116"/>
                </a:lnTo>
                <a:lnTo>
                  <a:pt x="258" y="113"/>
                </a:lnTo>
                <a:lnTo>
                  <a:pt x="272" y="109"/>
                </a:lnTo>
                <a:lnTo>
                  <a:pt x="287" y="107"/>
                </a:lnTo>
                <a:lnTo>
                  <a:pt x="303" y="106"/>
                </a:lnTo>
                <a:lnTo>
                  <a:pt x="319" y="105"/>
                </a:lnTo>
                <a:lnTo>
                  <a:pt x="337" y="105"/>
                </a:lnTo>
                <a:lnTo>
                  <a:pt x="342" y="105"/>
                </a:lnTo>
                <a:lnTo>
                  <a:pt x="347" y="103"/>
                </a:lnTo>
                <a:lnTo>
                  <a:pt x="352" y="102"/>
                </a:lnTo>
                <a:lnTo>
                  <a:pt x="356" y="100"/>
                </a:lnTo>
                <a:lnTo>
                  <a:pt x="364" y="95"/>
                </a:lnTo>
                <a:lnTo>
                  <a:pt x="370" y="88"/>
                </a:lnTo>
                <a:lnTo>
                  <a:pt x="375" y="80"/>
                </a:lnTo>
                <a:lnTo>
                  <a:pt x="378" y="72"/>
                </a:lnTo>
                <a:lnTo>
                  <a:pt x="380" y="62"/>
                </a:lnTo>
                <a:lnTo>
                  <a:pt x="381" y="53"/>
                </a:lnTo>
                <a:lnTo>
                  <a:pt x="380" y="42"/>
                </a:lnTo>
                <a:lnTo>
                  <a:pt x="378" y="33"/>
                </a:lnTo>
                <a:lnTo>
                  <a:pt x="375" y="25"/>
                </a:lnTo>
                <a:lnTo>
                  <a:pt x="370" y="16"/>
                </a:lnTo>
                <a:lnTo>
                  <a:pt x="364" y="10"/>
                </a:lnTo>
                <a:lnTo>
                  <a:pt x="356" y="5"/>
                </a:lnTo>
                <a:lnTo>
                  <a:pt x="352" y="3"/>
                </a:lnTo>
                <a:lnTo>
                  <a:pt x="347" y="1"/>
                </a:lnTo>
                <a:lnTo>
                  <a:pt x="342" y="1"/>
                </a:lnTo>
                <a:lnTo>
                  <a:pt x="337" y="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9" name="Freeform 88">
            <a:extLst>
              <a:ext uri="{FF2B5EF4-FFF2-40B4-BE49-F238E27FC236}">
                <a16:creationId xmlns:a16="http://schemas.microsoft.com/office/drawing/2014/main" id="{00000000-0008-0000-0600-000059000000}"/>
              </a:ext>
            </a:extLst>
          </xdr:cNvPr>
          <xdr:cNvSpPr>
            <a:spLocks/>
          </xdr:cNvSpPr>
        </xdr:nvSpPr>
        <xdr:spPr bwMode="auto">
          <a:xfrm>
            <a:off x="2802" y="520"/>
            <a:ext cx="68" cy="101"/>
          </a:xfrm>
          <a:custGeom>
            <a:avLst/>
            <a:gdLst>
              <a:gd name="T0" fmla="*/ 0 w 337"/>
              <a:gd name="T1" fmla="*/ 0 h 602"/>
              <a:gd name="T2" fmla="*/ 0 w 337"/>
              <a:gd name="T3" fmla="*/ 0 h 602"/>
              <a:gd name="T4" fmla="*/ 0 w 337"/>
              <a:gd name="T5" fmla="*/ 0 h 602"/>
              <a:gd name="T6" fmla="*/ 0 w 337"/>
              <a:gd name="T7" fmla="*/ 0 h 602"/>
              <a:gd name="T8" fmla="*/ 0 w 337"/>
              <a:gd name="T9" fmla="*/ 0 h 602"/>
              <a:gd name="T10" fmla="*/ 0 w 337"/>
              <a:gd name="T11" fmla="*/ 0 h 602"/>
              <a:gd name="T12" fmla="*/ 0 w 337"/>
              <a:gd name="T13" fmla="*/ 0 h 602"/>
              <a:gd name="T14" fmla="*/ 0 w 337"/>
              <a:gd name="T15" fmla="*/ 0 h 602"/>
              <a:gd name="T16" fmla="*/ 0 w 337"/>
              <a:gd name="T17" fmla="*/ 0 h 602"/>
              <a:gd name="T18" fmla="*/ 0 w 337"/>
              <a:gd name="T19" fmla="*/ 0 h 602"/>
              <a:gd name="T20" fmla="*/ 0 w 337"/>
              <a:gd name="T21" fmla="*/ 0 h 602"/>
              <a:gd name="T22" fmla="*/ 0 w 337"/>
              <a:gd name="T23" fmla="*/ 0 h 602"/>
              <a:gd name="T24" fmla="*/ 0 w 337"/>
              <a:gd name="T25" fmla="*/ 0 h 602"/>
              <a:gd name="T26" fmla="*/ 0 w 337"/>
              <a:gd name="T27" fmla="*/ 0 h 602"/>
              <a:gd name="T28" fmla="*/ 0 w 337"/>
              <a:gd name="T29" fmla="*/ 0 h 602"/>
              <a:gd name="T30" fmla="*/ 0 w 337"/>
              <a:gd name="T31" fmla="*/ 0 h 602"/>
              <a:gd name="T32" fmla="*/ 0 w 337"/>
              <a:gd name="T33" fmla="*/ 0 h 602"/>
              <a:gd name="T34" fmla="*/ 0 w 337"/>
              <a:gd name="T35" fmla="*/ 0 h 602"/>
              <a:gd name="T36" fmla="*/ 0 w 337"/>
              <a:gd name="T37" fmla="*/ 0 h 602"/>
              <a:gd name="T38" fmla="*/ 0 w 337"/>
              <a:gd name="T39" fmla="*/ 0 h 602"/>
              <a:gd name="T40" fmla="*/ 0 w 337"/>
              <a:gd name="T41" fmla="*/ 0 h 602"/>
              <a:gd name="T42" fmla="*/ 0 w 337"/>
              <a:gd name="T43" fmla="*/ 0 h 602"/>
              <a:gd name="T44" fmla="*/ 0 w 337"/>
              <a:gd name="T45" fmla="*/ 0 h 602"/>
              <a:gd name="T46" fmla="*/ 0 w 337"/>
              <a:gd name="T47" fmla="*/ 0 h 602"/>
              <a:gd name="T48" fmla="*/ 0 w 337"/>
              <a:gd name="T49" fmla="*/ 0 h 602"/>
              <a:gd name="T50" fmla="*/ 0 w 337"/>
              <a:gd name="T51" fmla="*/ 0 h 602"/>
              <a:gd name="T52" fmla="*/ 0 w 337"/>
              <a:gd name="T53" fmla="*/ 0 h 602"/>
              <a:gd name="T54" fmla="*/ 0 w 337"/>
              <a:gd name="T55" fmla="*/ 0 h 602"/>
              <a:gd name="T56" fmla="*/ 0 w 337"/>
              <a:gd name="T57" fmla="*/ 0 h 602"/>
              <a:gd name="T58" fmla="*/ 0 w 337"/>
              <a:gd name="T59" fmla="*/ 0 h 602"/>
              <a:gd name="T60" fmla="*/ 0 w 337"/>
              <a:gd name="T61" fmla="*/ 0 h 602"/>
              <a:gd name="T62" fmla="*/ 0 w 337"/>
              <a:gd name="T63" fmla="*/ 0 h 602"/>
              <a:gd name="T64" fmla="*/ 0 w 337"/>
              <a:gd name="T65" fmla="*/ 0 h 602"/>
              <a:gd name="T66" fmla="*/ 0 w 337"/>
              <a:gd name="T67" fmla="*/ 0 h 602"/>
              <a:gd name="T68" fmla="*/ 0 w 337"/>
              <a:gd name="T69" fmla="*/ 0 h 602"/>
              <a:gd name="T70" fmla="*/ 0 w 337"/>
              <a:gd name="T71" fmla="*/ 0 h 602"/>
              <a:gd name="T72" fmla="*/ 0 w 337"/>
              <a:gd name="T73" fmla="*/ 0 h 602"/>
              <a:gd name="T74" fmla="*/ 0 w 337"/>
              <a:gd name="T75" fmla="*/ 0 h 602"/>
              <a:gd name="T76" fmla="*/ 0 w 337"/>
              <a:gd name="T77" fmla="*/ 0 h 602"/>
              <a:gd name="T78" fmla="*/ 0 w 337"/>
              <a:gd name="T79" fmla="*/ 0 h 602"/>
              <a:gd name="T80" fmla="*/ 0 w 337"/>
              <a:gd name="T81" fmla="*/ 0 h 602"/>
              <a:gd name="T82" fmla="*/ 0 w 337"/>
              <a:gd name="T83" fmla="*/ 0 h 602"/>
              <a:gd name="T84" fmla="*/ 0 w 337"/>
              <a:gd name="T85" fmla="*/ 0 h 602"/>
              <a:gd name="T86" fmla="*/ 0 w 337"/>
              <a:gd name="T87" fmla="*/ 0 h 602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37" h="602">
                <a:moveTo>
                  <a:pt x="337" y="551"/>
                </a:moveTo>
                <a:lnTo>
                  <a:pt x="337" y="551"/>
                </a:lnTo>
                <a:lnTo>
                  <a:pt x="337" y="514"/>
                </a:lnTo>
                <a:lnTo>
                  <a:pt x="336" y="480"/>
                </a:lnTo>
                <a:lnTo>
                  <a:pt x="334" y="446"/>
                </a:lnTo>
                <a:lnTo>
                  <a:pt x="332" y="414"/>
                </a:lnTo>
                <a:lnTo>
                  <a:pt x="329" y="384"/>
                </a:lnTo>
                <a:lnTo>
                  <a:pt x="326" y="354"/>
                </a:lnTo>
                <a:lnTo>
                  <a:pt x="322" y="327"/>
                </a:lnTo>
                <a:lnTo>
                  <a:pt x="317" y="300"/>
                </a:lnTo>
                <a:lnTo>
                  <a:pt x="312" y="274"/>
                </a:lnTo>
                <a:lnTo>
                  <a:pt x="306" y="249"/>
                </a:lnTo>
                <a:lnTo>
                  <a:pt x="299" y="227"/>
                </a:lnTo>
                <a:lnTo>
                  <a:pt x="292" y="205"/>
                </a:lnTo>
                <a:lnTo>
                  <a:pt x="284" y="183"/>
                </a:lnTo>
                <a:lnTo>
                  <a:pt x="275" y="163"/>
                </a:lnTo>
                <a:lnTo>
                  <a:pt x="265" y="145"/>
                </a:lnTo>
                <a:lnTo>
                  <a:pt x="255" y="127"/>
                </a:lnTo>
                <a:lnTo>
                  <a:pt x="243" y="110"/>
                </a:lnTo>
                <a:lnTo>
                  <a:pt x="231" y="94"/>
                </a:lnTo>
                <a:lnTo>
                  <a:pt x="218" y="80"/>
                </a:lnTo>
                <a:lnTo>
                  <a:pt x="205" y="67"/>
                </a:lnTo>
                <a:lnTo>
                  <a:pt x="190" y="55"/>
                </a:lnTo>
                <a:lnTo>
                  <a:pt x="175" y="46"/>
                </a:lnTo>
                <a:lnTo>
                  <a:pt x="160" y="36"/>
                </a:lnTo>
                <a:lnTo>
                  <a:pt x="144" y="28"/>
                </a:lnTo>
                <a:lnTo>
                  <a:pt x="127" y="21"/>
                </a:lnTo>
                <a:lnTo>
                  <a:pt x="110" y="15"/>
                </a:lnTo>
                <a:lnTo>
                  <a:pt x="93" y="10"/>
                </a:lnTo>
                <a:lnTo>
                  <a:pt x="75" y="7"/>
                </a:lnTo>
                <a:lnTo>
                  <a:pt x="57" y="3"/>
                </a:lnTo>
                <a:lnTo>
                  <a:pt x="38" y="2"/>
                </a:lnTo>
                <a:lnTo>
                  <a:pt x="19" y="1"/>
                </a:lnTo>
                <a:lnTo>
                  <a:pt x="0" y="0"/>
                </a:lnTo>
                <a:lnTo>
                  <a:pt x="0" y="105"/>
                </a:lnTo>
                <a:lnTo>
                  <a:pt x="16" y="105"/>
                </a:lnTo>
                <a:lnTo>
                  <a:pt x="32" y="106"/>
                </a:lnTo>
                <a:lnTo>
                  <a:pt x="47" y="107"/>
                </a:lnTo>
                <a:lnTo>
                  <a:pt x="62" y="109"/>
                </a:lnTo>
                <a:lnTo>
                  <a:pt x="75" y="112"/>
                </a:lnTo>
                <a:lnTo>
                  <a:pt x="88" y="116"/>
                </a:lnTo>
                <a:lnTo>
                  <a:pt x="100" y="120"/>
                </a:lnTo>
                <a:lnTo>
                  <a:pt x="112" y="125"/>
                </a:lnTo>
                <a:lnTo>
                  <a:pt x="123" y="130"/>
                </a:lnTo>
                <a:lnTo>
                  <a:pt x="133" y="136"/>
                </a:lnTo>
                <a:lnTo>
                  <a:pt x="143" y="143"/>
                </a:lnTo>
                <a:lnTo>
                  <a:pt x="152" y="150"/>
                </a:lnTo>
                <a:lnTo>
                  <a:pt x="160" y="159"/>
                </a:lnTo>
                <a:lnTo>
                  <a:pt x="169" y="168"/>
                </a:lnTo>
                <a:lnTo>
                  <a:pt x="177" y="178"/>
                </a:lnTo>
                <a:lnTo>
                  <a:pt x="184" y="188"/>
                </a:lnTo>
                <a:lnTo>
                  <a:pt x="191" y="201"/>
                </a:lnTo>
                <a:lnTo>
                  <a:pt x="198" y="214"/>
                </a:lnTo>
                <a:lnTo>
                  <a:pt x="205" y="228"/>
                </a:lnTo>
                <a:lnTo>
                  <a:pt x="211" y="245"/>
                </a:lnTo>
                <a:lnTo>
                  <a:pt x="217" y="262"/>
                </a:lnTo>
                <a:lnTo>
                  <a:pt x="222" y="280"/>
                </a:lnTo>
                <a:lnTo>
                  <a:pt x="227" y="301"/>
                </a:lnTo>
                <a:lnTo>
                  <a:pt x="231" y="322"/>
                </a:lnTo>
                <a:lnTo>
                  <a:pt x="235" y="345"/>
                </a:lnTo>
                <a:lnTo>
                  <a:pt x="239" y="369"/>
                </a:lnTo>
                <a:lnTo>
                  <a:pt x="242" y="396"/>
                </a:lnTo>
                <a:lnTo>
                  <a:pt x="244" y="424"/>
                </a:lnTo>
                <a:lnTo>
                  <a:pt x="246" y="453"/>
                </a:lnTo>
                <a:lnTo>
                  <a:pt x="247" y="484"/>
                </a:lnTo>
                <a:lnTo>
                  <a:pt x="248" y="517"/>
                </a:lnTo>
                <a:lnTo>
                  <a:pt x="248" y="551"/>
                </a:lnTo>
                <a:lnTo>
                  <a:pt x="249" y="557"/>
                </a:lnTo>
                <a:lnTo>
                  <a:pt x="249" y="562"/>
                </a:lnTo>
                <a:lnTo>
                  <a:pt x="251" y="568"/>
                </a:lnTo>
                <a:lnTo>
                  <a:pt x="252" y="573"/>
                </a:lnTo>
                <a:lnTo>
                  <a:pt x="257" y="582"/>
                </a:lnTo>
                <a:lnTo>
                  <a:pt x="262" y="590"/>
                </a:lnTo>
                <a:lnTo>
                  <a:pt x="269" y="595"/>
                </a:lnTo>
                <a:lnTo>
                  <a:pt x="276" y="599"/>
                </a:lnTo>
                <a:lnTo>
                  <a:pt x="284" y="601"/>
                </a:lnTo>
                <a:lnTo>
                  <a:pt x="293" y="602"/>
                </a:lnTo>
                <a:lnTo>
                  <a:pt x="301" y="601"/>
                </a:lnTo>
                <a:lnTo>
                  <a:pt x="309" y="599"/>
                </a:lnTo>
                <a:lnTo>
                  <a:pt x="316" y="595"/>
                </a:lnTo>
                <a:lnTo>
                  <a:pt x="323" y="590"/>
                </a:lnTo>
                <a:lnTo>
                  <a:pt x="329" y="582"/>
                </a:lnTo>
                <a:lnTo>
                  <a:pt x="333" y="573"/>
                </a:lnTo>
                <a:lnTo>
                  <a:pt x="335" y="568"/>
                </a:lnTo>
                <a:lnTo>
                  <a:pt x="336" y="562"/>
                </a:lnTo>
                <a:lnTo>
                  <a:pt x="337" y="557"/>
                </a:lnTo>
                <a:lnTo>
                  <a:pt x="337" y="55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0" name="Freeform 89">
            <a:extLst>
              <a:ext uri="{FF2B5EF4-FFF2-40B4-BE49-F238E27FC236}">
                <a16:creationId xmlns:a16="http://schemas.microsoft.com/office/drawing/2014/main" id="{00000000-0008-0000-0600-00005A000000}"/>
              </a:ext>
            </a:extLst>
          </xdr:cNvPr>
          <xdr:cNvSpPr>
            <a:spLocks/>
          </xdr:cNvSpPr>
        </xdr:nvSpPr>
        <xdr:spPr bwMode="auto">
          <a:xfrm>
            <a:off x="2793" y="612"/>
            <a:ext cx="77" cy="92"/>
          </a:xfrm>
          <a:custGeom>
            <a:avLst/>
            <a:gdLst>
              <a:gd name="T0" fmla="*/ 0 w 381"/>
              <a:gd name="T1" fmla="*/ 0 h 549"/>
              <a:gd name="T2" fmla="*/ 0 w 381"/>
              <a:gd name="T3" fmla="*/ 0 h 549"/>
              <a:gd name="T4" fmla="*/ 0 w 381"/>
              <a:gd name="T5" fmla="*/ 0 h 549"/>
              <a:gd name="T6" fmla="*/ 0 w 381"/>
              <a:gd name="T7" fmla="*/ 0 h 549"/>
              <a:gd name="T8" fmla="*/ 0 w 381"/>
              <a:gd name="T9" fmla="*/ 0 h 549"/>
              <a:gd name="T10" fmla="*/ 0 w 381"/>
              <a:gd name="T11" fmla="*/ 0 h 549"/>
              <a:gd name="T12" fmla="*/ 0 w 381"/>
              <a:gd name="T13" fmla="*/ 0 h 549"/>
              <a:gd name="T14" fmla="*/ 0 w 381"/>
              <a:gd name="T15" fmla="*/ 0 h 549"/>
              <a:gd name="T16" fmla="*/ 0 w 381"/>
              <a:gd name="T17" fmla="*/ 0 h 549"/>
              <a:gd name="T18" fmla="*/ 0 w 381"/>
              <a:gd name="T19" fmla="*/ 0 h 549"/>
              <a:gd name="T20" fmla="*/ 0 w 381"/>
              <a:gd name="T21" fmla="*/ 0 h 549"/>
              <a:gd name="T22" fmla="*/ 0 w 381"/>
              <a:gd name="T23" fmla="*/ 0 h 549"/>
              <a:gd name="T24" fmla="*/ 0 w 381"/>
              <a:gd name="T25" fmla="*/ 0 h 549"/>
              <a:gd name="T26" fmla="*/ 0 w 381"/>
              <a:gd name="T27" fmla="*/ 0 h 549"/>
              <a:gd name="T28" fmla="*/ 0 w 381"/>
              <a:gd name="T29" fmla="*/ 0 h 549"/>
              <a:gd name="T30" fmla="*/ 0 w 381"/>
              <a:gd name="T31" fmla="*/ 0 h 549"/>
              <a:gd name="T32" fmla="*/ 0 w 381"/>
              <a:gd name="T33" fmla="*/ 0 h 549"/>
              <a:gd name="T34" fmla="*/ 0 w 381"/>
              <a:gd name="T35" fmla="*/ 0 h 549"/>
              <a:gd name="T36" fmla="*/ 0 w 381"/>
              <a:gd name="T37" fmla="*/ 0 h 549"/>
              <a:gd name="T38" fmla="*/ 0 w 381"/>
              <a:gd name="T39" fmla="*/ 0 h 549"/>
              <a:gd name="T40" fmla="*/ 0 w 381"/>
              <a:gd name="T41" fmla="*/ 0 h 549"/>
              <a:gd name="T42" fmla="*/ 0 w 381"/>
              <a:gd name="T43" fmla="*/ 0 h 549"/>
              <a:gd name="T44" fmla="*/ 0 w 381"/>
              <a:gd name="T45" fmla="*/ 0 h 549"/>
              <a:gd name="T46" fmla="*/ 0 w 381"/>
              <a:gd name="T47" fmla="*/ 0 h 549"/>
              <a:gd name="T48" fmla="*/ 0 w 381"/>
              <a:gd name="T49" fmla="*/ 0 h 549"/>
              <a:gd name="T50" fmla="*/ 0 w 381"/>
              <a:gd name="T51" fmla="*/ 0 h 549"/>
              <a:gd name="T52" fmla="*/ 0 w 381"/>
              <a:gd name="T53" fmla="*/ 0 h 549"/>
              <a:gd name="T54" fmla="*/ 0 w 381"/>
              <a:gd name="T55" fmla="*/ 0 h 549"/>
              <a:gd name="T56" fmla="*/ 0 w 381"/>
              <a:gd name="T57" fmla="*/ 0 h 549"/>
              <a:gd name="T58" fmla="*/ 0 w 381"/>
              <a:gd name="T59" fmla="*/ 0 h 549"/>
              <a:gd name="T60" fmla="*/ 0 w 381"/>
              <a:gd name="T61" fmla="*/ 0 h 549"/>
              <a:gd name="T62" fmla="*/ 0 w 381"/>
              <a:gd name="T63" fmla="*/ 0 h 549"/>
              <a:gd name="T64" fmla="*/ 0 w 381"/>
              <a:gd name="T65" fmla="*/ 0 h 549"/>
              <a:gd name="T66" fmla="*/ 0 w 381"/>
              <a:gd name="T67" fmla="*/ 0 h 549"/>
              <a:gd name="T68" fmla="*/ 0 w 381"/>
              <a:gd name="T69" fmla="*/ 0 h 549"/>
              <a:gd name="T70" fmla="*/ 0 w 381"/>
              <a:gd name="T71" fmla="*/ 0 h 549"/>
              <a:gd name="T72" fmla="*/ 0 w 381"/>
              <a:gd name="T73" fmla="*/ 0 h 549"/>
              <a:gd name="T74" fmla="*/ 0 w 381"/>
              <a:gd name="T75" fmla="*/ 0 h 549"/>
              <a:gd name="T76" fmla="*/ 0 w 381"/>
              <a:gd name="T77" fmla="*/ 0 h 549"/>
              <a:gd name="T78" fmla="*/ 0 w 381"/>
              <a:gd name="T79" fmla="*/ 0 h 549"/>
              <a:gd name="T80" fmla="*/ 0 w 381"/>
              <a:gd name="T81" fmla="*/ 0 h 549"/>
              <a:gd name="T82" fmla="*/ 0 w 381"/>
              <a:gd name="T83" fmla="*/ 0 h 549"/>
              <a:gd name="T84" fmla="*/ 0 w 381"/>
              <a:gd name="T85" fmla="*/ 0 h 549"/>
              <a:gd name="T86" fmla="*/ 0 w 381"/>
              <a:gd name="T87" fmla="*/ 0 h 549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81" h="549">
                <a:moveTo>
                  <a:pt x="44" y="549"/>
                </a:moveTo>
                <a:lnTo>
                  <a:pt x="44" y="549"/>
                </a:lnTo>
                <a:lnTo>
                  <a:pt x="63" y="549"/>
                </a:lnTo>
                <a:lnTo>
                  <a:pt x="82" y="548"/>
                </a:lnTo>
                <a:lnTo>
                  <a:pt x="101" y="546"/>
                </a:lnTo>
                <a:lnTo>
                  <a:pt x="119" y="543"/>
                </a:lnTo>
                <a:lnTo>
                  <a:pt x="137" y="539"/>
                </a:lnTo>
                <a:lnTo>
                  <a:pt x="154" y="534"/>
                </a:lnTo>
                <a:lnTo>
                  <a:pt x="171" y="528"/>
                </a:lnTo>
                <a:lnTo>
                  <a:pt x="188" y="521"/>
                </a:lnTo>
                <a:lnTo>
                  <a:pt x="204" y="514"/>
                </a:lnTo>
                <a:lnTo>
                  <a:pt x="219" y="505"/>
                </a:lnTo>
                <a:lnTo>
                  <a:pt x="234" y="494"/>
                </a:lnTo>
                <a:lnTo>
                  <a:pt x="249" y="482"/>
                </a:lnTo>
                <a:lnTo>
                  <a:pt x="262" y="469"/>
                </a:lnTo>
                <a:lnTo>
                  <a:pt x="275" y="455"/>
                </a:lnTo>
                <a:lnTo>
                  <a:pt x="287" y="440"/>
                </a:lnTo>
                <a:lnTo>
                  <a:pt x="299" y="423"/>
                </a:lnTo>
                <a:lnTo>
                  <a:pt x="309" y="406"/>
                </a:lnTo>
                <a:lnTo>
                  <a:pt x="319" y="386"/>
                </a:lnTo>
                <a:lnTo>
                  <a:pt x="328" y="367"/>
                </a:lnTo>
                <a:lnTo>
                  <a:pt x="336" y="346"/>
                </a:lnTo>
                <a:lnTo>
                  <a:pt x="343" y="323"/>
                </a:lnTo>
                <a:lnTo>
                  <a:pt x="350" y="300"/>
                </a:lnTo>
                <a:lnTo>
                  <a:pt x="356" y="275"/>
                </a:lnTo>
                <a:lnTo>
                  <a:pt x="361" y="250"/>
                </a:lnTo>
                <a:lnTo>
                  <a:pt x="366" y="223"/>
                </a:lnTo>
                <a:lnTo>
                  <a:pt x="370" y="195"/>
                </a:lnTo>
                <a:lnTo>
                  <a:pt x="373" y="166"/>
                </a:lnTo>
                <a:lnTo>
                  <a:pt x="376" y="135"/>
                </a:lnTo>
                <a:lnTo>
                  <a:pt x="378" y="103"/>
                </a:lnTo>
                <a:lnTo>
                  <a:pt x="380" y="70"/>
                </a:lnTo>
                <a:lnTo>
                  <a:pt x="381" y="35"/>
                </a:lnTo>
                <a:lnTo>
                  <a:pt x="381" y="0"/>
                </a:lnTo>
                <a:lnTo>
                  <a:pt x="292" y="0"/>
                </a:lnTo>
                <a:lnTo>
                  <a:pt x="292" y="34"/>
                </a:lnTo>
                <a:lnTo>
                  <a:pt x="291" y="66"/>
                </a:lnTo>
                <a:lnTo>
                  <a:pt x="290" y="97"/>
                </a:lnTo>
                <a:lnTo>
                  <a:pt x="288" y="126"/>
                </a:lnTo>
                <a:lnTo>
                  <a:pt x="286" y="154"/>
                </a:lnTo>
                <a:lnTo>
                  <a:pt x="283" y="180"/>
                </a:lnTo>
                <a:lnTo>
                  <a:pt x="279" y="204"/>
                </a:lnTo>
                <a:lnTo>
                  <a:pt x="275" y="228"/>
                </a:lnTo>
                <a:lnTo>
                  <a:pt x="271" y="249"/>
                </a:lnTo>
                <a:lnTo>
                  <a:pt x="266" y="269"/>
                </a:lnTo>
                <a:lnTo>
                  <a:pt x="261" y="288"/>
                </a:lnTo>
                <a:lnTo>
                  <a:pt x="255" y="305"/>
                </a:lnTo>
                <a:lnTo>
                  <a:pt x="249" y="321"/>
                </a:lnTo>
                <a:lnTo>
                  <a:pt x="242" y="335"/>
                </a:lnTo>
                <a:lnTo>
                  <a:pt x="235" y="349"/>
                </a:lnTo>
                <a:lnTo>
                  <a:pt x="228" y="361"/>
                </a:lnTo>
                <a:lnTo>
                  <a:pt x="221" y="372"/>
                </a:lnTo>
                <a:lnTo>
                  <a:pt x="213" y="382"/>
                </a:lnTo>
                <a:lnTo>
                  <a:pt x="204" y="390"/>
                </a:lnTo>
                <a:lnTo>
                  <a:pt x="196" y="399"/>
                </a:lnTo>
                <a:lnTo>
                  <a:pt x="187" y="407"/>
                </a:lnTo>
                <a:lnTo>
                  <a:pt x="177" y="414"/>
                </a:lnTo>
                <a:lnTo>
                  <a:pt x="167" y="420"/>
                </a:lnTo>
                <a:lnTo>
                  <a:pt x="156" y="425"/>
                </a:lnTo>
                <a:lnTo>
                  <a:pt x="144" y="429"/>
                </a:lnTo>
                <a:lnTo>
                  <a:pt x="132" y="434"/>
                </a:lnTo>
                <a:lnTo>
                  <a:pt x="119" y="438"/>
                </a:lnTo>
                <a:lnTo>
                  <a:pt x="106" y="440"/>
                </a:lnTo>
                <a:lnTo>
                  <a:pt x="91" y="442"/>
                </a:lnTo>
                <a:lnTo>
                  <a:pt x="76" y="445"/>
                </a:lnTo>
                <a:lnTo>
                  <a:pt x="60" y="445"/>
                </a:lnTo>
                <a:lnTo>
                  <a:pt x="44" y="445"/>
                </a:lnTo>
                <a:lnTo>
                  <a:pt x="38" y="446"/>
                </a:lnTo>
                <a:lnTo>
                  <a:pt x="33" y="447"/>
                </a:lnTo>
                <a:lnTo>
                  <a:pt x="29" y="448"/>
                </a:lnTo>
                <a:lnTo>
                  <a:pt x="24" y="449"/>
                </a:lnTo>
                <a:lnTo>
                  <a:pt x="17" y="455"/>
                </a:lnTo>
                <a:lnTo>
                  <a:pt x="11" y="461"/>
                </a:lnTo>
                <a:lnTo>
                  <a:pt x="6" y="469"/>
                </a:lnTo>
                <a:lnTo>
                  <a:pt x="2" y="478"/>
                </a:lnTo>
                <a:lnTo>
                  <a:pt x="0" y="487"/>
                </a:lnTo>
                <a:lnTo>
                  <a:pt x="0" y="498"/>
                </a:lnTo>
                <a:lnTo>
                  <a:pt x="0" y="507"/>
                </a:lnTo>
                <a:lnTo>
                  <a:pt x="2" y="516"/>
                </a:lnTo>
                <a:lnTo>
                  <a:pt x="6" y="525"/>
                </a:lnTo>
                <a:lnTo>
                  <a:pt x="11" y="533"/>
                </a:lnTo>
                <a:lnTo>
                  <a:pt x="17" y="540"/>
                </a:lnTo>
                <a:lnTo>
                  <a:pt x="24" y="545"/>
                </a:lnTo>
                <a:lnTo>
                  <a:pt x="29" y="547"/>
                </a:lnTo>
                <a:lnTo>
                  <a:pt x="33" y="548"/>
                </a:lnTo>
                <a:lnTo>
                  <a:pt x="38" y="549"/>
                </a:lnTo>
                <a:lnTo>
                  <a:pt x="44" y="549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1" name="Freeform 90">
            <a:extLst>
              <a:ext uri="{FF2B5EF4-FFF2-40B4-BE49-F238E27FC236}">
                <a16:creationId xmlns:a16="http://schemas.microsoft.com/office/drawing/2014/main" id="{00000000-0008-0000-0600-00005B000000}"/>
              </a:ext>
            </a:extLst>
          </xdr:cNvPr>
          <xdr:cNvSpPr>
            <a:spLocks/>
          </xdr:cNvSpPr>
        </xdr:nvSpPr>
        <xdr:spPr bwMode="auto">
          <a:xfrm>
            <a:off x="2735" y="603"/>
            <a:ext cx="67" cy="101"/>
          </a:xfrm>
          <a:custGeom>
            <a:avLst/>
            <a:gdLst>
              <a:gd name="T0" fmla="*/ 0 w 337"/>
              <a:gd name="T1" fmla="*/ 0 h 602"/>
              <a:gd name="T2" fmla="*/ 0 w 337"/>
              <a:gd name="T3" fmla="*/ 0 h 602"/>
              <a:gd name="T4" fmla="*/ 0 w 337"/>
              <a:gd name="T5" fmla="*/ 0 h 602"/>
              <a:gd name="T6" fmla="*/ 0 w 337"/>
              <a:gd name="T7" fmla="*/ 0 h 602"/>
              <a:gd name="T8" fmla="*/ 0 w 337"/>
              <a:gd name="T9" fmla="*/ 0 h 602"/>
              <a:gd name="T10" fmla="*/ 0 w 337"/>
              <a:gd name="T11" fmla="*/ 0 h 602"/>
              <a:gd name="T12" fmla="*/ 0 w 337"/>
              <a:gd name="T13" fmla="*/ 0 h 602"/>
              <a:gd name="T14" fmla="*/ 0 w 337"/>
              <a:gd name="T15" fmla="*/ 0 h 602"/>
              <a:gd name="T16" fmla="*/ 0 w 337"/>
              <a:gd name="T17" fmla="*/ 0 h 602"/>
              <a:gd name="T18" fmla="*/ 0 w 337"/>
              <a:gd name="T19" fmla="*/ 0 h 602"/>
              <a:gd name="T20" fmla="*/ 0 w 337"/>
              <a:gd name="T21" fmla="*/ 0 h 602"/>
              <a:gd name="T22" fmla="*/ 0 w 337"/>
              <a:gd name="T23" fmla="*/ 0 h 602"/>
              <a:gd name="T24" fmla="*/ 0 w 337"/>
              <a:gd name="T25" fmla="*/ 0 h 602"/>
              <a:gd name="T26" fmla="*/ 0 w 337"/>
              <a:gd name="T27" fmla="*/ 0 h 602"/>
              <a:gd name="T28" fmla="*/ 0 w 337"/>
              <a:gd name="T29" fmla="*/ 0 h 602"/>
              <a:gd name="T30" fmla="*/ 0 w 337"/>
              <a:gd name="T31" fmla="*/ 0 h 602"/>
              <a:gd name="T32" fmla="*/ 0 w 337"/>
              <a:gd name="T33" fmla="*/ 0 h 602"/>
              <a:gd name="T34" fmla="*/ 0 w 337"/>
              <a:gd name="T35" fmla="*/ 0 h 602"/>
              <a:gd name="T36" fmla="*/ 0 w 337"/>
              <a:gd name="T37" fmla="*/ 0 h 602"/>
              <a:gd name="T38" fmla="*/ 0 w 337"/>
              <a:gd name="T39" fmla="*/ 0 h 602"/>
              <a:gd name="T40" fmla="*/ 0 w 337"/>
              <a:gd name="T41" fmla="*/ 0 h 602"/>
              <a:gd name="T42" fmla="*/ 0 w 337"/>
              <a:gd name="T43" fmla="*/ 0 h 602"/>
              <a:gd name="T44" fmla="*/ 0 w 337"/>
              <a:gd name="T45" fmla="*/ 0 h 602"/>
              <a:gd name="T46" fmla="*/ 0 w 337"/>
              <a:gd name="T47" fmla="*/ 0 h 602"/>
              <a:gd name="T48" fmla="*/ 0 w 337"/>
              <a:gd name="T49" fmla="*/ 0 h 602"/>
              <a:gd name="T50" fmla="*/ 0 w 337"/>
              <a:gd name="T51" fmla="*/ 0 h 602"/>
              <a:gd name="T52" fmla="*/ 0 w 337"/>
              <a:gd name="T53" fmla="*/ 0 h 602"/>
              <a:gd name="T54" fmla="*/ 0 w 337"/>
              <a:gd name="T55" fmla="*/ 0 h 602"/>
              <a:gd name="T56" fmla="*/ 0 w 337"/>
              <a:gd name="T57" fmla="*/ 0 h 602"/>
              <a:gd name="T58" fmla="*/ 0 w 337"/>
              <a:gd name="T59" fmla="*/ 0 h 602"/>
              <a:gd name="T60" fmla="*/ 0 w 337"/>
              <a:gd name="T61" fmla="*/ 0 h 602"/>
              <a:gd name="T62" fmla="*/ 0 w 337"/>
              <a:gd name="T63" fmla="*/ 0 h 602"/>
              <a:gd name="T64" fmla="*/ 0 w 337"/>
              <a:gd name="T65" fmla="*/ 0 h 602"/>
              <a:gd name="T66" fmla="*/ 0 w 337"/>
              <a:gd name="T67" fmla="*/ 0 h 602"/>
              <a:gd name="T68" fmla="*/ 0 w 337"/>
              <a:gd name="T69" fmla="*/ 0 h 602"/>
              <a:gd name="T70" fmla="*/ 0 w 337"/>
              <a:gd name="T71" fmla="*/ 0 h 602"/>
              <a:gd name="T72" fmla="*/ 0 w 337"/>
              <a:gd name="T73" fmla="*/ 0 h 602"/>
              <a:gd name="T74" fmla="*/ 0 w 337"/>
              <a:gd name="T75" fmla="*/ 0 h 602"/>
              <a:gd name="T76" fmla="*/ 0 w 337"/>
              <a:gd name="T77" fmla="*/ 0 h 602"/>
              <a:gd name="T78" fmla="*/ 0 w 337"/>
              <a:gd name="T79" fmla="*/ 0 h 602"/>
              <a:gd name="T80" fmla="*/ 0 w 337"/>
              <a:gd name="T81" fmla="*/ 0 h 602"/>
              <a:gd name="T82" fmla="*/ 0 w 337"/>
              <a:gd name="T83" fmla="*/ 0 h 602"/>
              <a:gd name="T84" fmla="*/ 0 w 337"/>
              <a:gd name="T85" fmla="*/ 0 h 602"/>
              <a:gd name="T86" fmla="*/ 0 w 337"/>
              <a:gd name="T87" fmla="*/ 0 h 602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37" h="602">
                <a:moveTo>
                  <a:pt x="0" y="53"/>
                </a:moveTo>
                <a:lnTo>
                  <a:pt x="0" y="53"/>
                </a:lnTo>
                <a:lnTo>
                  <a:pt x="0" y="88"/>
                </a:lnTo>
                <a:lnTo>
                  <a:pt x="1" y="123"/>
                </a:lnTo>
                <a:lnTo>
                  <a:pt x="2" y="156"/>
                </a:lnTo>
                <a:lnTo>
                  <a:pt x="4" y="188"/>
                </a:lnTo>
                <a:lnTo>
                  <a:pt x="7" y="219"/>
                </a:lnTo>
                <a:lnTo>
                  <a:pt x="10" y="248"/>
                </a:lnTo>
                <a:lnTo>
                  <a:pt x="13" y="276"/>
                </a:lnTo>
                <a:lnTo>
                  <a:pt x="18" y="302"/>
                </a:lnTo>
                <a:lnTo>
                  <a:pt x="23" y="328"/>
                </a:lnTo>
                <a:lnTo>
                  <a:pt x="28" y="353"/>
                </a:lnTo>
                <a:lnTo>
                  <a:pt x="35" y="375"/>
                </a:lnTo>
                <a:lnTo>
                  <a:pt x="42" y="398"/>
                </a:lnTo>
                <a:lnTo>
                  <a:pt x="50" y="419"/>
                </a:lnTo>
                <a:lnTo>
                  <a:pt x="59" y="439"/>
                </a:lnTo>
                <a:lnTo>
                  <a:pt x="68" y="458"/>
                </a:lnTo>
                <a:lnTo>
                  <a:pt x="78" y="475"/>
                </a:lnTo>
                <a:lnTo>
                  <a:pt x="90" y="492"/>
                </a:lnTo>
                <a:lnTo>
                  <a:pt x="102" y="508"/>
                </a:lnTo>
                <a:lnTo>
                  <a:pt x="115" y="522"/>
                </a:lnTo>
                <a:lnTo>
                  <a:pt x="128" y="535"/>
                </a:lnTo>
                <a:lnTo>
                  <a:pt x="142" y="547"/>
                </a:lnTo>
                <a:lnTo>
                  <a:pt x="157" y="558"/>
                </a:lnTo>
                <a:lnTo>
                  <a:pt x="173" y="567"/>
                </a:lnTo>
                <a:lnTo>
                  <a:pt x="189" y="575"/>
                </a:lnTo>
                <a:lnTo>
                  <a:pt x="206" y="582"/>
                </a:lnTo>
                <a:lnTo>
                  <a:pt x="223" y="587"/>
                </a:lnTo>
                <a:lnTo>
                  <a:pt x="241" y="592"/>
                </a:lnTo>
                <a:lnTo>
                  <a:pt x="259" y="596"/>
                </a:lnTo>
                <a:lnTo>
                  <a:pt x="278" y="599"/>
                </a:lnTo>
                <a:lnTo>
                  <a:pt x="297" y="601"/>
                </a:lnTo>
                <a:lnTo>
                  <a:pt x="317" y="602"/>
                </a:lnTo>
                <a:lnTo>
                  <a:pt x="337" y="602"/>
                </a:lnTo>
                <a:lnTo>
                  <a:pt x="337" y="498"/>
                </a:lnTo>
                <a:lnTo>
                  <a:pt x="319" y="498"/>
                </a:lnTo>
                <a:lnTo>
                  <a:pt x="303" y="498"/>
                </a:lnTo>
                <a:lnTo>
                  <a:pt x="287" y="495"/>
                </a:lnTo>
                <a:lnTo>
                  <a:pt x="272" y="493"/>
                </a:lnTo>
                <a:lnTo>
                  <a:pt x="258" y="491"/>
                </a:lnTo>
                <a:lnTo>
                  <a:pt x="245" y="487"/>
                </a:lnTo>
                <a:lnTo>
                  <a:pt x="233" y="482"/>
                </a:lnTo>
                <a:lnTo>
                  <a:pt x="221" y="478"/>
                </a:lnTo>
                <a:lnTo>
                  <a:pt x="210" y="473"/>
                </a:lnTo>
                <a:lnTo>
                  <a:pt x="200" y="467"/>
                </a:lnTo>
                <a:lnTo>
                  <a:pt x="190" y="460"/>
                </a:lnTo>
                <a:lnTo>
                  <a:pt x="181" y="452"/>
                </a:lnTo>
                <a:lnTo>
                  <a:pt x="173" y="445"/>
                </a:lnTo>
                <a:lnTo>
                  <a:pt x="165" y="435"/>
                </a:lnTo>
                <a:lnTo>
                  <a:pt x="157" y="426"/>
                </a:lnTo>
                <a:lnTo>
                  <a:pt x="150" y="414"/>
                </a:lnTo>
                <a:lnTo>
                  <a:pt x="143" y="402"/>
                </a:lnTo>
                <a:lnTo>
                  <a:pt x="136" y="389"/>
                </a:lnTo>
                <a:lnTo>
                  <a:pt x="130" y="374"/>
                </a:lnTo>
                <a:lnTo>
                  <a:pt x="124" y="359"/>
                </a:lnTo>
                <a:lnTo>
                  <a:pt x="118" y="341"/>
                </a:lnTo>
                <a:lnTo>
                  <a:pt x="113" y="322"/>
                </a:lnTo>
                <a:lnTo>
                  <a:pt x="108" y="302"/>
                </a:lnTo>
                <a:lnTo>
                  <a:pt x="104" y="281"/>
                </a:lnTo>
                <a:lnTo>
                  <a:pt x="100" y="257"/>
                </a:lnTo>
                <a:lnTo>
                  <a:pt x="97" y="234"/>
                </a:lnTo>
                <a:lnTo>
                  <a:pt x="94" y="207"/>
                </a:lnTo>
                <a:lnTo>
                  <a:pt x="92" y="180"/>
                </a:lnTo>
                <a:lnTo>
                  <a:pt x="90" y="150"/>
                </a:lnTo>
                <a:lnTo>
                  <a:pt x="89" y="120"/>
                </a:lnTo>
                <a:lnTo>
                  <a:pt x="88" y="87"/>
                </a:lnTo>
                <a:lnTo>
                  <a:pt x="88" y="53"/>
                </a:lnTo>
                <a:lnTo>
                  <a:pt x="88" y="46"/>
                </a:lnTo>
                <a:lnTo>
                  <a:pt x="87" y="40"/>
                </a:lnTo>
                <a:lnTo>
                  <a:pt x="86" y="35"/>
                </a:lnTo>
                <a:lnTo>
                  <a:pt x="84" y="29"/>
                </a:lnTo>
                <a:lnTo>
                  <a:pt x="80" y="21"/>
                </a:lnTo>
                <a:lnTo>
                  <a:pt x="74" y="13"/>
                </a:lnTo>
                <a:lnTo>
                  <a:pt x="68" y="8"/>
                </a:lnTo>
                <a:lnTo>
                  <a:pt x="60" y="3"/>
                </a:lnTo>
                <a:lnTo>
                  <a:pt x="52" y="1"/>
                </a:lnTo>
                <a:lnTo>
                  <a:pt x="44" y="0"/>
                </a:lnTo>
                <a:lnTo>
                  <a:pt x="36" y="1"/>
                </a:lnTo>
                <a:lnTo>
                  <a:pt x="28" y="3"/>
                </a:lnTo>
                <a:lnTo>
                  <a:pt x="20" y="8"/>
                </a:lnTo>
                <a:lnTo>
                  <a:pt x="13" y="13"/>
                </a:lnTo>
                <a:lnTo>
                  <a:pt x="8" y="21"/>
                </a:lnTo>
                <a:lnTo>
                  <a:pt x="3" y="29"/>
                </a:lnTo>
                <a:lnTo>
                  <a:pt x="2" y="35"/>
                </a:lnTo>
                <a:lnTo>
                  <a:pt x="1" y="40"/>
                </a:lnTo>
                <a:lnTo>
                  <a:pt x="0" y="46"/>
                </a:lnTo>
                <a:lnTo>
                  <a:pt x="0" y="5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2" name="Freeform 91">
            <a:extLst>
              <a:ext uri="{FF2B5EF4-FFF2-40B4-BE49-F238E27FC236}">
                <a16:creationId xmlns:a16="http://schemas.microsoft.com/office/drawing/2014/main" id="{00000000-0008-0000-0600-00005C000000}"/>
              </a:ext>
            </a:extLst>
          </xdr:cNvPr>
          <xdr:cNvSpPr>
            <a:spLocks/>
          </xdr:cNvSpPr>
        </xdr:nvSpPr>
        <xdr:spPr bwMode="auto">
          <a:xfrm>
            <a:off x="3509" y="309"/>
            <a:ext cx="400" cy="482"/>
          </a:xfrm>
          <a:custGeom>
            <a:avLst/>
            <a:gdLst>
              <a:gd name="T0" fmla="*/ 0 w 2002"/>
              <a:gd name="T1" fmla="*/ 0 h 2892"/>
              <a:gd name="T2" fmla="*/ 0 w 2002"/>
              <a:gd name="T3" fmla="*/ 0 h 2892"/>
              <a:gd name="T4" fmla="*/ 0 w 2002"/>
              <a:gd name="T5" fmla="*/ 0 h 2892"/>
              <a:gd name="T6" fmla="*/ 0 w 2002"/>
              <a:gd name="T7" fmla="*/ 0 h 2892"/>
              <a:gd name="T8" fmla="*/ 0 w 2002"/>
              <a:gd name="T9" fmla="*/ 0 h 2892"/>
              <a:gd name="T10" fmla="*/ 0 w 2002"/>
              <a:gd name="T11" fmla="*/ 0 h 2892"/>
              <a:gd name="T12" fmla="*/ 0 w 2002"/>
              <a:gd name="T13" fmla="*/ 0 h 2892"/>
              <a:gd name="T14" fmla="*/ 0 w 2002"/>
              <a:gd name="T15" fmla="*/ 0 h 2892"/>
              <a:gd name="T16" fmla="*/ 0 w 2002"/>
              <a:gd name="T17" fmla="*/ 0 h 2892"/>
              <a:gd name="T18" fmla="*/ 0 w 2002"/>
              <a:gd name="T19" fmla="*/ 0 h 2892"/>
              <a:gd name="T20" fmla="*/ 0 w 2002"/>
              <a:gd name="T21" fmla="*/ 0 h 2892"/>
              <a:gd name="T22" fmla="*/ 0 w 2002"/>
              <a:gd name="T23" fmla="*/ 0 h 2892"/>
              <a:gd name="T24" fmla="*/ 0 w 2002"/>
              <a:gd name="T25" fmla="*/ 0 h 2892"/>
              <a:gd name="T26" fmla="*/ 0 w 2002"/>
              <a:gd name="T27" fmla="*/ 0 h 2892"/>
              <a:gd name="T28" fmla="*/ 0 w 2002"/>
              <a:gd name="T29" fmla="*/ 0 h 2892"/>
              <a:gd name="T30" fmla="*/ 0 w 2002"/>
              <a:gd name="T31" fmla="*/ 0 h 2892"/>
              <a:gd name="T32" fmla="*/ 0 w 2002"/>
              <a:gd name="T33" fmla="*/ 0 h 2892"/>
              <a:gd name="T34" fmla="*/ 0 w 2002"/>
              <a:gd name="T35" fmla="*/ 0 h 2892"/>
              <a:gd name="T36" fmla="*/ 0 w 2002"/>
              <a:gd name="T37" fmla="*/ 0 h 2892"/>
              <a:gd name="T38" fmla="*/ 0 w 2002"/>
              <a:gd name="T39" fmla="*/ 0 h 2892"/>
              <a:gd name="T40" fmla="*/ 0 w 2002"/>
              <a:gd name="T41" fmla="*/ 0 h 2892"/>
              <a:gd name="T42" fmla="*/ 0 w 2002"/>
              <a:gd name="T43" fmla="*/ 0 h 2892"/>
              <a:gd name="T44" fmla="*/ 0 w 2002"/>
              <a:gd name="T45" fmla="*/ 0 h 2892"/>
              <a:gd name="T46" fmla="*/ 0 w 2002"/>
              <a:gd name="T47" fmla="*/ 0 h 2892"/>
              <a:gd name="T48" fmla="*/ 0 w 2002"/>
              <a:gd name="T49" fmla="*/ 0 h 2892"/>
              <a:gd name="T50" fmla="*/ 0 w 2002"/>
              <a:gd name="T51" fmla="*/ 0 h 2892"/>
              <a:gd name="T52" fmla="*/ 0 w 2002"/>
              <a:gd name="T53" fmla="*/ 0 h 2892"/>
              <a:gd name="T54" fmla="*/ 0 w 2002"/>
              <a:gd name="T55" fmla="*/ 0 h 2892"/>
              <a:gd name="T56" fmla="*/ 0 w 2002"/>
              <a:gd name="T57" fmla="*/ 0 h 2892"/>
              <a:gd name="T58" fmla="*/ 0 w 2002"/>
              <a:gd name="T59" fmla="*/ 0 h 2892"/>
              <a:gd name="T60" fmla="*/ 0 w 2002"/>
              <a:gd name="T61" fmla="*/ 0 h 2892"/>
              <a:gd name="T62" fmla="*/ 0 w 2002"/>
              <a:gd name="T63" fmla="*/ 0 h 2892"/>
              <a:gd name="T64" fmla="*/ 0 w 2002"/>
              <a:gd name="T65" fmla="*/ 0 h 2892"/>
              <a:gd name="T66" fmla="*/ 0 w 2002"/>
              <a:gd name="T67" fmla="*/ 0 h 2892"/>
              <a:gd name="T68" fmla="*/ 0 w 2002"/>
              <a:gd name="T69" fmla="*/ 0 h 2892"/>
              <a:gd name="T70" fmla="*/ 0 w 2002"/>
              <a:gd name="T71" fmla="*/ 0 h 2892"/>
              <a:gd name="T72" fmla="*/ 0 w 2002"/>
              <a:gd name="T73" fmla="*/ 0 h 2892"/>
              <a:gd name="T74" fmla="*/ 0 w 2002"/>
              <a:gd name="T75" fmla="*/ 0 h 2892"/>
              <a:gd name="T76" fmla="*/ 0 w 2002"/>
              <a:gd name="T77" fmla="*/ 0 h 2892"/>
              <a:gd name="T78" fmla="*/ 0 w 2002"/>
              <a:gd name="T79" fmla="*/ 0 h 2892"/>
              <a:gd name="T80" fmla="*/ 0 w 2002"/>
              <a:gd name="T81" fmla="*/ 0 h 2892"/>
              <a:gd name="T82" fmla="*/ 0 w 2002"/>
              <a:gd name="T83" fmla="*/ 0 h 2892"/>
              <a:gd name="T84" fmla="*/ 0 w 2002"/>
              <a:gd name="T85" fmla="*/ 0 h 2892"/>
              <a:gd name="T86" fmla="*/ 0 w 2002"/>
              <a:gd name="T87" fmla="*/ 0 h 2892"/>
              <a:gd name="T88" fmla="*/ 0 w 2002"/>
              <a:gd name="T89" fmla="*/ 0 h 2892"/>
              <a:gd name="T90" fmla="*/ 0 w 2002"/>
              <a:gd name="T91" fmla="*/ 0 h 2892"/>
              <a:gd name="T92" fmla="*/ 0 w 2002"/>
              <a:gd name="T93" fmla="*/ 0 h 2892"/>
              <a:gd name="T94" fmla="*/ 0 w 2002"/>
              <a:gd name="T95" fmla="*/ 0 h 2892"/>
              <a:gd name="T96" fmla="*/ 0 w 2002"/>
              <a:gd name="T97" fmla="*/ 0 h 2892"/>
              <a:gd name="T98" fmla="*/ 0 w 2002"/>
              <a:gd name="T99" fmla="*/ 0 h 2892"/>
              <a:gd name="T100" fmla="*/ 0 w 2002"/>
              <a:gd name="T101" fmla="*/ 0 h 2892"/>
              <a:gd name="T102" fmla="*/ 0 w 2002"/>
              <a:gd name="T103" fmla="*/ 0 h 2892"/>
              <a:gd name="T104" fmla="*/ 0 w 2002"/>
              <a:gd name="T105" fmla="*/ 0 h 2892"/>
              <a:gd name="T106" fmla="*/ 0 w 2002"/>
              <a:gd name="T107" fmla="*/ 0 h 2892"/>
              <a:gd name="T108" fmla="*/ 0 w 2002"/>
              <a:gd name="T109" fmla="*/ 0 h 2892"/>
              <a:gd name="T110" fmla="*/ 0 w 2002"/>
              <a:gd name="T111" fmla="*/ 0 h 2892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</a:gdLst>
            <a:ahLst/>
            <a:cxnLst>
              <a:cxn ang="T112">
                <a:pos x="T0" y="T1"/>
              </a:cxn>
              <a:cxn ang="T113">
                <a:pos x="T2" y="T3"/>
              </a:cxn>
              <a:cxn ang="T114">
                <a:pos x="T4" y="T5"/>
              </a:cxn>
              <a:cxn ang="T115">
                <a:pos x="T6" y="T7"/>
              </a:cxn>
              <a:cxn ang="T116">
                <a:pos x="T8" y="T9"/>
              </a:cxn>
              <a:cxn ang="T117">
                <a:pos x="T10" y="T11"/>
              </a:cxn>
              <a:cxn ang="T118">
                <a:pos x="T12" y="T13"/>
              </a:cxn>
              <a:cxn ang="T119">
                <a:pos x="T14" y="T15"/>
              </a:cxn>
              <a:cxn ang="T120">
                <a:pos x="T16" y="T17"/>
              </a:cxn>
              <a:cxn ang="T121">
                <a:pos x="T18" y="T19"/>
              </a:cxn>
              <a:cxn ang="T122">
                <a:pos x="T20" y="T21"/>
              </a:cxn>
              <a:cxn ang="T123">
                <a:pos x="T22" y="T23"/>
              </a:cxn>
              <a:cxn ang="T124">
                <a:pos x="T24" y="T25"/>
              </a:cxn>
              <a:cxn ang="T125">
                <a:pos x="T26" y="T27"/>
              </a:cxn>
              <a:cxn ang="T126">
                <a:pos x="T28" y="T29"/>
              </a:cxn>
              <a:cxn ang="T127">
                <a:pos x="T30" y="T31"/>
              </a:cxn>
              <a:cxn ang="T128">
                <a:pos x="T32" y="T33"/>
              </a:cxn>
              <a:cxn ang="T129">
                <a:pos x="T34" y="T35"/>
              </a:cxn>
              <a:cxn ang="T130">
                <a:pos x="T36" y="T37"/>
              </a:cxn>
              <a:cxn ang="T131">
                <a:pos x="T38" y="T39"/>
              </a:cxn>
              <a:cxn ang="T132">
                <a:pos x="T40" y="T41"/>
              </a:cxn>
              <a:cxn ang="T133">
                <a:pos x="T42" y="T43"/>
              </a:cxn>
              <a:cxn ang="T134">
                <a:pos x="T44" y="T45"/>
              </a:cxn>
              <a:cxn ang="T135">
                <a:pos x="T46" y="T47"/>
              </a:cxn>
              <a:cxn ang="T136">
                <a:pos x="T48" y="T49"/>
              </a:cxn>
              <a:cxn ang="T137">
                <a:pos x="T50" y="T51"/>
              </a:cxn>
              <a:cxn ang="T138">
                <a:pos x="T52" y="T53"/>
              </a:cxn>
              <a:cxn ang="T139">
                <a:pos x="T54" y="T55"/>
              </a:cxn>
              <a:cxn ang="T140">
                <a:pos x="T56" y="T57"/>
              </a:cxn>
              <a:cxn ang="T141">
                <a:pos x="T58" y="T59"/>
              </a:cxn>
              <a:cxn ang="T142">
                <a:pos x="T60" y="T61"/>
              </a:cxn>
              <a:cxn ang="T143">
                <a:pos x="T62" y="T63"/>
              </a:cxn>
              <a:cxn ang="T144">
                <a:pos x="T64" y="T65"/>
              </a:cxn>
              <a:cxn ang="T145">
                <a:pos x="T66" y="T67"/>
              </a:cxn>
              <a:cxn ang="T146">
                <a:pos x="T68" y="T69"/>
              </a:cxn>
              <a:cxn ang="T147">
                <a:pos x="T70" y="T71"/>
              </a:cxn>
              <a:cxn ang="T148">
                <a:pos x="T72" y="T73"/>
              </a:cxn>
              <a:cxn ang="T149">
                <a:pos x="T74" y="T75"/>
              </a:cxn>
              <a:cxn ang="T150">
                <a:pos x="T76" y="T77"/>
              </a:cxn>
              <a:cxn ang="T151">
                <a:pos x="T78" y="T79"/>
              </a:cxn>
              <a:cxn ang="T152">
                <a:pos x="T80" y="T81"/>
              </a:cxn>
              <a:cxn ang="T153">
                <a:pos x="T82" y="T83"/>
              </a:cxn>
              <a:cxn ang="T154">
                <a:pos x="T84" y="T85"/>
              </a:cxn>
              <a:cxn ang="T155">
                <a:pos x="T86" y="T87"/>
              </a:cxn>
              <a:cxn ang="T156">
                <a:pos x="T88" y="T89"/>
              </a:cxn>
              <a:cxn ang="T157">
                <a:pos x="T90" y="T91"/>
              </a:cxn>
              <a:cxn ang="T158">
                <a:pos x="T92" y="T93"/>
              </a:cxn>
              <a:cxn ang="T159">
                <a:pos x="T94" y="T95"/>
              </a:cxn>
              <a:cxn ang="T160">
                <a:pos x="T96" y="T97"/>
              </a:cxn>
              <a:cxn ang="T161">
                <a:pos x="T98" y="T99"/>
              </a:cxn>
              <a:cxn ang="T162">
                <a:pos x="T100" y="T101"/>
              </a:cxn>
              <a:cxn ang="T163">
                <a:pos x="T102" y="T103"/>
              </a:cxn>
              <a:cxn ang="T164">
                <a:pos x="T104" y="T105"/>
              </a:cxn>
              <a:cxn ang="T165">
                <a:pos x="T106" y="T107"/>
              </a:cxn>
              <a:cxn ang="T166">
                <a:pos x="T108" y="T109"/>
              </a:cxn>
              <a:cxn ang="T167">
                <a:pos x="T110" y="T111"/>
              </a:cxn>
            </a:cxnLst>
            <a:rect l="0" t="0" r="r" b="b"/>
            <a:pathLst>
              <a:path w="2002" h="2892">
                <a:moveTo>
                  <a:pt x="765" y="2730"/>
                </a:moveTo>
                <a:lnTo>
                  <a:pt x="854" y="2786"/>
                </a:lnTo>
                <a:lnTo>
                  <a:pt x="765" y="2892"/>
                </a:lnTo>
                <a:lnTo>
                  <a:pt x="0" y="2892"/>
                </a:lnTo>
                <a:lnTo>
                  <a:pt x="0" y="114"/>
                </a:lnTo>
                <a:lnTo>
                  <a:pt x="90" y="0"/>
                </a:lnTo>
                <a:lnTo>
                  <a:pt x="138" y="114"/>
                </a:lnTo>
                <a:lnTo>
                  <a:pt x="765" y="114"/>
                </a:lnTo>
                <a:lnTo>
                  <a:pt x="765" y="1225"/>
                </a:lnTo>
                <a:lnTo>
                  <a:pt x="773" y="1225"/>
                </a:lnTo>
                <a:lnTo>
                  <a:pt x="783" y="1206"/>
                </a:lnTo>
                <a:lnTo>
                  <a:pt x="794" y="1188"/>
                </a:lnTo>
                <a:lnTo>
                  <a:pt x="806" y="1169"/>
                </a:lnTo>
                <a:lnTo>
                  <a:pt x="818" y="1151"/>
                </a:lnTo>
                <a:lnTo>
                  <a:pt x="831" y="1133"/>
                </a:lnTo>
                <a:lnTo>
                  <a:pt x="844" y="1117"/>
                </a:lnTo>
                <a:lnTo>
                  <a:pt x="858" y="1102"/>
                </a:lnTo>
                <a:lnTo>
                  <a:pt x="873" y="1086"/>
                </a:lnTo>
                <a:lnTo>
                  <a:pt x="888" y="1071"/>
                </a:lnTo>
                <a:lnTo>
                  <a:pt x="903" y="1057"/>
                </a:lnTo>
                <a:lnTo>
                  <a:pt x="919" y="1043"/>
                </a:lnTo>
                <a:lnTo>
                  <a:pt x="936" y="1030"/>
                </a:lnTo>
                <a:lnTo>
                  <a:pt x="953" y="1018"/>
                </a:lnTo>
                <a:lnTo>
                  <a:pt x="971" y="1005"/>
                </a:lnTo>
                <a:lnTo>
                  <a:pt x="989" y="995"/>
                </a:lnTo>
                <a:lnTo>
                  <a:pt x="1008" y="984"/>
                </a:lnTo>
                <a:lnTo>
                  <a:pt x="1027" y="973"/>
                </a:lnTo>
                <a:lnTo>
                  <a:pt x="1047" y="964"/>
                </a:lnTo>
                <a:lnTo>
                  <a:pt x="1066" y="956"/>
                </a:lnTo>
                <a:lnTo>
                  <a:pt x="1087" y="947"/>
                </a:lnTo>
                <a:lnTo>
                  <a:pt x="1108" y="940"/>
                </a:lnTo>
                <a:lnTo>
                  <a:pt x="1129" y="933"/>
                </a:lnTo>
                <a:lnTo>
                  <a:pt x="1150" y="926"/>
                </a:lnTo>
                <a:lnTo>
                  <a:pt x="1172" y="922"/>
                </a:lnTo>
                <a:lnTo>
                  <a:pt x="1194" y="917"/>
                </a:lnTo>
                <a:lnTo>
                  <a:pt x="1217" y="912"/>
                </a:lnTo>
                <a:lnTo>
                  <a:pt x="1240" y="909"/>
                </a:lnTo>
                <a:lnTo>
                  <a:pt x="1263" y="905"/>
                </a:lnTo>
                <a:lnTo>
                  <a:pt x="1287" y="903"/>
                </a:lnTo>
                <a:lnTo>
                  <a:pt x="1310" y="902"/>
                </a:lnTo>
                <a:lnTo>
                  <a:pt x="1335" y="900"/>
                </a:lnTo>
                <a:lnTo>
                  <a:pt x="1359" y="900"/>
                </a:lnTo>
                <a:lnTo>
                  <a:pt x="1389" y="900"/>
                </a:lnTo>
                <a:lnTo>
                  <a:pt x="1419" y="903"/>
                </a:lnTo>
                <a:lnTo>
                  <a:pt x="1448" y="905"/>
                </a:lnTo>
                <a:lnTo>
                  <a:pt x="1476" y="909"/>
                </a:lnTo>
                <a:lnTo>
                  <a:pt x="1504" y="915"/>
                </a:lnTo>
                <a:lnTo>
                  <a:pt x="1531" y="922"/>
                </a:lnTo>
                <a:lnTo>
                  <a:pt x="1557" y="929"/>
                </a:lnTo>
                <a:lnTo>
                  <a:pt x="1583" y="938"/>
                </a:lnTo>
                <a:lnTo>
                  <a:pt x="1607" y="949"/>
                </a:lnTo>
                <a:lnTo>
                  <a:pt x="1631" y="960"/>
                </a:lnTo>
                <a:lnTo>
                  <a:pt x="1654" y="973"/>
                </a:lnTo>
                <a:lnTo>
                  <a:pt x="1677" y="988"/>
                </a:lnTo>
                <a:lnTo>
                  <a:pt x="1698" y="1004"/>
                </a:lnTo>
                <a:lnTo>
                  <a:pt x="1719" y="1022"/>
                </a:lnTo>
                <a:lnTo>
                  <a:pt x="1739" y="1040"/>
                </a:lnTo>
                <a:lnTo>
                  <a:pt x="1758" y="1060"/>
                </a:lnTo>
                <a:lnTo>
                  <a:pt x="1775" y="1082"/>
                </a:lnTo>
                <a:lnTo>
                  <a:pt x="1792" y="1105"/>
                </a:lnTo>
                <a:lnTo>
                  <a:pt x="1808" y="1131"/>
                </a:lnTo>
                <a:lnTo>
                  <a:pt x="1823" y="1157"/>
                </a:lnTo>
                <a:lnTo>
                  <a:pt x="1837" y="1185"/>
                </a:lnTo>
                <a:lnTo>
                  <a:pt x="1849" y="1215"/>
                </a:lnTo>
                <a:lnTo>
                  <a:pt x="1861" y="1246"/>
                </a:lnTo>
                <a:lnTo>
                  <a:pt x="1871" y="1279"/>
                </a:lnTo>
                <a:lnTo>
                  <a:pt x="1881" y="1315"/>
                </a:lnTo>
                <a:lnTo>
                  <a:pt x="1889" y="1351"/>
                </a:lnTo>
                <a:lnTo>
                  <a:pt x="1896" y="1390"/>
                </a:lnTo>
                <a:lnTo>
                  <a:pt x="1902" y="1430"/>
                </a:lnTo>
                <a:lnTo>
                  <a:pt x="1906" y="1471"/>
                </a:lnTo>
                <a:lnTo>
                  <a:pt x="1909" y="1516"/>
                </a:lnTo>
                <a:lnTo>
                  <a:pt x="1911" y="1561"/>
                </a:lnTo>
                <a:lnTo>
                  <a:pt x="1912" y="1609"/>
                </a:lnTo>
                <a:lnTo>
                  <a:pt x="1912" y="2652"/>
                </a:lnTo>
                <a:lnTo>
                  <a:pt x="2002" y="2786"/>
                </a:lnTo>
                <a:lnTo>
                  <a:pt x="1912" y="2892"/>
                </a:lnTo>
                <a:lnTo>
                  <a:pt x="1147" y="2892"/>
                </a:lnTo>
                <a:lnTo>
                  <a:pt x="1139" y="1695"/>
                </a:lnTo>
                <a:lnTo>
                  <a:pt x="1138" y="1671"/>
                </a:lnTo>
                <a:lnTo>
                  <a:pt x="1135" y="1650"/>
                </a:lnTo>
                <a:lnTo>
                  <a:pt x="1131" y="1628"/>
                </a:lnTo>
                <a:lnTo>
                  <a:pt x="1125" y="1608"/>
                </a:lnTo>
                <a:lnTo>
                  <a:pt x="1117" y="1589"/>
                </a:lnTo>
                <a:lnTo>
                  <a:pt x="1108" y="1570"/>
                </a:lnTo>
                <a:lnTo>
                  <a:pt x="1097" y="1554"/>
                </a:lnTo>
                <a:lnTo>
                  <a:pt x="1085" y="1538"/>
                </a:lnTo>
                <a:lnTo>
                  <a:pt x="1072" y="1524"/>
                </a:lnTo>
                <a:lnTo>
                  <a:pt x="1058" y="1511"/>
                </a:lnTo>
                <a:lnTo>
                  <a:pt x="1042" y="1501"/>
                </a:lnTo>
                <a:lnTo>
                  <a:pt x="1026" y="1491"/>
                </a:lnTo>
                <a:lnTo>
                  <a:pt x="1008" y="1484"/>
                </a:lnTo>
                <a:lnTo>
                  <a:pt x="990" y="1478"/>
                </a:lnTo>
                <a:lnTo>
                  <a:pt x="971" y="1476"/>
                </a:lnTo>
                <a:lnTo>
                  <a:pt x="952" y="1475"/>
                </a:lnTo>
                <a:lnTo>
                  <a:pt x="932" y="1476"/>
                </a:lnTo>
                <a:lnTo>
                  <a:pt x="914" y="1478"/>
                </a:lnTo>
                <a:lnTo>
                  <a:pt x="895" y="1484"/>
                </a:lnTo>
                <a:lnTo>
                  <a:pt x="878" y="1491"/>
                </a:lnTo>
                <a:lnTo>
                  <a:pt x="862" y="1501"/>
                </a:lnTo>
                <a:lnTo>
                  <a:pt x="846" y="1511"/>
                </a:lnTo>
                <a:lnTo>
                  <a:pt x="832" y="1524"/>
                </a:lnTo>
                <a:lnTo>
                  <a:pt x="819" y="1538"/>
                </a:lnTo>
                <a:lnTo>
                  <a:pt x="807" y="1554"/>
                </a:lnTo>
                <a:lnTo>
                  <a:pt x="796" y="1570"/>
                </a:lnTo>
                <a:lnTo>
                  <a:pt x="787" y="1589"/>
                </a:lnTo>
                <a:lnTo>
                  <a:pt x="779" y="1608"/>
                </a:lnTo>
                <a:lnTo>
                  <a:pt x="773" y="1628"/>
                </a:lnTo>
                <a:lnTo>
                  <a:pt x="769" y="1650"/>
                </a:lnTo>
                <a:lnTo>
                  <a:pt x="766" y="1671"/>
                </a:lnTo>
                <a:lnTo>
                  <a:pt x="765" y="1695"/>
                </a:lnTo>
                <a:lnTo>
                  <a:pt x="765" y="273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3" name="Freeform 92">
            <a:extLst>
              <a:ext uri="{FF2B5EF4-FFF2-40B4-BE49-F238E27FC236}">
                <a16:creationId xmlns:a16="http://schemas.microsoft.com/office/drawing/2014/main" id="{00000000-0008-0000-0600-00005D000000}"/>
              </a:ext>
            </a:extLst>
          </xdr:cNvPr>
          <xdr:cNvSpPr>
            <a:spLocks/>
          </xdr:cNvSpPr>
        </xdr:nvSpPr>
        <xdr:spPr bwMode="auto">
          <a:xfrm>
            <a:off x="3657" y="756"/>
            <a:ext cx="31" cy="26"/>
          </a:xfrm>
          <a:custGeom>
            <a:avLst/>
            <a:gdLst>
              <a:gd name="T0" fmla="*/ 0 w 155"/>
              <a:gd name="T1" fmla="*/ 0 h 155"/>
              <a:gd name="T2" fmla="*/ 0 w 155"/>
              <a:gd name="T3" fmla="*/ 0 h 155"/>
              <a:gd name="T4" fmla="*/ 0 w 155"/>
              <a:gd name="T5" fmla="*/ 0 h 155"/>
              <a:gd name="T6" fmla="*/ 0 w 155"/>
              <a:gd name="T7" fmla="*/ 0 h 155"/>
              <a:gd name="T8" fmla="*/ 0 w 155"/>
              <a:gd name="T9" fmla="*/ 0 h 155"/>
              <a:gd name="T10" fmla="*/ 0 w 155"/>
              <a:gd name="T11" fmla="*/ 0 h 155"/>
              <a:gd name="T12" fmla="*/ 0 w 155"/>
              <a:gd name="T13" fmla="*/ 0 h 155"/>
              <a:gd name="T14" fmla="*/ 0 w 155"/>
              <a:gd name="T15" fmla="*/ 0 h 155"/>
              <a:gd name="T16" fmla="*/ 0 w 155"/>
              <a:gd name="T17" fmla="*/ 0 h 155"/>
              <a:gd name="T18" fmla="*/ 0 w 155"/>
              <a:gd name="T19" fmla="*/ 0 h 155"/>
              <a:gd name="T20" fmla="*/ 0 w 155"/>
              <a:gd name="T21" fmla="*/ 0 h 155"/>
              <a:gd name="T22" fmla="*/ 0 w 155"/>
              <a:gd name="T23" fmla="*/ 0 h 155"/>
              <a:gd name="T24" fmla="*/ 0 w 155"/>
              <a:gd name="T25" fmla="*/ 0 h 155"/>
              <a:gd name="T26" fmla="*/ 0 w 155"/>
              <a:gd name="T27" fmla="*/ 0 h 155"/>
              <a:gd name="T28" fmla="*/ 0 w 155"/>
              <a:gd name="T29" fmla="*/ 0 h 155"/>
              <a:gd name="T30" fmla="*/ 0 w 155"/>
              <a:gd name="T31" fmla="*/ 0 h 155"/>
              <a:gd name="T32" fmla="*/ 0 w 155"/>
              <a:gd name="T33" fmla="*/ 0 h 155"/>
              <a:gd name="T34" fmla="*/ 0 w 155"/>
              <a:gd name="T35" fmla="*/ 0 h 155"/>
              <a:gd name="T36" fmla="*/ 0 w 155"/>
              <a:gd name="T37" fmla="*/ 0 h 155"/>
              <a:gd name="T38" fmla="*/ 0 w 155"/>
              <a:gd name="T39" fmla="*/ 0 h 155"/>
              <a:gd name="T40" fmla="*/ 0 w 155"/>
              <a:gd name="T41" fmla="*/ 0 h 155"/>
              <a:gd name="T42" fmla="*/ 0 w 155"/>
              <a:gd name="T43" fmla="*/ 0 h 155"/>
              <a:gd name="T44" fmla="*/ 0 w 155"/>
              <a:gd name="T45" fmla="*/ 0 h 155"/>
              <a:gd name="T46" fmla="*/ 0 w 155"/>
              <a:gd name="T47" fmla="*/ 0 h 155"/>
              <a:gd name="T48" fmla="*/ 0 w 155"/>
              <a:gd name="T49" fmla="*/ 0 h 155"/>
              <a:gd name="T50" fmla="*/ 0 w 155"/>
              <a:gd name="T51" fmla="*/ 0 h 155"/>
              <a:gd name="T52" fmla="*/ 0 w 155"/>
              <a:gd name="T53" fmla="*/ 0 h 155"/>
              <a:gd name="T54" fmla="*/ 0 w 155"/>
              <a:gd name="T55" fmla="*/ 0 h 155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155" h="155">
                <a:moveTo>
                  <a:pt x="142" y="140"/>
                </a:moveTo>
                <a:lnTo>
                  <a:pt x="131" y="57"/>
                </a:lnTo>
                <a:lnTo>
                  <a:pt x="42" y="0"/>
                </a:lnTo>
                <a:lnTo>
                  <a:pt x="0" y="90"/>
                </a:lnTo>
                <a:lnTo>
                  <a:pt x="89" y="148"/>
                </a:lnTo>
                <a:lnTo>
                  <a:pt x="142" y="140"/>
                </a:lnTo>
                <a:lnTo>
                  <a:pt x="89" y="148"/>
                </a:lnTo>
                <a:lnTo>
                  <a:pt x="94" y="150"/>
                </a:lnTo>
                <a:lnTo>
                  <a:pt x="99" y="153"/>
                </a:lnTo>
                <a:lnTo>
                  <a:pt x="103" y="154"/>
                </a:lnTo>
                <a:lnTo>
                  <a:pt x="108" y="155"/>
                </a:lnTo>
                <a:lnTo>
                  <a:pt x="117" y="155"/>
                </a:lnTo>
                <a:lnTo>
                  <a:pt x="125" y="153"/>
                </a:lnTo>
                <a:lnTo>
                  <a:pt x="132" y="148"/>
                </a:lnTo>
                <a:lnTo>
                  <a:pt x="139" y="142"/>
                </a:lnTo>
                <a:lnTo>
                  <a:pt x="144" y="135"/>
                </a:lnTo>
                <a:lnTo>
                  <a:pt x="149" y="127"/>
                </a:lnTo>
                <a:lnTo>
                  <a:pt x="152" y="119"/>
                </a:lnTo>
                <a:lnTo>
                  <a:pt x="154" y="109"/>
                </a:lnTo>
                <a:lnTo>
                  <a:pt x="155" y="100"/>
                </a:lnTo>
                <a:lnTo>
                  <a:pt x="154" y="90"/>
                </a:lnTo>
                <a:lnTo>
                  <a:pt x="151" y="81"/>
                </a:lnTo>
                <a:lnTo>
                  <a:pt x="146" y="71"/>
                </a:lnTo>
                <a:lnTo>
                  <a:pt x="143" y="68"/>
                </a:lnTo>
                <a:lnTo>
                  <a:pt x="140" y="64"/>
                </a:lnTo>
                <a:lnTo>
                  <a:pt x="136" y="61"/>
                </a:lnTo>
                <a:lnTo>
                  <a:pt x="131" y="57"/>
                </a:lnTo>
                <a:lnTo>
                  <a:pt x="142" y="14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4" name="Freeform 93">
            <a:extLst>
              <a:ext uri="{FF2B5EF4-FFF2-40B4-BE49-F238E27FC236}">
                <a16:creationId xmlns:a16="http://schemas.microsoft.com/office/drawing/2014/main" id="{00000000-0008-0000-0600-00005E000000}"/>
              </a:ext>
            </a:extLst>
          </xdr:cNvPr>
          <xdr:cNvSpPr>
            <a:spLocks/>
          </xdr:cNvSpPr>
        </xdr:nvSpPr>
        <xdr:spPr bwMode="auto">
          <a:xfrm>
            <a:off x="3653" y="767"/>
            <a:ext cx="33" cy="33"/>
          </a:xfrm>
          <a:custGeom>
            <a:avLst/>
            <a:gdLst>
              <a:gd name="T0" fmla="*/ 0 w 166"/>
              <a:gd name="T1" fmla="*/ 0 h 195"/>
              <a:gd name="T2" fmla="*/ 0 w 166"/>
              <a:gd name="T3" fmla="*/ 0 h 195"/>
              <a:gd name="T4" fmla="*/ 0 w 166"/>
              <a:gd name="T5" fmla="*/ 0 h 195"/>
              <a:gd name="T6" fmla="*/ 0 w 166"/>
              <a:gd name="T7" fmla="*/ 0 h 195"/>
              <a:gd name="T8" fmla="*/ 0 w 166"/>
              <a:gd name="T9" fmla="*/ 0 h 195"/>
              <a:gd name="T10" fmla="*/ 0 w 166"/>
              <a:gd name="T11" fmla="*/ 0 h 195"/>
              <a:gd name="T12" fmla="*/ 0 w 166"/>
              <a:gd name="T13" fmla="*/ 0 h 195"/>
              <a:gd name="T14" fmla="*/ 0 w 166"/>
              <a:gd name="T15" fmla="*/ 0 h 195"/>
              <a:gd name="T16" fmla="*/ 0 w 166"/>
              <a:gd name="T17" fmla="*/ 0 h 195"/>
              <a:gd name="T18" fmla="*/ 0 w 166"/>
              <a:gd name="T19" fmla="*/ 0 h 195"/>
              <a:gd name="T20" fmla="*/ 0 w 166"/>
              <a:gd name="T21" fmla="*/ 0 h 195"/>
              <a:gd name="T22" fmla="*/ 0 w 166"/>
              <a:gd name="T23" fmla="*/ 0 h 195"/>
              <a:gd name="T24" fmla="*/ 0 w 166"/>
              <a:gd name="T25" fmla="*/ 0 h 195"/>
              <a:gd name="T26" fmla="*/ 0 w 166"/>
              <a:gd name="T27" fmla="*/ 0 h 195"/>
              <a:gd name="T28" fmla="*/ 0 w 166"/>
              <a:gd name="T29" fmla="*/ 0 h 195"/>
              <a:gd name="T30" fmla="*/ 0 w 166"/>
              <a:gd name="T31" fmla="*/ 0 h 195"/>
              <a:gd name="T32" fmla="*/ 0 w 166"/>
              <a:gd name="T33" fmla="*/ 0 h 195"/>
              <a:gd name="T34" fmla="*/ 0 w 166"/>
              <a:gd name="T35" fmla="*/ 0 h 195"/>
              <a:gd name="T36" fmla="*/ 0 w 166"/>
              <a:gd name="T37" fmla="*/ 0 h 195"/>
              <a:gd name="T38" fmla="*/ 0 w 166"/>
              <a:gd name="T39" fmla="*/ 0 h 195"/>
              <a:gd name="T40" fmla="*/ 0 w 166"/>
              <a:gd name="T41" fmla="*/ 0 h 195"/>
              <a:gd name="T42" fmla="*/ 0 w 166"/>
              <a:gd name="T43" fmla="*/ 0 h 195"/>
              <a:gd name="T44" fmla="*/ 0 w 166"/>
              <a:gd name="T45" fmla="*/ 0 h 195"/>
              <a:gd name="T46" fmla="*/ 0 w 166"/>
              <a:gd name="T47" fmla="*/ 0 h 195"/>
              <a:gd name="T48" fmla="*/ 0 w 166"/>
              <a:gd name="T49" fmla="*/ 0 h 195"/>
              <a:gd name="T50" fmla="*/ 0 w 166"/>
              <a:gd name="T51" fmla="*/ 0 h 195"/>
              <a:gd name="T52" fmla="*/ 0 w 166"/>
              <a:gd name="T53" fmla="*/ 0 h 195"/>
              <a:gd name="T54" fmla="*/ 0 w 166"/>
              <a:gd name="T55" fmla="*/ 0 h 195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166" h="195">
                <a:moveTo>
                  <a:pt x="45" y="194"/>
                </a:moveTo>
                <a:lnTo>
                  <a:pt x="76" y="178"/>
                </a:lnTo>
                <a:lnTo>
                  <a:pt x="166" y="74"/>
                </a:lnTo>
                <a:lnTo>
                  <a:pt x="103" y="0"/>
                </a:lnTo>
                <a:lnTo>
                  <a:pt x="14" y="105"/>
                </a:lnTo>
                <a:lnTo>
                  <a:pt x="45" y="194"/>
                </a:lnTo>
                <a:lnTo>
                  <a:pt x="14" y="105"/>
                </a:lnTo>
                <a:lnTo>
                  <a:pt x="10" y="110"/>
                </a:lnTo>
                <a:lnTo>
                  <a:pt x="7" y="115"/>
                </a:lnTo>
                <a:lnTo>
                  <a:pt x="4" y="120"/>
                </a:lnTo>
                <a:lnTo>
                  <a:pt x="3" y="124"/>
                </a:lnTo>
                <a:lnTo>
                  <a:pt x="0" y="134"/>
                </a:lnTo>
                <a:lnTo>
                  <a:pt x="0" y="144"/>
                </a:lnTo>
                <a:lnTo>
                  <a:pt x="1" y="154"/>
                </a:lnTo>
                <a:lnTo>
                  <a:pt x="4" y="163"/>
                </a:lnTo>
                <a:lnTo>
                  <a:pt x="8" y="171"/>
                </a:lnTo>
                <a:lnTo>
                  <a:pt x="14" y="178"/>
                </a:lnTo>
                <a:lnTo>
                  <a:pt x="20" y="184"/>
                </a:lnTo>
                <a:lnTo>
                  <a:pt x="27" y="190"/>
                </a:lnTo>
                <a:lnTo>
                  <a:pt x="35" y="194"/>
                </a:lnTo>
                <a:lnTo>
                  <a:pt x="43" y="195"/>
                </a:lnTo>
                <a:lnTo>
                  <a:pt x="51" y="194"/>
                </a:lnTo>
                <a:lnTo>
                  <a:pt x="60" y="191"/>
                </a:lnTo>
                <a:lnTo>
                  <a:pt x="64" y="189"/>
                </a:lnTo>
                <a:lnTo>
                  <a:pt x="68" y="187"/>
                </a:lnTo>
                <a:lnTo>
                  <a:pt x="72" y="183"/>
                </a:lnTo>
                <a:lnTo>
                  <a:pt x="76" y="178"/>
                </a:lnTo>
                <a:lnTo>
                  <a:pt x="45" y="194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5" name="Freeform 94">
            <a:extLst>
              <a:ext uri="{FF2B5EF4-FFF2-40B4-BE49-F238E27FC236}">
                <a16:creationId xmlns:a16="http://schemas.microsoft.com/office/drawing/2014/main" id="{00000000-0008-0000-0600-00005F000000}"/>
              </a:ext>
            </a:extLst>
          </xdr:cNvPr>
          <xdr:cNvSpPr>
            <a:spLocks/>
          </xdr:cNvSpPr>
        </xdr:nvSpPr>
        <xdr:spPr bwMode="auto">
          <a:xfrm>
            <a:off x="3500" y="782"/>
            <a:ext cx="162" cy="17"/>
          </a:xfrm>
          <a:custGeom>
            <a:avLst/>
            <a:gdLst>
              <a:gd name="T0" fmla="*/ 0 w 809"/>
              <a:gd name="T1" fmla="*/ 0 h 104"/>
              <a:gd name="T2" fmla="*/ 0 w 809"/>
              <a:gd name="T3" fmla="*/ 0 h 104"/>
              <a:gd name="T4" fmla="*/ 0 w 809"/>
              <a:gd name="T5" fmla="*/ 0 h 104"/>
              <a:gd name="T6" fmla="*/ 0 w 809"/>
              <a:gd name="T7" fmla="*/ 0 h 104"/>
              <a:gd name="T8" fmla="*/ 0 w 809"/>
              <a:gd name="T9" fmla="*/ 0 h 104"/>
              <a:gd name="T10" fmla="*/ 0 w 809"/>
              <a:gd name="T11" fmla="*/ 0 h 104"/>
              <a:gd name="T12" fmla="*/ 0 w 809"/>
              <a:gd name="T13" fmla="*/ 0 h 104"/>
              <a:gd name="T14" fmla="*/ 0 w 809"/>
              <a:gd name="T15" fmla="*/ 0 h 104"/>
              <a:gd name="T16" fmla="*/ 0 w 809"/>
              <a:gd name="T17" fmla="*/ 0 h 104"/>
              <a:gd name="T18" fmla="*/ 0 w 809"/>
              <a:gd name="T19" fmla="*/ 0 h 104"/>
              <a:gd name="T20" fmla="*/ 0 w 809"/>
              <a:gd name="T21" fmla="*/ 0 h 104"/>
              <a:gd name="T22" fmla="*/ 0 w 809"/>
              <a:gd name="T23" fmla="*/ 0 h 104"/>
              <a:gd name="T24" fmla="*/ 0 w 809"/>
              <a:gd name="T25" fmla="*/ 0 h 104"/>
              <a:gd name="T26" fmla="*/ 0 w 809"/>
              <a:gd name="T27" fmla="*/ 0 h 104"/>
              <a:gd name="T28" fmla="*/ 0 w 809"/>
              <a:gd name="T29" fmla="*/ 0 h 104"/>
              <a:gd name="T30" fmla="*/ 0 w 809"/>
              <a:gd name="T31" fmla="*/ 0 h 104"/>
              <a:gd name="T32" fmla="*/ 0 w 809"/>
              <a:gd name="T33" fmla="*/ 0 h 104"/>
              <a:gd name="T34" fmla="*/ 0 w 809"/>
              <a:gd name="T35" fmla="*/ 0 h 104"/>
              <a:gd name="T36" fmla="*/ 0 w 809"/>
              <a:gd name="T37" fmla="*/ 0 h 104"/>
              <a:gd name="T38" fmla="*/ 0 w 809"/>
              <a:gd name="T39" fmla="*/ 0 h 104"/>
              <a:gd name="T40" fmla="*/ 0 w 809"/>
              <a:gd name="T41" fmla="*/ 0 h 104"/>
              <a:gd name="T42" fmla="*/ 0 w 809"/>
              <a:gd name="T43" fmla="*/ 0 h 104"/>
              <a:gd name="T44" fmla="*/ 0 w 809"/>
              <a:gd name="T45" fmla="*/ 0 h 104"/>
              <a:gd name="T46" fmla="*/ 0 w 809"/>
              <a:gd name="T47" fmla="*/ 0 h 104"/>
              <a:gd name="T48" fmla="*/ 0 w 809"/>
              <a:gd name="T49" fmla="*/ 0 h 104"/>
              <a:gd name="T50" fmla="*/ 0 w 809"/>
              <a:gd name="T51" fmla="*/ 0 h 104"/>
              <a:gd name="T52" fmla="*/ 0 w 809"/>
              <a:gd name="T53" fmla="*/ 0 h 104"/>
              <a:gd name="T54" fmla="*/ 0 w 809"/>
              <a:gd name="T55" fmla="*/ 0 h 104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09" h="104">
                <a:moveTo>
                  <a:pt x="0" y="52"/>
                </a:moveTo>
                <a:lnTo>
                  <a:pt x="44" y="104"/>
                </a:lnTo>
                <a:lnTo>
                  <a:pt x="809" y="104"/>
                </a:lnTo>
                <a:lnTo>
                  <a:pt x="809" y="0"/>
                </a:lnTo>
                <a:lnTo>
                  <a:pt x="44" y="0"/>
                </a:lnTo>
                <a:lnTo>
                  <a:pt x="0" y="52"/>
                </a:lnTo>
                <a:lnTo>
                  <a:pt x="44" y="0"/>
                </a:lnTo>
                <a:lnTo>
                  <a:pt x="39" y="0"/>
                </a:lnTo>
                <a:lnTo>
                  <a:pt x="34" y="1"/>
                </a:lnTo>
                <a:lnTo>
                  <a:pt x="29" y="3"/>
                </a:lnTo>
                <a:lnTo>
                  <a:pt x="25" y="4"/>
                </a:lnTo>
                <a:lnTo>
                  <a:pt x="17" y="10"/>
                </a:lnTo>
                <a:lnTo>
                  <a:pt x="11" y="15"/>
                </a:lnTo>
                <a:lnTo>
                  <a:pt x="6" y="24"/>
                </a:lnTo>
                <a:lnTo>
                  <a:pt x="3" y="33"/>
                </a:lnTo>
                <a:lnTo>
                  <a:pt x="0" y="43"/>
                </a:lnTo>
                <a:lnTo>
                  <a:pt x="0" y="52"/>
                </a:lnTo>
                <a:lnTo>
                  <a:pt x="0" y="61"/>
                </a:lnTo>
                <a:lnTo>
                  <a:pt x="3" y="71"/>
                </a:lnTo>
                <a:lnTo>
                  <a:pt x="6" y="80"/>
                </a:lnTo>
                <a:lnTo>
                  <a:pt x="11" y="87"/>
                </a:lnTo>
                <a:lnTo>
                  <a:pt x="17" y="94"/>
                </a:lnTo>
                <a:lnTo>
                  <a:pt x="25" y="99"/>
                </a:lnTo>
                <a:lnTo>
                  <a:pt x="29" y="101"/>
                </a:lnTo>
                <a:lnTo>
                  <a:pt x="34" y="103"/>
                </a:lnTo>
                <a:lnTo>
                  <a:pt x="39" y="104"/>
                </a:lnTo>
                <a:lnTo>
                  <a:pt x="44" y="104"/>
                </a:lnTo>
                <a:lnTo>
                  <a:pt x="0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6" name="Freeform 95">
            <a:extLst>
              <a:ext uri="{FF2B5EF4-FFF2-40B4-BE49-F238E27FC236}">
                <a16:creationId xmlns:a16="http://schemas.microsoft.com/office/drawing/2014/main" id="{00000000-0008-0000-0600-000060000000}"/>
              </a:ext>
            </a:extLst>
          </xdr:cNvPr>
          <xdr:cNvSpPr>
            <a:spLocks/>
          </xdr:cNvSpPr>
        </xdr:nvSpPr>
        <xdr:spPr bwMode="auto">
          <a:xfrm>
            <a:off x="3500" y="319"/>
            <a:ext cx="17" cy="472"/>
          </a:xfrm>
          <a:custGeom>
            <a:avLst/>
            <a:gdLst>
              <a:gd name="T0" fmla="*/ 0 w 88"/>
              <a:gd name="T1" fmla="*/ 0 h 2830"/>
              <a:gd name="T2" fmla="*/ 0 w 88"/>
              <a:gd name="T3" fmla="*/ 0 h 2830"/>
              <a:gd name="T4" fmla="*/ 0 w 88"/>
              <a:gd name="T5" fmla="*/ 0 h 2830"/>
              <a:gd name="T6" fmla="*/ 0 w 88"/>
              <a:gd name="T7" fmla="*/ 0 h 2830"/>
              <a:gd name="T8" fmla="*/ 0 w 88"/>
              <a:gd name="T9" fmla="*/ 0 h 2830"/>
              <a:gd name="T10" fmla="*/ 0 w 88"/>
              <a:gd name="T11" fmla="*/ 0 h 2830"/>
              <a:gd name="T12" fmla="*/ 0 w 88"/>
              <a:gd name="T13" fmla="*/ 0 h 2830"/>
              <a:gd name="T14" fmla="*/ 0 w 88"/>
              <a:gd name="T15" fmla="*/ 0 h 2830"/>
              <a:gd name="T16" fmla="*/ 0 w 88"/>
              <a:gd name="T17" fmla="*/ 0 h 2830"/>
              <a:gd name="T18" fmla="*/ 0 w 88"/>
              <a:gd name="T19" fmla="*/ 0 h 2830"/>
              <a:gd name="T20" fmla="*/ 0 w 88"/>
              <a:gd name="T21" fmla="*/ 0 h 2830"/>
              <a:gd name="T22" fmla="*/ 0 w 88"/>
              <a:gd name="T23" fmla="*/ 0 h 2830"/>
              <a:gd name="T24" fmla="*/ 0 w 88"/>
              <a:gd name="T25" fmla="*/ 0 h 2830"/>
              <a:gd name="T26" fmla="*/ 0 w 88"/>
              <a:gd name="T27" fmla="*/ 0 h 2830"/>
              <a:gd name="T28" fmla="*/ 0 w 88"/>
              <a:gd name="T29" fmla="*/ 0 h 2830"/>
              <a:gd name="T30" fmla="*/ 0 w 88"/>
              <a:gd name="T31" fmla="*/ 0 h 2830"/>
              <a:gd name="T32" fmla="*/ 0 w 88"/>
              <a:gd name="T33" fmla="*/ 0 h 2830"/>
              <a:gd name="T34" fmla="*/ 0 w 88"/>
              <a:gd name="T35" fmla="*/ 0 h 2830"/>
              <a:gd name="T36" fmla="*/ 0 w 88"/>
              <a:gd name="T37" fmla="*/ 0 h 2830"/>
              <a:gd name="T38" fmla="*/ 0 w 88"/>
              <a:gd name="T39" fmla="*/ 0 h 2830"/>
              <a:gd name="T40" fmla="*/ 0 w 88"/>
              <a:gd name="T41" fmla="*/ 0 h 2830"/>
              <a:gd name="T42" fmla="*/ 0 w 88"/>
              <a:gd name="T43" fmla="*/ 0 h 2830"/>
              <a:gd name="T44" fmla="*/ 0 w 88"/>
              <a:gd name="T45" fmla="*/ 0 h 2830"/>
              <a:gd name="T46" fmla="*/ 0 w 88"/>
              <a:gd name="T47" fmla="*/ 0 h 2830"/>
              <a:gd name="T48" fmla="*/ 0 w 88"/>
              <a:gd name="T49" fmla="*/ 0 h 2830"/>
              <a:gd name="T50" fmla="*/ 0 w 88"/>
              <a:gd name="T51" fmla="*/ 0 h 2830"/>
              <a:gd name="T52" fmla="*/ 0 w 88"/>
              <a:gd name="T53" fmla="*/ 0 h 2830"/>
              <a:gd name="T54" fmla="*/ 0 w 88"/>
              <a:gd name="T55" fmla="*/ 0 h 2830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8" h="2830">
                <a:moveTo>
                  <a:pt x="12" y="18"/>
                </a:moveTo>
                <a:lnTo>
                  <a:pt x="0" y="52"/>
                </a:lnTo>
                <a:lnTo>
                  <a:pt x="0" y="2830"/>
                </a:lnTo>
                <a:lnTo>
                  <a:pt x="88" y="2830"/>
                </a:lnTo>
                <a:lnTo>
                  <a:pt x="88" y="52"/>
                </a:lnTo>
                <a:lnTo>
                  <a:pt x="12" y="18"/>
                </a:lnTo>
                <a:lnTo>
                  <a:pt x="88" y="52"/>
                </a:lnTo>
                <a:lnTo>
                  <a:pt x="88" y="46"/>
                </a:lnTo>
                <a:lnTo>
                  <a:pt x="87" y="40"/>
                </a:lnTo>
                <a:lnTo>
                  <a:pt x="86" y="34"/>
                </a:lnTo>
                <a:lnTo>
                  <a:pt x="84" y="30"/>
                </a:lnTo>
                <a:lnTo>
                  <a:pt x="80" y="22"/>
                </a:lnTo>
                <a:lnTo>
                  <a:pt x="74" y="13"/>
                </a:lnTo>
                <a:lnTo>
                  <a:pt x="68" y="9"/>
                </a:lnTo>
                <a:lnTo>
                  <a:pt x="60" y="4"/>
                </a:lnTo>
                <a:lnTo>
                  <a:pt x="52" y="2"/>
                </a:lnTo>
                <a:lnTo>
                  <a:pt x="44" y="0"/>
                </a:lnTo>
                <a:lnTo>
                  <a:pt x="36" y="2"/>
                </a:lnTo>
                <a:lnTo>
                  <a:pt x="28" y="4"/>
                </a:lnTo>
                <a:lnTo>
                  <a:pt x="20" y="9"/>
                </a:lnTo>
                <a:lnTo>
                  <a:pt x="14" y="13"/>
                </a:lnTo>
                <a:lnTo>
                  <a:pt x="8" y="22"/>
                </a:lnTo>
                <a:lnTo>
                  <a:pt x="4" y="30"/>
                </a:lnTo>
                <a:lnTo>
                  <a:pt x="2" y="34"/>
                </a:lnTo>
                <a:lnTo>
                  <a:pt x="1" y="40"/>
                </a:lnTo>
                <a:lnTo>
                  <a:pt x="0" y="46"/>
                </a:lnTo>
                <a:lnTo>
                  <a:pt x="0" y="52"/>
                </a:lnTo>
                <a:lnTo>
                  <a:pt x="12" y="18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7" name="Freeform 96">
            <a:extLst>
              <a:ext uri="{FF2B5EF4-FFF2-40B4-BE49-F238E27FC236}">
                <a16:creationId xmlns:a16="http://schemas.microsoft.com/office/drawing/2014/main" id="{00000000-0008-0000-0600-000061000000}"/>
              </a:ext>
            </a:extLst>
          </xdr:cNvPr>
          <xdr:cNvSpPr>
            <a:spLocks/>
          </xdr:cNvSpPr>
        </xdr:nvSpPr>
        <xdr:spPr bwMode="auto">
          <a:xfrm>
            <a:off x="3502" y="300"/>
            <a:ext cx="33" cy="34"/>
          </a:xfrm>
          <a:custGeom>
            <a:avLst/>
            <a:gdLst>
              <a:gd name="T0" fmla="*/ 0 w 166"/>
              <a:gd name="T1" fmla="*/ 0 h 202"/>
              <a:gd name="T2" fmla="*/ 0 w 166"/>
              <a:gd name="T3" fmla="*/ 0 h 202"/>
              <a:gd name="T4" fmla="*/ 0 w 166"/>
              <a:gd name="T5" fmla="*/ 0 h 202"/>
              <a:gd name="T6" fmla="*/ 0 w 166"/>
              <a:gd name="T7" fmla="*/ 0 h 202"/>
              <a:gd name="T8" fmla="*/ 0 w 166"/>
              <a:gd name="T9" fmla="*/ 0 h 202"/>
              <a:gd name="T10" fmla="*/ 0 w 166"/>
              <a:gd name="T11" fmla="*/ 0 h 202"/>
              <a:gd name="T12" fmla="*/ 0 w 166"/>
              <a:gd name="T13" fmla="*/ 0 h 202"/>
              <a:gd name="T14" fmla="*/ 0 w 166"/>
              <a:gd name="T15" fmla="*/ 0 h 202"/>
              <a:gd name="T16" fmla="*/ 0 w 166"/>
              <a:gd name="T17" fmla="*/ 0 h 202"/>
              <a:gd name="T18" fmla="*/ 0 w 166"/>
              <a:gd name="T19" fmla="*/ 0 h 202"/>
              <a:gd name="T20" fmla="*/ 0 w 166"/>
              <a:gd name="T21" fmla="*/ 0 h 202"/>
              <a:gd name="T22" fmla="*/ 0 w 166"/>
              <a:gd name="T23" fmla="*/ 0 h 202"/>
              <a:gd name="T24" fmla="*/ 0 w 166"/>
              <a:gd name="T25" fmla="*/ 0 h 202"/>
              <a:gd name="T26" fmla="*/ 0 w 166"/>
              <a:gd name="T27" fmla="*/ 0 h 202"/>
              <a:gd name="T28" fmla="*/ 0 w 166"/>
              <a:gd name="T29" fmla="*/ 0 h 202"/>
              <a:gd name="T30" fmla="*/ 0 w 166"/>
              <a:gd name="T31" fmla="*/ 0 h 202"/>
              <a:gd name="T32" fmla="*/ 0 w 166"/>
              <a:gd name="T33" fmla="*/ 0 h 202"/>
              <a:gd name="T34" fmla="*/ 0 w 166"/>
              <a:gd name="T35" fmla="*/ 0 h 202"/>
              <a:gd name="T36" fmla="*/ 0 w 166"/>
              <a:gd name="T37" fmla="*/ 0 h 202"/>
              <a:gd name="T38" fmla="*/ 0 w 166"/>
              <a:gd name="T39" fmla="*/ 0 h 202"/>
              <a:gd name="T40" fmla="*/ 0 w 166"/>
              <a:gd name="T41" fmla="*/ 0 h 202"/>
              <a:gd name="T42" fmla="*/ 0 w 166"/>
              <a:gd name="T43" fmla="*/ 0 h 202"/>
              <a:gd name="T44" fmla="*/ 0 w 166"/>
              <a:gd name="T45" fmla="*/ 0 h 202"/>
              <a:gd name="T46" fmla="*/ 0 w 166"/>
              <a:gd name="T47" fmla="*/ 0 h 202"/>
              <a:gd name="T48" fmla="*/ 0 w 166"/>
              <a:gd name="T49" fmla="*/ 0 h 202"/>
              <a:gd name="T50" fmla="*/ 0 w 166"/>
              <a:gd name="T51" fmla="*/ 0 h 202"/>
              <a:gd name="T52" fmla="*/ 0 w 166"/>
              <a:gd name="T53" fmla="*/ 0 h 202"/>
              <a:gd name="T54" fmla="*/ 0 w 166"/>
              <a:gd name="T55" fmla="*/ 0 h 202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166" h="202">
                <a:moveTo>
                  <a:pt x="161" y="29"/>
                </a:moveTo>
                <a:lnTo>
                  <a:pt x="89" y="18"/>
                </a:lnTo>
                <a:lnTo>
                  <a:pt x="0" y="133"/>
                </a:lnTo>
                <a:lnTo>
                  <a:pt x="64" y="202"/>
                </a:lnTo>
                <a:lnTo>
                  <a:pt x="154" y="88"/>
                </a:lnTo>
                <a:lnTo>
                  <a:pt x="161" y="29"/>
                </a:lnTo>
                <a:lnTo>
                  <a:pt x="154" y="88"/>
                </a:lnTo>
                <a:lnTo>
                  <a:pt x="157" y="84"/>
                </a:lnTo>
                <a:lnTo>
                  <a:pt x="160" y="78"/>
                </a:lnTo>
                <a:lnTo>
                  <a:pt x="162" y="73"/>
                </a:lnTo>
                <a:lnTo>
                  <a:pt x="164" y="68"/>
                </a:lnTo>
                <a:lnTo>
                  <a:pt x="166" y="58"/>
                </a:lnTo>
                <a:lnTo>
                  <a:pt x="166" y="48"/>
                </a:lnTo>
                <a:lnTo>
                  <a:pt x="165" y="39"/>
                </a:lnTo>
                <a:lnTo>
                  <a:pt x="161" y="29"/>
                </a:lnTo>
                <a:lnTo>
                  <a:pt x="157" y="22"/>
                </a:lnTo>
                <a:lnTo>
                  <a:pt x="151" y="14"/>
                </a:lnTo>
                <a:lnTo>
                  <a:pt x="145" y="8"/>
                </a:lnTo>
                <a:lnTo>
                  <a:pt x="138" y="5"/>
                </a:lnTo>
                <a:lnTo>
                  <a:pt x="130" y="1"/>
                </a:lnTo>
                <a:lnTo>
                  <a:pt x="122" y="0"/>
                </a:lnTo>
                <a:lnTo>
                  <a:pt x="113" y="1"/>
                </a:lnTo>
                <a:lnTo>
                  <a:pt x="105" y="4"/>
                </a:lnTo>
                <a:lnTo>
                  <a:pt x="101" y="7"/>
                </a:lnTo>
                <a:lnTo>
                  <a:pt x="97" y="9"/>
                </a:lnTo>
                <a:lnTo>
                  <a:pt x="93" y="13"/>
                </a:lnTo>
                <a:lnTo>
                  <a:pt x="89" y="18"/>
                </a:lnTo>
                <a:lnTo>
                  <a:pt x="161" y="29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8" name="Freeform 97">
            <a:extLst>
              <a:ext uri="{FF2B5EF4-FFF2-40B4-BE49-F238E27FC236}">
                <a16:creationId xmlns:a16="http://schemas.microsoft.com/office/drawing/2014/main" id="{00000000-0008-0000-0600-000062000000}"/>
              </a:ext>
            </a:extLst>
          </xdr:cNvPr>
          <xdr:cNvSpPr>
            <a:spLocks/>
          </xdr:cNvSpPr>
        </xdr:nvSpPr>
        <xdr:spPr bwMode="auto">
          <a:xfrm>
            <a:off x="3519" y="305"/>
            <a:ext cx="26" cy="32"/>
          </a:xfrm>
          <a:custGeom>
            <a:avLst/>
            <a:gdLst>
              <a:gd name="T0" fmla="*/ 0 w 133"/>
              <a:gd name="T1" fmla="*/ 0 h 191"/>
              <a:gd name="T2" fmla="*/ 0 w 133"/>
              <a:gd name="T3" fmla="*/ 0 h 191"/>
              <a:gd name="T4" fmla="*/ 0 w 133"/>
              <a:gd name="T5" fmla="*/ 0 h 191"/>
              <a:gd name="T6" fmla="*/ 0 w 133"/>
              <a:gd name="T7" fmla="*/ 0 h 191"/>
              <a:gd name="T8" fmla="*/ 0 w 133"/>
              <a:gd name="T9" fmla="*/ 0 h 191"/>
              <a:gd name="T10" fmla="*/ 0 w 133"/>
              <a:gd name="T11" fmla="*/ 0 h 191"/>
              <a:gd name="T12" fmla="*/ 0 w 133"/>
              <a:gd name="T13" fmla="*/ 0 h 191"/>
              <a:gd name="T14" fmla="*/ 0 w 133"/>
              <a:gd name="T15" fmla="*/ 0 h 191"/>
              <a:gd name="T16" fmla="*/ 0 w 133"/>
              <a:gd name="T17" fmla="*/ 0 h 191"/>
              <a:gd name="T18" fmla="*/ 0 w 133"/>
              <a:gd name="T19" fmla="*/ 0 h 191"/>
              <a:gd name="T20" fmla="*/ 0 w 133"/>
              <a:gd name="T21" fmla="*/ 0 h 191"/>
              <a:gd name="T22" fmla="*/ 0 w 133"/>
              <a:gd name="T23" fmla="*/ 0 h 191"/>
              <a:gd name="T24" fmla="*/ 0 w 133"/>
              <a:gd name="T25" fmla="*/ 0 h 191"/>
              <a:gd name="T26" fmla="*/ 0 w 133"/>
              <a:gd name="T27" fmla="*/ 0 h 191"/>
              <a:gd name="T28" fmla="*/ 0 w 133"/>
              <a:gd name="T29" fmla="*/ 0 h 191"/>
              <a:gd name="T30" fmla="*/ 0 w 133"/>
              <a:gd name="T31" fmla="*/ 0 h 191"/>
              <a:gd name="T32" fmla="*/ 0 w 133"/>
              <a:gd name="T33" fmla="*/ 0 h 191"/>
              <a:gd name="T34" fmla="*/ 0 w 133"/>
              <a:gd name="T35" fmla="*/ 0 h 191"/>
              <a:gd name="T36" fmla="*/ 0 w 133"/>
              <a:gd name="T37" fmla="*/ 0 h 191"/>
              <a:gd name="T38" fmla="*/ 0 w 133"/>
              <a:gd name="T39" fmla="*/ 0 h 191"/>
              <a:gd name="T40" fmla="*/ 0 w 133"/>
              <a:gd name="T41" fmla="*/ 0 h 191"/>
              <a:gd name="T42" fmla="*/ 0 w 133"/>
              <a:gd name="T43" fmla="*/ 0 h 191"/>
              <a:gd name="T44" fmla="*/ 0 w 133"/>
              <a:gd name="T45" fmla="*/ 0 h 191"/>
              <a:gd name="T46" fmla="*/ 0 w 133"/>
              <a:gd name="T47" fmla="*/ 0 h 191"/>
              <a:gd name="T48" fmla="*/ 0 w 133"/>
              <a:gd name="T49" fmla="*/ 0 h 191"/>
              <a:gd name="T50" fmla="*/ 0 w 133"/>
              <a:gd name="T51" fmla="*/ 0 h 191"/>
              <a:gd name="T52" fmla="*/ 0 w 133"/>
              <a:gd name="T53" fmla="*/ 0 h 191"/>
              <a:gd name="T54" fmla="*/ 0 w 133"/>
              <a:gd name="T55" fmla="*/ 0 h 191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133" h="191">
                <a:moveTo>
                  <a:pt x="88" y="191"/>
                </a:moveTo>
                <a:lnTo>
                  <a:pt x="128" y="116"/>
                </a:lnTo>
                <a:lnTo>
                  <a:pt x="79" y="0"/>
                </a:lnTo>
                <a:lnTo>
                  <a:pt x="0" y="48"/>
                </a:lnTo>
                <a:lnTo>
                  <a:pt x="49" y="162"/>
                </a:lnTo>
                <a:lnTo>
                  <a:pt x="88" y="191"/>
                </a:lnTo>
                <a:lnTo>
                  <a:pt x="49" y="162"/>
                </a:lnTo>
                <a:lnTo>
                  <a:pt x="51" y="168"/>
                </a:lnTo>
                <a:lnTo>
                  <a:pt x="54" y="172"/>
                </a:lnTo>
                <a:lnTo>
                  <a:pt x="57" y="177"/>
                </a:lnTo>
                <a:lnTo>
                  <a:pt x="61" y="181"/>
                </a:lnTo>
                <a:lnTo>
                  <a:pt x="68" y="186"/>
                </a:lnTo>
                <a:lnTo>
                  <a:pt x="76" y="190"/>
                </a:lnTo>
                <a:lnTo>
                  <a:pt x="84" y="191"/>
                </a:lnTo>
                <a:lnTo>
                  <a:pt x="92" y="191"/>
                </a:lnTo>
                <a:lnTo>
                  <a:pt x="100" y="189"/>
                </a:lnTo>
                <a:lnTo>
                  <a:pt x="108" y="185"/>
                </a:lnTo>
                <a:lnTo>
                  <a:pt x="115" y="181"/>
                </a:lnTo>
                <a:lnTo>
                  <a:pt x="121" y="173"/>
                </a:lnTo>
                <a:lnTo>
                  <a:pt x="126" y="166"/>
                </a:lnTo>
                <a:lnTo>
                  <a:pt x="130" y="158"/>
                </a:lnTo>
                <a:lnTo>
                  <a:pt x="132" y="149"/>
                </a:lnTo>
                <a:lnTo>
                  <a:pt x="133" y="138"/>
                </a:lnTo>
                <a:lnTo>
                  <a:pt x="133" y="132"/>
                </a:lnTo>
                <a:lnTo>
                  <a:pt x="132" y="128"/>
                </a:lnTo>
                <a:lnTo>
                  <a:pt x="130" y="122"/>
                </a:lnTo>
                <a:lnTo>
                  <a:pt x="128" y="116"/>
                </a:lnTo>
                <a:lnTo>
                  <a:pt x="88" y="19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" name="Freeform 98">
            <a:extLst>
              <a:ext uri="{FF2B5EF4-FFF2-40B4-BE49-F238E27FC236}">
                <a16:creationId xmlns:a16="http://schemas.microsoft.com/office/drawing/2014/main" id="{00000000-0008-0000-0600-000063000000}"/>
              </a:ext>
            </a:extLst>
          </xdr:cNvPr>
          <xdr:cNvSpPr>
            <a:spLocks/>
          </xdr:cNvSpPr>
        </xdr:nvSpPr>
        <xdr:spPr bwMode="auto">
          <a:xfrm>
            <a:off x="3536" y="319"/>
            <a:ext cx="134" cy="18"/>
          </a:xfrm>
          <a:custGeom>
            <a:avLst/>
            <a:gdLst>
              <a:gd name="T0" fmla="*/ 0 w 671"/>
              <a:gd name="T1" fmla="*/ 0 h 105"/>
              <a:gd name="T2" fmla="*/ 0 w 671"/>
              <a:gd name="T3" fmla="*/ 0 h 105"/>
              <a:gd name="T4" fmla="*/ 0 w 671"/>
              <a:gd name="T5" fmla="*/ 0 h 105"/>
              <a:gd name="T6" fmla="*/ 0 w 671"/>
              <a:gd name="T7" fmla="*/ 0 h 105"/>
              <a:gd name="T8" fmla="*/ 0 w 671"/>
              <a:gd name="T9" fmla="*/ 0 h 105"/>
              <a:gd name="T10" fmla="*/ 0 w 671"/>
              <a:gd name="T11" fmla="*/ 0 h 105"/>
              <a:gd name="T12" fmla="*/ 0 w 671"/>
              <a:gd name="T13" fmla="*/ 0 h 105"/>
              <a:gd name="T14" fmla="*/ 0 w 671"/>
              <a:gd name="T15" fmla="*/ 0 h 105"/>
              <a:gd name="T16" fmla="*/ 0 w 671"/>
              <a:gd name="T17" fmla="*/ 0 h 105"/>
              <a:gd name="T18" fmla="*/ 0 w 671"/>
              <a:gd name="T19" fmla="*/ 0 h 105"/>
              <a:gd name="T20" fmla="*/ 0 w 671"/>
              <a:gd name="T21" fmla="*/ 0 h 105"/>
              <a:gd name="T22" fmla="*/ 0 w 671"/>
              <a:gd name="T23" fmla="*/ 0 h 105"/>
              <a:gd name="T24" fmla="*/ 0 w 671"/>
              <a:gd name="T25" fmla="*/ 0 h 105"/>
              <a:gd name="T26" fmla="*/ 0 w 671"/>
              <a:gd name="T27" fmla="*/ 0 h 105"/>
              <a:gd name="T28" fmla="*/ 0 w 671"/>
              <a:gd name="T29" fmla="*/ 0 h 105"/>
              <a:gd name="T30" fmla="*/ 0 w 671"/>
              <a:gd name="T31" fmla="*/ 0 h 105"/>
              <a:gd name="T32" fmla="*/ 0 w 671"/>
              <a:gd name="T33" fmla="*/ 0 h 105"/>
              <a:gd name="T34" fmla="*/ 0 w 671"/>
              <a:gd name="T35" fmla="*/ 0 h 105"/>
              <a:gd name="T36" fmla="*/ 0 w 671"/>
              <a:gd name="T37" fmla="*/ 0 h 105"/>
              <a:gd name="T38" fmla="*/ 0 w 671"/>
              <a:gd name="T39" fmla="*/ 0 h 105"/>
              <a:gd name="T40" fmla="*/ 0 w 671"/>
              <a:gd name="T41" fmla="*/ 0 h 105"/>
              <a:gd name="T42" fmla="*/ 0 w 671"/>
              <a:gd name="T43" fmla="*/ 0 h 105"/>
              <a:gd name="T44" fmla="*/ 0 w 671"/>
              <a:gd name="T45" fmla="*/ 0 h 105"/>
              <a:gd name="T46" fmla="*/ 0 w 671"/>
              <a:gd name="T47" fmla="*/ 0 h 105"/>
              <a:gd name="T48" fmla="*/ 0 w 671"/>
              <a:gd name="T49" fmla="*/ 0 h 105"/>
              <a:gd name="T50" fmla="*/ 0 w 671"/>
              <a:gd name="T51" fmla="*/ 0 h 105"/>
              <a:gd name="T52" fmla="*/ 0 w 671"/>
              <a:gd name="T53" fmla="*/ 0 h 105"/>
              <a:gd name="T54" fmla="*/ 0 w 671"/>
              <a:gd name="T55" fmla="*/ 0 h 105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671" h="105">
                <a:moveTo>
                  <a:pt x="671" y="52"/>
                </a:moveTo>
                <a:lnTo>
                  <a:pt x="627" y="0"/>
                </a:lnTo>
                <a:lnTo>
                  <a:pt x="0" y="0"/>
                </a:lnTo>
                <a:lnTo>
                  <a:pt x="0" y="105"/>
                </a:lnTo>
                <a:lnTo>
                  <a:pt x="627" y="105"/>
                </a:lnTo>
                <a:lnTo>
                  <a:pt x="671" y="52"/>
                </a:lnTo>
                <a:lnTo>
                  <a:pt x="627" y="105"/>
                </a:lnTo>
                <a:lnTo>
                  <a:pt x="632" y="104"/>
                </a:lnTo>
                <a:lnTo>
                  <a:pt x="637" y="104"/>
                </a:lnTo>
                <a:lnTo>
                  <a:pt x="642" y="103"/>
                </a:lnTo>
                <a:lnTo>
                  <a:pt x="646" y="100"/>
                </a:lnTo>
                <a:lnTo>
                  <a:pt x="654" y="96"/>
                </a:lnTo>
                <a:lnTo>
                  <a:pt x="660" y="89"/>
                </a:lnTo>
                <a:lnTo>
                  <a:pt x="665" y="80"/>
                </a:lnTo>
                <a:lnTo>
                  <a:pt x="668" y="72"/>
                </a:lnTo>
                <a:lnTo>
                  <a:pt x="670" y="63"/>
                </a:lnTo>
                <a:lnTo>
                  <a:pt x="671" y="52"/>
                </a:lnTo>
                <a:lnTo>
                  <a:pt x="670" y="43"/>
                </a:lnTo>
                <a:lnTo>
                  <a:pt x="668" y="33"/>
                </a:lnTo>
                <a:lnTo>
                  <a:pt x="665" y="25"/>
                </a:lnTo>
                <a:lnTo>
                  <a:pt x="660" y="17"/>
                </a:lnTo>
                <a:lnTo>
                  <a:pt x="654" y="11"/>
                </a:lnTo>
                <a:lnTo>
                  <a:pt x="646" y="5"/>
                </a:lnTo>
                <a:lnTo>
                  <a:pt x="642" y="4"/>
                </a:lnTo>
                <a:lnTo>
                  <a:pt x="637" y="2"/>
                </a:lnTo>
                <a:lnTo>
                  <a:pt x="632" y="2"/>
                </a:lnTo>
                <a:lnTo>
                  <a:pt x="627" y="0"/>
                </a:lnTo>
                <a:lnTo>
                  <a:pt x="671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0" name="Freeform 99">
            <a:extLst>
              <a:ext uri="{FF2B5EF4-FFF2-40B4-BE49-F238E27FC236}">
                <a16:creationId xmlns:a16="http://schemas.microsoft.com/office/drawing/2014/main" id="{00000000-0008-0000-0600-000064000000}"/>
              </a:ext>
            </a:extLst>
          </xdr:cNvPr>
          <xdr:cNvSpPr>
            <a:spLocks/>
          </xdr:cNvSpPr>
        </xdr:nvSpPr>
        <xdr:spPr bwMode="auto">
          <a:xfrm>
            <a:off x="3653" y="328"/>
            <a:ext cx="17" cy="194"/>
          </a:xfrm>
          <a:custGeom>
            <a:avLst/>
            <a:gdLst>
              <a:gd name="T0" fmla="*/ 0 w 88"/>
              <a:gd name="T1" fmla="*/ 0 h 1163"/>
              <a:gd name="T2" fmla="*/ 0 w 88"/>
              <a:gd name="T3" fmla="*/ 0 h 1163"/>
              <a:gd name="T4" fmla="*/ 0 w 88"/>
              <a:gd name="T5" fmla="*/ 0 h 1163"/>
              <a:gd name="T6" fmla="*/ 0 w 88"/>
              <a:gd name="T7" fmla="*/ 0 h 1163"/>
              <a:gd name="T8" fmla="*/ 0 w 88"/>
              <a:gd name="T9" fmla="*/ 0 h 1163"/>
              <a:gd name="T10" fmla="*/ 0 w 88"/>
              <a:gd name="T11" fmla="*/ 0 h 1163"/>
              <a:gd name="T12" fmla="*/ 0 w 88"/>
              <a:gd name="T13" fmla="*/ 0 h 1163"/>
              <a:gd name="T14" fmla="*/ 0 w 88"/>
              <a:gd name="T15" fmla="*/ 0 h 1163"/>
              <a:gd name="T16" fmla="*/ 0 w 88"/>
              <a:gd name="T17" fmla="*/ 0 h 1163"/>
              <a:gd name="T18" fmla="*/ 0 w 88"/>
              <a:gd name="T19" fmla="*/ 0 h 1163"/>
              <a:gd name="T20" fmla="*/ 0 w 88"/>
              <a:gd name="T21" fmla="*/ 0 h 1163"/>
              <a:gd name="T22" fmla="*/ 0 w 88"/>
              <a:gd name="T23" fmla="*/ 0 h 1163"/>
              <a:gd name="T24" fmla="*/ 0 w 88"/>
              <a:gd name="T25" fmla="*/ 0 h 1163"/>
              <a:gd name="T26" fmla="*/ 0 w 88"/>
              <a:gd name="T27" fmla="*/ 0 h 1163"/>
              <a:gd name="T28" fmla="*/ 0 w 88"/>
              <a:gd name="T29" fmla="*/ 0 h 1163"/>
              <a:gd name="T30" fmla="*/ 0 w 88"/>
              <a:gd name="T31" fmla="*/ 0 h 1163"/>
              <a:gd name="T32" fmla="*/ 0 w 88"/>
              <a:gd name="T33" fmla="*/ 0 h 1163"/>
              <a:gd name="T34" fmla="*/ 0 w 88"/>
              <a:gd name="T35" fmla="*/ 0 h 1163"/>
              <a:gd name="T36" fmla="*/ 0 w 88"/>
              <a:gd name="T37" fmla="*/ 0 h 1163"/>
              <a:gd name="T38" fmla="*/ 0 w 88"/>
              <a:gd name="T39" fmla="*/ 0 h 1163"/>
              <a:gd name="T40" fmla="*/ 0 w 88"/>
              <a:gd name="T41" fmla="*/ 0 h 1163"/>
              <a:gd name="T42" fmla="*/ 0 w 88"/>
              <a:gd name="T43" fmla="*/ 0 h 1163"/>
              <a:gd name="T44" fmla="*/ 0 w 88"/>
              <a:gd name="T45" fmla="*/ 0 h 1163"/>
              <a:gd name="T46" fmla="*/ 0 w 88"/>
              <a:gd name="T47" fmla="*/ 0 h 1163"/>
              <a:gd name="T48" fmla="*/ 0 w 88"/>
              <a:gd name="T49" fmla="*/ 0 h 1163"/>
              <a:gd name="T50" fmla="*/ 0 w 88"/>
              <a:gd name="T51" fmla="*/ 0 h 1163"/>
              <a:gd name="T52" fmla="*/ 0 w 88"/>
              <a:gd name="T53" fmla="*/ 0 h 1163"/>
              <a:gd name="T54" fmla="*/ 0 w 88"/>
              <a:gd name="T55" fmla="*/ 0 h 1163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8" h="1163">
                <a:moveTo>
                  <a:pt x="44" y="1163"/>
                </a:moveTo>
                <a:lnTo>
                  <a:pt x="88" y="1111"/>
                </a:lnTo>
                <a:lnTo>
                  <a:pt x="88" y="0"/>
                </a:lnTo>
                <a:lnTo>
                  <a:pt x="0" y="0"/>
                </a:lnTo>
                <a:lnTo>
                  <a:pt x="0" y="1111"/>
                </a:lnTo>
                <a:lnTo>
                  <a:pt x="44" y="1163"/>
                </a:lnTo>
                <a:lnTo>
                  <a:pt x="0" y="1111"/>
                </a:lnTo>
                <a:lnTo>
                  <a:pt x="0" y="1118"/>
                </a:lnTo>
                <a:lnTo>
                  <a:pt x="1" y="1124"/>
                </a:lnTo>
                <a:lnTo>
                  <a:pt x="2" y="1129"/>
                </a:lnTo>
                <a:lnTo>
                  <a:pt x="3" y="1135"/>
                </a:lnTo>
                <a:lnTo>
                  <a:pt x="8" y="1143"/>
                </a:lnTo>
                <a:lnTo>
                  <a:pt x="13" y="1150"/>
                </a:lnTo>
                <a:lnTo>
                  <a:pt x="20" y="1156"/>
                </a:lnTo>
                <a:lnTo>
                  <a:pt x="28" y="1161"/>
                </a:lnTo>
                <a:lnTo>
                  <a:pt x="36" y="1163"/>
                </a:lnTo>
                <a:lnTo>
                  <a:pt x="44" y="1163"/>
                </a:lnTo>
                <a:lnTo>
                  <a:pt x="52" y="1163"/>
                </a:lnTo>
                <a:lnTo>
                  <a:pt x="60" y="1161"/>
                </a:lnTo>
                <a:lnTo>
                  <a:pt x="68" y="1156"/>
                </a:lnTo>
                <a:lnTo>
                  <a:pt x="74" y="1150"/>
                </a:lnTo>
                <a:lnTo>
                  <a:pt x="80" y="1143"/>
                </a:lnTo>
                <a:lnTo>
                  <a:pt x="84" y="1135"/>
                </a:lnTo>
                <a:lnTo>
                  <a:pt x="86" y="1129"/>
                </a:lnTo>
                <a:lnTo>
                  <a:pt x="87" y="1124"/>
                </a:lnTo>
                <a:lnTo>
                  <a:pt x="88" y="1118"/>
                </a:lnTo>
                <a:lnTo>
                  <a:pt x="88" y="1111"/>
                </a:lnTo>
                <a:lnTo>
                  <a:pt x="44" y="116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1" name="Freeform 100">
            <a:extLst>
              <a:ext uri="{FF2B5EF4-FFF2-40B4-BE49-F238E27FC236}">
                <a16:creationId xmlns:a16="http://schemas.microsoft.com/office/drawing/2014/main" id="{00000000-0008-0000-0600-000065000000}"/>
              </a:ext>
            </a:extLst>
          </xdr:cNvPr>
          <xdr:cNvSpPr>
            <a:spLocks/>
          </xdr:cNvSpPr>
        </xdr:nvSpPr>
        <xdr:spPr bwMode="auto">
          <a:xfrm>
            <a:off x="3662" y="504"/>
            <a:ext cx="10" cy="18"/>
          </a:xfrm>
          <a:custGeom>
            <a:avLst/>
            <a:gdLst>
              <a:gd name="T0" fmla="*/ 0 w 52"/>
              <a:gd name="T1" fmla="*/ 0 h 104"/>
              <a:gd name="T2" fmla="*/ 0 w 52"/>
              <a:gd name="T3" fmla="*/ 0 h 104"/>
              <a:gd name="T4" fmla="*/ 0 w 52"/>
              <a:gd name="T5" fmla="*/ 0 h 104"/>
              <a:gd name="T6" fmla="*/ 0 w 52"/>
              <a:gd name="T7" fmla="*/ 0 h 104"/>
              <a:gd name="T8" fmla="*/ 0 w 52"/>
              <a:gd name="T9" fmla="*/ 0 h 104"/>
              <a:gd name="T10" fmla="*/ 0 w 52"/>
              <a:gd name="T11" fmla="*/ 0 h 104"/>
              <a:gd name="T12" fmla="*/ 0 w 52"/>
              <a:gd name="T13" fmla="*/ 0 h 104"/>
              <a:gd name="T14" fmla="*/ 0 w 52"/>
              <a:gd name="T15" fmla="*/ 0 h 104"/>
              <a:gd name="T16" fmla="*/ 0 w 52"/>
              <a:gd name="T17" fmla="*/ 0 h 104"/>
              <a:gd name="T18" fmla="*/ 0 w 52"/>
              <a:gd name="T19" fmla="*/ 0 h 104"/>
              <a:gd name="T20" fmla="*/ 0 w 52"/>
              <a:gd name="T21" fmla="*/ 0 h 104"/>
              <a:gd name="T22" fmla="*/ 0 w 52"/>
              <a:gd name="T23" fmla="*/ 0 h 104"/>
              <a:gd name="T24" fmla="*/ 0 w 52"/>
              <a:gd name="T25" fmla="*/ 0 h 104"/>
              <a:gd name="T26" fmla="*/ 0 w 52"/>
              <a:gd name="T27" fmla="*/ 0 h 104"/>
              <a:gd name="T28" fmla="*/ 0 w 52"/>
              <a:gd name="T29" fmla="*/ 0 h 104"/>
              <a:gd name="T30" fmla="*/ 0 w 52"/>
              <a:gd name="T31" fmla="*/ 0 h 104"/>
              <a:gd name="T32" fmla="*/ 0 w 52"/>
              <a:gd name="T33" fmla="*/ 0 h 104"/>
              <a:gd name="T34" fmla="*/ 0 w 52"/>
              <a:gd name="T35" fmla="*/ 0 h 104"/>
              <a:gd name="T36" fmla="*/ 0 w 52"/>
              <a:gd name="T37" fmla="*/ 0 h 104"/>
              <a:gd name="T38" fmla="*/ 0 w 52"/>
              <a:gd name="T39" fmla="*/ 0 h 104"/>
              <a:gd name="T40" fmla="*/ 0 w 52"/>
              <a:gd name="T41" fmla="*/ 0 h 104"/>
              <a:gd name="T42" fmla="*/ 0 w 52"/>
              <a:gd name="T43" fmla="*/ 0 h 104"/>
              <a:gd name="T44" fmla="*/ 0 w 52"/>
              <a:gd name="T45" fmla="*/ 0 h 104"/>
              <a:gd name="T46" fmla="*/ 0 w 52"/>
              <a:gd name="T47" fmla="*/ 0 h 104"/>
              <a:gd name="T48" fmla="*/ 0 w 52"/>
              <a:gd name="T49" fmla="*/ 0 h 104"/>
              <a:gd name="T50" fmla="*/ 0 w 52"/>
              <a:gd name="T51" fmla="*/ 0 h 104"/>
              <a:gd name="T52" fmla="*/ 0 w 52"/>
              <a:gd name="T53" fmla="*/ 0 h 104"/>
              <a:gd name="T54" fmla="*/ 0 w 52"/>
              <a:gd name="T55" fmla="*/ 0 h 104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52" h="104">
                <a:moveTo>
                  <a:pt x="46" y="79"/>
                </a:moveTo>
                <a:lnTo>
                  <a:pt x="8" y="0"/>
                </a:lnTo>
                <a:lnTo>
                  <a:pt x="0" y="0"/>
                </a:lnTo>
                <a:lnTo>
                  <a:pt x="0" y="104"/>
                </a:lnTo>
                <a:lnTo>
                  <a:pt x="8" y="104"/>
                </a:lnTo>
                <a:lnTo>
                  <a:pt x="46" y="79"/>
                </a:lnTo>
                <a:lnTo>
                  <a:pt x="8" y="104"/>
                </a:lnTo>
                <a:lnTo>
                  <a:pt x="13" y="104"/>
                </a:lnTo>
                <a:lnTo>
                  <a:pt x="18" y="103"/>
                </a:lnTo>
                <a:lnTo>
                  <a:pt x="23" y="102"/>
                </a:lnTo>
                <a:lnTo>
                  <a:pt x="27" y="101"/>
                </a:lnTo>
                <a:lnTo>
                  <a:pt x="35" y="95"/>
                </a:lnTo>
                <a:lnTo>
                  <a:pt x="41" y="89"/>
                </a:lnTo>
                <a:lnTo>
                  <a:pt x="46" y="81"/>
                </a:lnTo>
                <a:lnTo>
                  <a:pt x="49" y="71"/>
                </a:lnTo>
                <a:lnTo>
                  <a:pt x="51" y="63"/>
                </a:lnTo>
                <a:lnTo>
                  <a:pt x="52" y="52"/>
                </a:lnTo>
                <a:lnTo>
                  <a:pt x="51" y="43"/>
                </a:lnTo>
                <a:lnTo>
                  <a:pt x="49" y="33"/>
                </a:lnTo>
                <a:lnTo>
                  <a:pt x="46" y="25"/>
                </a:lnTo>
                <a:lnTo>
                  <a:pt x="41" y="17"/>
                </a:lnTo>
                <a:lnTo>
                  <a:pt x="35" y="10"/>
                </a:lnTo>
                <a:lnTo>
                  <a:pt x="27" y="5"/>
                </a:lnTo>
                <a:lnTo>
                  <a:pt x="23" y="3"/>
                </a:lnTo>
                <a:lnTo>
                  <a:pt x="18" y="2"/>
                </a:lnTo>
                <a:lnTo>
                  <a:pt x="13" y="0"/>
                </a:lnTo>
                <a:lnTo>
                  <a:pt x="8" y="0"/>
                </a:lnTo>
                <a:lnTo>
                  <a:pt x="46" y="79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2" name="Freeform 101">
            <a:extLst>
              <a:ext uri="{FF2B5EF4-FFF2-40B4-BE49-F238E27FC236}">
                <a16:creationId xmlns:a16="http://schemas.microsoft.com/office/drawing/2014/main" id="{00000000-0008-0000-0600-000066000000}"/>
              </a:ext>
            </a:extLst>
          </xdr:cNvPr>
          <xdr:cNvSpPr>
            <a:spLocks/>
          </xdr:cNvSpPr>
        </xdr:nvSpPr>
        <xdr:spPr bwMode="auto">
          <a:xfrm>
            <a:off x="3656" y="450"/>
            <a:ext cx="133" cy="68"/>
          </a:xfrm>
          <a:custGeom>
            <a:avLst/>
            <a:gdLst>
              <a:gd name="T0" fmla="*/ 0 w 668"/>
              <a:gd name="T1" fmla="*/ 0 h 405"/>
              <a:gd name="T2" fmla="*/ 0 w 668"/>
              <a:gd name="T3" fmla="*/ 0 h 405"/>
              <a:gd name="T4" fmla="*/ 0 w 668"/>
              <a:gd name="T5" fmla="*/ 0 h 405"/>
              <a:gd name="T6" fmla="*/ 0 w 668"/>
              <a:gd name="T7" fmla="*/ 0 h 405"/>
              <a:gd name="T8" fmla="*/ 0 w 668"/>
              <a:gd name="T9" fmla="*/ 0 h 405"/>
              <a:gd name="T10" fmla="*/ 0 w 668"/>
              <a:gd name="T11" fmla="*/ 0 h 405"/>
              <a:gd name="T12" fmla="*/ 0 w 668"/>
              <a:gd name="T13" fmla="*/ 0 h 405"/>
              <a:gd name="T14" fmla="*/ 0 w 668"/>
              <a:gd name="T15" fmla="*/ 0 h 405"/>
              <a:gd name="T16" fmla="*/ 0 w 668"/>
              <a:gd name="T17" fmla="*/ 0 h 405"/>
              <a:gd name="T18" fmla="*/ 0 w 668"/>
              <a:gd name="T19" fmla="*/ 0 h 405"/>
              <a:gd name="T20" fmla="*/ 0 w 668"/>
              <a:gd name="T21" fmla="*/ 0 h 405"/>
              <a:gd name="T22" fmla="*/ 0 w 668"/>
              <a:gd name="T23" fmla="*/ 0 h 405"/>
              <a:gd name="T24" fmla="*/ 0 w 668"/>
              <a:gd name="T25" fmla="*/ 0 h 405"/>
              <a:gd name="T26" fmla="*/ 0 w 668"/>
              <a:gd name="T27" fmla="*/ 0 h 405"/>
              <a:gd name="T28" fmla="*/ 0 w 668"/>
              <a:gd name="T29" fmla="*/ 0 h 405"/>
              <a:gd name="T30" fmla="*/ 0 w 668"/>
              <a:gd name="T31" fmla="*/ 0 h 405"/>
              <a:gd name="T32" fmla="*/ 0 w 668"/>
              <a:gd name="T33" fmla="*/ 0 h 405"/>
              <a:gd name="T34" fmla="*/ 0 w 668"/>
              <a:gd name="T35" fmla="*/ 0 h 405"/>
              <a:gd name="T36" fmla="*/ 0 w 668"/>
              <a:gd name="T37" fmla="*/ 0 h 405"/>
              <a:gd name="T38" fmla="*/ 0 w 668"/>
              <a:gd name="T39" fmla="*/ 0 h 405"/>
              <a:gd name="T40" fmla="*/ 0 w 668"/>
              <a:gd name="T41" fmla="*/ 0 h 405"/>
              <a:gd name="T42" fmla="*/ 0 w 668"/>
              <a:gd name="T43" fmla="*/ 0 h 405"/>
              <a:gd name="T44" fmla="*/ 0 w 668"/>
              <a:gd name="T45" fmla="*/ 0 h 405"/>
              <a:gd name="T46" fmla="*/ 0 w 668"/>
              <a:gd name="T47" fmla="*/ 0 h 405"/>
              <a:gd name="T48" fmla="*/ 0 w 668"/>
              <a:gd name="T49" fmla="*/ 0 h 405"/>
              <a:gd name="T50" fmla="*/ 0 w 668"/>
              <a:gd name="T51" fmla="*/ 0 h 405"/>
              <a:gd name="T52" fmla="*/ 0 w 668"/>
              <a:gd name="T53" fmla="*/ 0 h 405"/>
              <a:gd name="T54" fmla="*/ 0 w 668"/>
              <a:gd name="T55" fmla="*/ 0 h 405"/>
              <a:gd name="T56" fmla="*/ 0 w 668"/>
              <a:gd name="T57" fmla="*/ 0 h 405"/>
              <a:gd name="T58" fmla="*/ 0 w 668"/>
              <a:gd name="T59" fmla="*/ 0 h 405"/>
              <a:gd name="T60" fmla="*/ 0 w 668"/>
              <a:gd name="T61" fmla="*/ 0 h 405"/>
              <a:gd name="T62" fmla="*/ 0 w 668"/>
              <a:gd name="T63" fmla="*/ 0 h 405"/>
              <a:gd name="T64" fmla="*/ 0 w 668"/>
              <a:gd name="T65" fmla="*/ 0 h 405"/>
              <a:gd name="T66" fmla="*/ 0 w 668"/>
              <a:gd name="T67" fmla="*/ 0 h 405"/>
              <a:gd name="T68" fmla="*/ 0 w 668"/>
              <a:gd name="T69" fmla="*/ 0 h 405"/>
              <a:gd name="T70" fmla="*/ 0 w 668"/>
              <a:gd name="T71" fmla="*/ 0 h 405"/>
              <a:gd name="T72" fmla="*/ 0 w 668"/>
              <a:gd name="T73" fmla="*/ 0 h 405"/>
              <a:gd name="T74" fmla="*/ 0 w 668"/>
              <a:gd name="T75" fmla="*/ 0 h 405"/>
              <a:gd name="T76" fmla="*/ 0 w 668"/>
              <a:gd name="T77" fmla="*/ 0 h 405"/>
              <a:gd name="T78" fmla="*/ 0 w 668"/>
              <a:gd name="T79" fmla="*/ 0 h 405"/>
              <a:gd name="T80" fmla="*/ 0 w 668"/>
              <a:gd name="T81" fmla="*/ 0 h 405"/>
              <a:gd name="T82" fmla="*/ 0 w 668"/>
              <a:gd name="T83" fmla="*/ 0 h 405"/>
              <a:gd name="T84" fmla="*/ 0 w 668"/>
              <a:gd name="T85" fmla="*/ 0 h 405"/>
              <a:gd name="T86" fmla="*/ 0 w 668"/>
              <a:gd name="T87" fmla="*/ 0 h 405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668" h="405">
                <a:moveTo>
                  <a:pt x="624" y="0"/>
                </a:moveTo>
                <a:lnTo>
                  <a:pt x="624" y="0"/>
                </a:lnTo>
                <a:lnTo>
                  <a:pt x="598" y="2"/>
                </a:lnTo>
                <a:lnTo>
                  <a:pt x="573" y="3"/>
                </a:lnTo>
                <a:lnTo>
                  <a:pt x="549" y="4"/>
                </a:lnTo>
                <a:lnTo>
                  <a:pt x="524" y="6"/>
                </a:lnTo>
                <a:lnTo>
                  <a:pt x="500" y="10"/>
                </a:lnTo>
                <a:lnTo>
                  <a:pt x="476" y="13"/>
                </a:lnTo>
                <a:lnTo>
                  <a:pt x="452" y="18"/>
                </a:lnTo>
                <a:lnTo>
                  <a:pt x="429" y="24"/>
                </a:lnTo>
                <a:lnTo>
                  <a:pt x="406" y="29"/>
                </a:lnTo>
                <a:lnTo>
                  <a:pt x="383" y="36"/>
                </a:lnTo>
                <a:lnTo>
                  <a:pt x="360" y="43"/>
                </a:lnTo>
                <a:lnTo>
                  <a:pt x="338" y="51"/>
                </a:lnTo>
                <a:lnTo>
                  <a:pt x="317" y="59"/>
                </a:lnTo>
                <a:lnTo>
                  <a:pt x="295" y="69"/>
                </a:lnTo>
                <a:lnTo>
                  <a:pt x="275" y="79"/>
                </a:lnTo>
                <a:lnTo>
                  <a:pt x="254" y="90"/>
                </a:lnTo>
                <a:lnTo>
                  <a:pt x="234" y="102"/>
                </a:lnTo>
                <a:lnTo>
                  <a:pt x="215" y="113"/>
                </a:lnTo>
                <a:lnTo>
                  <a:pt x="196" y="126"/>
                </a:lnTo>
                <a:lnTo>
                  <a:pt x="177" y="139"/>
                </a:lnTo>
                <a:lnTo>
                  <a:pt x="159" y="153"/>
                </a:lnTo>
                <a:lnTo>
                  <a:pt x="142" y="168"/>
                </a:lnTo>
                <a:lnTo>
                  <a:pt x="125" y="184"/>
                </a:lnTo>
                <a:lnTo>
                  <a:pt x="109" y="199"/>
                </a:lnTo>
                <a:lnTo>
                  <a:pt x="93" y="217"/>
                </a:lnTo>
                <a:lnTo>
                  <a:pt x="78" y="233"/>
                </a:lnTo>
                <a:lnTo>
                  <a:pt x="63" y="252"/>
                </a:lnTo>
                <a:lnTo>
                  <a:pt x="49" y="271"/>
                </a:lnTo>
                <a:lnTo>
                  <a:pt x="36" y="290"/>
                </a:lnTo>
                <a:lnTo>
                  <a:pt x="23" y="310"/>
                </a:lnTo>
                <a:lnTo>
                  <a:pt x="11" y="331"/>
                </a:lnTo>
                <a:lnTo>
                  <a:pt x="0" y="352"/>
                </a:lnTo>
                <a:lnTo>
                  <a:pt x="76" y="405"/>
                </a:lnTo>
                <a:lnTo>
                  <a:pt x="85" y="388"/>
                </a:lnTo>
                <a:lnTo>
                  <a:pt x="95" y="370"/>
                </a:lnTo>
                <a:lnTo>
                  <a:pt x="105" y="354"/>
                </a:lnTo>
                <a:lnTo>
                  <a:pt x="116" y="337"/>
                </a:lnTo>
                <a:lnTo>
                  <a:pt x="128" y="322"/>
                </a:lnTo>
                <a:lnTo>
                  <a:pt x="140" y="306"/>
                </a:lnTo>
                <a:lnTo>
                  <a:pt x="153" y="292"/>
                </a:lnTo>
                <a:lnTo>
                  <a:pt x="166" y="278"/>
                </a:lnTo>
                <a:lnTo>
                  <a:pt x="180" y="264"/>
                </a:lnTo>
                <a:lnTo>
                  <a:pt x="195" y="251"/>
                </a:lnTo>
                <a:lnTo>
                  <a:pt x="209" y="238"/>
                </a:lnTo>
                <a:lnTo>
                  <a:pt x="225" y="226"/>
                </a:lnTo>
                <a:lnTo>
                  <a:pt x="241" y="215"/>
                </a:lnTo>
                <a:lnTo>
                  <a:pt x="257" y="204"/>
                </a:lnTo>
                <a:lnTo>
                  <a:pt x="274" y="193"/>
                </a:lnTo>
                <a:lnTo>
                  <a:pt x="291" y="184"/>
                </a:lnTo>
                <a:lnTo>
                  <a:pt x="309" y="175"/>
                </a:lnTo>
                <a:lnTo>
                  <a:pt x="328" y="165"/>
                </a:lnTo>
                <a:lnTo>
                  <a:pt x="346" y="158"/>
                </a:lnTo>
                <a:lnTo>
                  <a:pt x="365" y="150"/>
                </a:lnTo>
                <a:lnTo>
                  <a:pt x="385" y="143"/>
                </a:lnTo>
                <a:lnTo>
                  <a:pt x="405" y="136"/>
                </a:lnTo>
                <a:lnTo>
                  <a:pt x="425" y="130"/>
                </a:lnTo>
                <a:lnTo>
                  <a:pt x="446" y="125"/>
                </a:lnTo>
                <a:lnTo>
                  <a:pt x="467" y="120"/>
                </a:lnTo>
                <a:lnTo>
                  <a:pt x="488" y="117"/>
                </a:lnTo>
                <a:lnTo>
                  <a:pt x="510" y="113"/>
                </a:lnTo>
                <a:lnTo>
                  <a:pt x="533" y="110"/>
                </a:lnTo>
                <a:lnTo>
                  <a:pt x="555" y="108"/>
                </a:lnTo>
                <a:lnTo>
                  <a:pt x="578" y="106"/>
                </a:lnTo>
                <a:lnTo>
                  <a:pt x="601" y="105"/>
                </a:lnTo>
                <a:lnTo>
                  <a:pt x="624" y="105"/>
                </a:lnTo>
                <a:lnTo>
                  <a:pt x="629" y="105"/>
                </a:lnTo>
                <a:lnTo>
                  <a:pt x="634" y="104"/>
                </a:lnTo>
                <a:lnTo>
                  <a:pt x="639" y="103"/>
                </a:lnTo>
                <a:lnTo>
                  <a:pt x="643" y="100"/>
                </a:lnTo>
                <a:lnTo>
                  <a:pt x="651" y="96"/>
                </a:lnTo>
                <a:lnTo>
                  <a:pt x="657" y="89"/>
                </a:lnTo>
                <a:lnTo>
                  <a:pt x="662" y="80"/>
                </a:lnTo>
                <a:lnTo>
                  <a:pt x="665" y="72"/>
                </a:lnTo>
                <a:lnTo>
                  <a:pt x="667" y="63"/>
                </a:lnTo>
                <a:lnTo>
                  <a:pt x="668" y="53"/>
                </a:lnTo>
                <a:lnTo>
                  <a:pt x="667" y="43"/>
                </a:lnTo>
                <a:lnTo>
                  <a:pt x="665" y="33"/>
                </a:lnTo>
                <a:lnTo>
                  <a:pt x="662" y="25"/>
                </a:lnTo>
                <a:lnTo>
                  <a:pt x="657" y="17"/>
                </a:lnTo>
                <a:lnTo>
                  <a:pt x="651" y="11"/>
                </a:lnTo>
                <a:lnTo>
                  <a:pt x="643" y="5"/>
                </a:lnTo>
                <a:lnTo>
                  <a:pt x="639" y="4"/>
                </a:lnTo>
                <a:lnTo>
                  <a:pt x="634" y="2"/>
                </a:lnTo>
                <a:lnTo>
                  <a:pt x="629" y="2"/>
                </a:lnTo>
                <a:lnTo>
                  <a:pt x="624" y="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3" name="Freeform 102">
            <a:extLst>
              <a:ext uri="{FF2B5EF4-FFF2-40B4-BE49-F238E27FC236}">
                <a16:creationId xmlns:a16="http://schemas.microsoft.com/office/drawing/2014/main" id="{00000000-0008-0000-0600-000067000000}"/>
              </a:ext>
            </a:extLst>
          </xdr:cNvPr>
          <xdr:cNvSpPr>
            <a:spLocks/>
          </xdr:cNvSpPr>
        </xdr:nvSpPr>
        <xdr:spPr bwMode="auto">
          <a:xfrm>
            <a:off x="3780" y="450"/>
            <a:ext cx="120" cy="136"/>
          </a:xfrm>
          <a:custGeom>
            <a:avLst/>
            <a:gdLst>
              <a:gd name="T0" fmla="*/ 0 w 597"/>
              <a:gd name="T1" fmla="*/ 0 h 814"/>
              <a:gd name="T2" fmla="*/ 0 w 597"/>
              <a:gd name="T3" fmla="*/ 0 h 814"/>
              <a:gd name="T4" fmla="*/ 0 w 597"/>
              <a:gd name="T5" fmla="*/ 0 h 814"/>
              <a:gd name="T6" fmla="*/ 0 w 597"/>
              <a:gd name="T7" fmla="*/ 0 h 814"/>
              <a:gd name="T8" fmla="*/ 0 w 597"/>
              <a:gd name="T9" fmla="*/ 0 h 814"/>
              <a:gd name="T10" fmla="*/ 0 w 597"/>
              <a:gd name="T11" fmla="*/ 0 h 814"/>
              <a:gd name="T12" fmla="*/ 0 w 597"/>
              <a:gd name="T13" fmla="*/ 0 h 814"/>
              <a:gd name="T14" fmla="*/ 0 w 597"/>
              <a:gd name="T15" fmla="*/ 0 h 814"/>
              <a:gd name="T16" fmla="*/ 0 w 597"/>
              <a:gd name="T17" fmla="*/ 0 h 814"/>
              <a:gd name="T18" fmla="*/ 0 w 597"/>
              <a:gd name="T19" fmla="*/ 0 h 814"/>
              <a:gd name="T20" fmla="*/ 0 w 597"/>
              <a:gd name="T21" fmla="*/ 0 h 814"/>
              <a:gd name="T22" fmla="*/ 0 w 597"/>
              <a:gd name="T23" fmla="*/ 0 h 814"/>
              <a:gd name="T24" fmla="*/ 0 w 597"/>
              <a:gd name="T25" fmla="*/ 0 h 814"/>
              <a:gd name="T26" fmla="*/ 0 w 597"/>
              <a:gd name="T27" fmla="*/ 0 h 814"/>
              <a:gd name="T28" fmla="*/ 0 w 597"/>
              <a:gd name="T29" fmla="*/ 0 h 814"/>
              <a:gd name="T30" fmla="*/ 0 w 597"/>
              <a:gd name="T31" fmla="*/ 0 h 814"/>
              <a:gd name="T32" fmla="*/ 0 w 597"/>
              <a:gd name="T33" fmla="*/ 0 h 814"/>
              <a:gd name="T34" fmla="*/ 0 w 597"/>
              <a:gd name="T35" fmla="*/ 0 h 814"/>
              <a:gd name="T36" fmla="*/ 0 w 597"/>
              <a:gd name="T37" fmla="*/ 0 h 814"/>
              <a:gd name="T38" fmla="*/ 0 w 597"/>
              <a:gd name="T39" fmla="*/ 0 h 814"/>
              <a:gd name="T40" fmla="*/ 0 w 597"/>
              <a:gd name="T41" fmla="*/ 0 h 814"/>
              <a:gd name="T42" fmla="*/ 0 w 597"/>
              <a:gd name="T43" fmla="*/ 0 h 814"/>
              <a:gd name="T44" fmla="*/ 0 w 597"/>
              <a:gd name="T45" fmla="*/ 0 h 814"/>
              <a:gd name="T46" fmla="*/ 0 w 597"/>
              <a:gd name="T47" fmla="*/ 0 h 814"/>
              <a:gd name="T48" fmla="*/ 0 w 597"/>
              <a:gd name="T49" fmla="*/ 0 h 814"/>
              <a:gd name="T50" fmla="*/ 0 w 597"/>
              <a:gd name="T51" fmla="*/ 0 h 814"/>
              <a:gd name="T52" fmla="*/ 0 w 597"/>
              <a:gd name="T53" fmla="*/ 0 h 814"/>
              <a:gd name="T54" fmla="*/ 0 w 597"/>
              <a:gd name="T55" fmla="*/ 0 h 814"/>
              <a:gd name="T56" fmla="*/ 0 w 597"/>
              <a:gd name="T57" fmla="*/ 0 h 814"/>
              <a:gd name="T58" fmla="*/ 0 w 597"/>
              <a:gd name="T59" fmla="*/ 0 h 814"/>
              <a:gd name="T60" fmla="*/ 0 w 597"/>
              <a:gd name="T61" fmla="*/ 0 h 814"/>
              <a:gd name="T62" fmla="*/ 0 w 597"/>
              <a:gd name="T63" fmla="*/ 0 h 814"/>
              <a:gd name="T64" fmla="*/ 0 w 597"/>
              <a:gd name="T65" fmla="*/ 0 h 814"/>
              <a:gd name="T66" fmla="*/ 0 w 597"/>
              <a:gd name="T67" fmla="*/ 0 h 814"/>
              <a:gd name="T68" fmla="*/ 0 w 597"/>
              <a:gd name="T69" fmla="*/ 0 h 814"/>
              <a:gd name="T70" fmla="*/ 0 w 597"/>
              <a:gd name="T71" fmla="*/ 0 h 814"/>
              <a:gd name="T72" fmla="*/ 0 w 597"/>
              <a:gd name="T73" fmla="*/ 0 h 814"/>
              <a:gd name="T74" fmla="*/ 0 w 597"/>
              <a:gd name="T75" fmla="*/ 0 h 814"/>
              <a:gd name="T76" fmla="*/ 0 w 597"/>
              <a:gd name="T77" fmla="*/ 0 h 814"/>
              <a:gd name="T78" fmla="*/ 0 w 597"/>
              <a:gd name="T79" fmla="*/ 0 h 814"/>
              <a:gd name="T80" fmla="*/ 0 w 597"/>
              <a:gd name="T81" fmla="*/ 0 h 814"/>
              <a:gd name="T82" fmla="*/ 0 w 597"/>
              <a:gd name="T83" fmla="*/ 0 h 814"/>
              <a:gd name="T84" fmla="*/ 0 w 597"/>
              <a:gd name="T85" fmla="*/ 0 h 814"/>
              <a:gd name="T86" fmla="*/ 0 w 597"/>
              <a:gd name="T87" fmla="*/ 0 h 814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597" h="814">
                <a:moveTo>
                  <a:pt x="597" y="762"/>
                </a:moveTo>
                <a:lnTo>
                  <a:pt x="597" y="762"/>
                </a:lnTo>
                <a:lnTo>
                  <a:pt x="596" y="713"/>
                </a:lnTo>
                <a:lnTo>
                  <a:pt x="594" y="665"/>
                </a:lnTo>
                <a:lnTo>
                  <a:pt x="591" y="620"/>
                </a:lnTo>
                <a:lnTo>
                  <a:pt x="586" y="575"/>
                </a:lnTo>
                <a:lnTo>
                  <a:pt x="580" y="532"/>
                </a:lnTo>
                <a:lnTo>
                  <a:pt x="573" y="492"/>
                </a:lnTo>
                <a:lnTo>
                  <a:pt x="564" y="454"/>
                </a:lnTo>
                <a:lnTo>
                  <a:pt x="554" y="416"/>
                </a:lnTo>
                <a:lnTo>
                  <a:pt x="543" y="381"/>
                </a:lnTo>
                <a:lnTo>
                  <a:pt x="530" y="346"/>
                </a:lnTo>
                <a:lnTo>
                  <a:pt x="516" y="314"/>
                </a:lnTo>
                <a:lnTo>
                  <a:pt x="501" y="283"/>
                </a:lnTo>
                <a:lnTo>
                  <a:pt x="485" y="253"/>
                </a:lnTo>
                <a:lnTo>
                  <a:pt x="468" y="226"/>
                </a:lnTo>
                <a:lnTo>
                  <a:pt x="449" y="201"/>
                </a:lnTo>
                <a:lnTo>
                  <a:pt x="429" y="176"/>
                </a:lnTo>
                <a:lnTo>
                  <a:pt x="409" y="153"/>
                </a:lnTo>
                <a:lnTo>
                  <a:pt x="387" y="133"/>
                </a:lnTo>
                <a:lnTo>
                  <a:pt x="364" y="113"/>
                </a:lnTo>
                <a:lnTo>
                  <a:pt x="340" y="96"/>
                </a:lnTo>
                <a:lnTo>
                  <a:pt x="316" y="80"/>
                </a:lnTo>
                <a:lnTo>
                  <a:pt x="290" y="66"/>
                </a:lnTo>
                <a:lnTo>
                  <a:pt x="264" y="53"/>
                </a:lnTo>
                <a:lnTo>
                  <a:pt x="237" y="42"/>
                </a:lnTo>
                <a:lnTo>
                  <a:pt x="210" y="32"/>
                </a:lnTo>
                <a:lnTo>
                  <a:pt x="182" y="24"/>
                </a:lnTo>
                <a:lnTo>
                  <a:pt x="153" y="17"/>
                </a:lnTo>
                <a:lnTo>
                  <a:pt x="123" y="11"/>
                </a:lnTo>
                <a:lnTo>
                  <a:pt x="93" y="6"/>
                </a:lnTo>
                <a:lnTo>
                  <a:pt x="63" y="4"/>
                </a:lnTo>
                <a:lnTo>
                  <a:pt x="31" y="2"/>
                </a:lnTo>
                <a:lnTo>
                  <a:pt x="0" y="0"/>
                </a:lnTo>
                <a:lnTo>
                  <a:pt x="0" y="105"/>
                </a:lnTo>
                <a:lnTo>
                  <a:pt x="29" y="105"/>
                </a:lnTo>
                <a:lnTo>
                  <a:pt x="57" y="108"/>
                </a:lnTo>
                <a:lnTo>
                  <a:pt x="84" y="110"/>
                </a:lnTo>
                <a:lnTo>
                  <a:pt x="111" y="113"/>
                </a:lnTo>
                <a:lnTo>
                  <a:pt x="137" y="118"/>
                </a:lnTo>
                <a:lnTo>
                  <a:pt x="162" y="125"/>
                </a:lnTo>
                <a:lnTo>
                  <a:pt x="186" y="132"/>
                </a:lnTo>
                <a:lnTo>
                  <a:pt x="210" y="141"/>
                </a:lnTo>
                <a:lnTo>
                  <a:pt x="232" y="150"/>
                </a:lnTo>
                <a:lnTo>
                  <a:pt x="254" y="161"/>
                </a:lnTo>
                <a:lnTo>
                  <a:pt x="275" y="172"/>
                </a:lnTo>
                <a:lnTo>
                  <a:pt x="295" y="185"/>
                </a:lnTo>
                <a:lnTo>
                  <a:pt x="315" y="199"/>
                </a:lnTo>
                <a:lnTo>
                  <a:pt x="333" y="216"/>
                </a:lnTo>
                <a:lnTo>
                  <a:pt x="351" y="232"/>
                </a:lnTo>
                <a:lnTo>
                  <a:pt x="368" y="250"/>
                </a:lnTo>
                <a:lnTo>
                  <a:pt x="383" y="270"/>
                </a:lnTo>
                <a:lnTo>
                  <a:pt x="399" y="291"/>
                </a:lnTo>
                <a:lnTo>
                  <a:pt x="413" y="314"/>
                </a:lnTo>
                <a:lnTo>
                  <a:pt x="426" y="337"/>
                </a:lnTo>
                <a:lnTo>
                  <a:pt x="439" y="363"/>
                </a:lnTo>
                <a:lnTo>
                  <a:pt x="450" y="390"/>
                </a:lnTo>
                <a:lnTo>
                  <a:pt x="461" y="419"/>
                </a:lnTo>
                <a:lnTo>
                  <a:pt x="471" y="450"/>
                </a:lnTo>
                <a:lnTo>
                  <a:pt x="479" y="482"/>
                </a:lnTo>
                <a:lnTo>
                  <a:pt x="487" y="516"/>
                </a:lnTo>
                <a:lnTo>
                  <a:pt x="493" y="552"/>
                </a:lnTo>
                <a:lnTo>
                  <a:pt x="499" y="590"/>
                </a:lnTo>
                <a:lnTo>
                  <a:pt x="503" y="630"/>
                </a:lnTo>
                <a:lnTo>
                  <a:pt x="506" y="671"/>
                </a:lnTo>
                <a:lnTo>
                  <a:pt x="508" y="716"/>
                </a:lnTo>
                <a:lnTo>
                  <a:pt x="509" y="762"/>
                </a:lnTo>
                <a:lnTo>
                  <a:pt x="509" y="768"/>
                </a:lnTo>
                <a:lnTo>
                  <a:pt x="510" y="774"/>
                </a:lnTo>
                <a:lnTo>
                  <a:pt x="511" y="780"/>
                </a:lnTo>
                <a:lnTo>
                  <a:pt x="513" y="784"/>
                </a:lnTo>
                <a:lnTo>
                  <a:pt x="517" y="794"/>
                </a:lnTo>
                <a:lnTo>
                  <a:pt x="523" y="801"/>
                </a:lnTo>
                <a:lnTo>
                  <a:pt x="529" y="807"/>
                </a:lnTo>
                <a:lnTo>
                  <a:pt x="537" y="810"/>
                </a:lnTo>
                <a:lnTo>
                  <a:pt x="545" y="813"/>
                </a:lnTo>
                <a:lnTo>
                  <a:pt x="553" y="814"/>
                </a:lnTo>
                <a:lnTo>
                  <a:pt x="561" y="813"/>
                </a:lnTo>
                <a:lnTo>
                  <a:pt x="569" y="810"/>
                </a:lnTo>
                <a:lnTo>
                  <a:pt x="577" y="807"/>
                </a:lnTo>
                <a:lnTo>
                  <a:pt x="583" y="801"/>
                </a:lnTo>
                <a:lnTo>
                  <a:pt x="589" y="794"/>
                </a:lnTo>
                <a:lnTo>
                  <a:pt x="593" y="784"/>
                </a:lnTo>
                <a:lnTo>
                  <a:pt x="595" y="780"/>
                </a:lnTo>
                <a:lnTo>
                  <a:pt x="596" y="774"/>
                </a:lnTo>
                <a:lnTo>
                  <a:pt x="597" y="768"/>
                </a:lnTo>
                <a:lnTo>
                  <a:pt x="597" y="76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4" name="Freeform 103">
            <a:extLst>
              <a:ext uri="{FF2B5EF4-FFF2-40B4-BE49-F238E27FC236}">
                <a16:creationId xmlns:a16="http://schemas.microsoft.com/office/drawing/2014/main" id="{00000000-0008-0000-0600-000068000000}"/>
              </a:ext>
            </a:extLst>
          </xdr:cNvPr>
          <xdr:cNvSpPr>
            <a:spLocks/>
          </xdr:cNvSpPr>
        </xdr:nvSpPr>
        <xdr:spPr bwMode="auto">
          <a:xfrm>
            <a:off x="3882" y="577"/>
            <a:ext cx="18" cy="183"/>
          </a:xfrm>
          <a:custGeom>
            <a:avLst/>
            <a:gdLst>
              <a:gd name="T0" fmla="*/ 0 w 88"/>
              <a:gd name="T1" fmla="*/ 0 h 1096"/>
              <a:gd name="T2" fmla="*/ 0 w 88"/>
              <a:gd name="T3" fmla="*/ 0 h 1096"/>
              <a:gd name="T4" fmla="*/ 0 w 88"/>
              <a:gd name="T5" fmla="*/ 0 h 1096"/>
              <a:gd name="T6" fmla="*/ 0 w 88"/>
              <a:gd name="T7" fmla="*/ 0 h 1096"/>
              <a:gd name="T8" fmla="*/ 0 w 88"/>
              <a:gd name="T9" fmla="*/ 0 h 1096"/>
              <a:gd name="T10" fmla="*/ 0 w 88"/>
              <a:gd name="T11" fmla="*/ 0 h 1096"/>
              <a:gd name="T12" fmla="*/ 0 w 88"/>
              <a:gd name="T13" fmla="*/ 0 h 1096"/>
              <a:gd name="T14" fmla="*/ 0 w 88"/>
              <a:gd name="T15" fmla="*/ 0 h 1096"/>
              <a:gd name="T16" fmla="*/ 0 w 88"/>
              <a:gd name="T17" fmla="*/ 0 h 1096"/>
              <a:gd name="T18" fmla="*/ 0 w 88"/>
              <a:gd name="T19" fmla="*/ 0 h 1096"/>
              <a:gd name="T20" fmla="*/ 0 w 88"/>
              <a:gd name="T21" fmla="*/ 0 h 1096"/>
              <a:gd name="T22" fmla="*/ 0 w 88"/>
              <a:gd name="T23" fmla="*/ 0 h 1096"/>
              <a:gd name="T24" fmla="*/ 0 w 88"/>
              <a:gd name="T25" fmla="*/ 0 h 1096"/>
              <a:gd name="T26" fmla="*/ 0 w 88"/>
              <a:gd name="T27" fmla="*/ 0 h 1096"/>
              <a:gd name="T28" fmla="*/ 0 w 88"/>
              <a:gd name="T29" fmla="*/ 0 h 1096"/>
              <a:gd name="T30" fmla="*/ 0 w 88"/>
              <a:gd name="T31" fmla="*/ 0 h 1096"/>
              <a:gd name="T32" fmla="*/ 0 w 88"/>
              <a:gd name="T33" fmla="*/ 0 h 1096"/>
              <a:gd name="T34" fmla="*/ 0 w 88"/>
              <a:gd name="T35" fmla="*/ 0 h 1096"/>
              <a:gd name="T36" fmla="*/ 0 w 88"/>
              <a:gd name="T37" fmla="*/ 0 h 1096"/>
              <a:gd name="T38" fmla="*/ 0 w 88"/>
              <a:gd name="T39" fmla="*/ 0 h 1096"/>
              <a:gd name="T40" fmla="*/ 0 w 88"/>
              <a:gd name="T41" fmla="*/ 0 h 1096"/>
              <a:gd name="T42" fmla="*/ 0 w 88"/>
              <a:gd name="T43" fmla="*/ 0 h 1096"/>
              <a:gd name="T44" fmla="*/ 0 w 88"/>
              <a:gd name="T45" fmla="*/ 0 h 1096"/>
              <a:gd name="T46" fmla="*/ 0 w 88"/>
              <a:gd name="T47" fmla="*/ 0 h 1096"/>
              <a:gd name="T48" fmla="*/ 0 w 88"/>
              <a:gd name="T49" fmla="*/ 0 h 1096"/>
              <a:gd name="T50" fmla="*/ 0 w 88"/>
              <a:gd name="T51" fmla="*/ 0 h 1096"/>
              <a:gd name="T52" fmla="*/ 0 w 88"/>
              <a:gd name="T53" fmla="*/ 0 h 1096"/>
              <a:gd name="T54" fmla="*/ 0 w 88"/>
              <a:gd name="T55" fmla="*/ 0 h 109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8" h="1096">
                <a:moveTo>
                  <a:pt x="9" y="1076"/>
                </a:moveTo>
                <a:lnTo>
                  <a:pt x="88" y="1043"/>
                </a:lnTo>
                <a:lnTo>
                  <a:pt x="88" y="0"/>
                </a:lnTo>
                <a:lnTo>
                  <a:pt x="0" y="0"/>
                </a:lnTo>
                <a:lnTo>
                  <a:pt x="0" y="1043"/>
                </a:lnTo>
                <a:lnTo>
                  <a:pt x="9" y="1076"/>
                </a:lnTo>
                <a:lnTo>
                  <a:pt x="0" y="1043"/>
                </a:lnTo>
                <a:lnTo>
                  <a:pt x="0" y="1050"/>
                </a:lnTo>
                <a:lnTo>
                  <a:pt x="1" y="1056"/>
                </a:lnTo>
                <a:lnTo>
                  <a:pt x="2" y="1062"/>
                </a:lnTo>
                <a:lnTo>
                  <a:pt x="4" y="1066"/>
                </a:lnTo>
                <a:lnTo>
                  <a:pt x="8" y="1075"/>
                </a:lnTo>
                <a:lnTo>
                  <a:pt x="14" y="1083"/>
                </a:lnTo>
                <a:lnTo>
                  <a:pt x="20" y="1088"/>
                </a:lnTo>
                <a:lnTo>
                  <a:pt x="28" y="1092"/>
                </a:lnTo>
                <a:lnTo>
                  <a:pt x="36" y="1095"/>
                </a:lnTo>
                <a:lnTo>
                  <a:pt x="44" y="1096"/>
                </a:lnTo>
                <a:lnTo>
                  <a:pt x="52" y="1095"/>
                </a:lnTo>
                <a:lnTo>
                  <a:pt x="60" y="1092"/>
                </a:lnTo>
                <a:lnTo>
                  <a:pt x="68" y="1088"/>
                </a:lnTo>
                <a:lnTo>
                  <a:pt x="74" y="1083"/>
                </a:lnTo>
                <a:lnTo>
                  <a:pt x="80" y="1075"/>
                </a:lnTo>
                <a:lnTo>
                  <a:pt x="84" y="1066"/>
                </a:lnTo>
                <a:lnTo>
                  <a:pt x="86" y="1062"/>
                </a:lnTo>
                <a:lnTo>
                  <a:pt x="87" y="1056"/>
                </a:lnTo>
                <a:lnTo>
                  <a:pt x="88" y="1050"/>
                </a:lnTo>
                <a:lnTo>
                  <a:pt x="88" y="1043"/>
                </a:lnTo>
                <a:lnTo>
                  <a:pt x="9" y="1076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5" name="Freeform 104">
            <a:extLst>
              <a:ext uri="{FF2B5EF4-FFF2-40B4-BE49-F238E27FC236}">
                <a16:creationId xmlns:a16="http://schemas.microsoft.com/office/drawing/2014/main" id="{00000000-0008-0000-0600-000069000000}"/>
              </a:ext>
            </a:extLst>
          </xdr:cNvPr>
          <xdr:cNvSpPr>
            <a:spLocks/>
          </xdr:cNvSpPr>
        </xdr:nvSpPr>
        <xdr:spPr bwMode="auto">
          <a:xfrm>
            <a:off x="3884" y="746"/>
            <a:ext cx="34" cy="36"/>
          </a:xfrm>
          <a:custGeom>
            <a:avLst/>
            <a:gdLst>
              <a:gd name="T0" fmla="*/ 0 w 169"/>
              <a:gd name="T1" fmla="*/ 0 h 219"/>
              <a:gd name="T2" fmla="*/ 0 w 169"/>
              <a:gd name="T3" fmla="*/ 0 h 219"/>
              <a:gd name="T4" fmla="*/ 0 w 169"/>
              <a:gd name="T5" fmla="*/ 0 h 219"/>
              <a:gd name="T6" fmla="*/ 0 w 169"/>
              <a:gd name="T7" fmla="*/ 0 h 219"/>
              <a:gd name="T8" fmla="*/ 0 w 169"/>
              <a:gd name="T9" fmla="*/ 0 h 219"/>
              <a:gd name="T10" fmla="*/ 0 w 169"/>
              <a:gd name="T11" fmla="*/ 0 h 219"/>
              <a:gd name="T12" fmla="*/ 0 w 169"/>
              <a:gd name="T13" fmla="*/ 0 h 219"/>
              <a:gd name="T14" fmla="*/ 0 w 169"/>
              <a:gd name="T15" fmla="*/ 0 h 219"/>
              <a:gd name="T16" fmla="*/ 0 w 169"/>
              <a:gd name="T17" fmla="*/ 0 h 219"/>
              <a:gd name="T18" fmla="*/ 0 w 169"/>
              <a:gd name="T19" fmla="*/ 0 h 219"/>
              <a:gd name="T20" fmla="*/ 0 w 169"/>
              <a:gd name="T21" fmla="*/ 0 h 219"/>
              <a:gd name="T22" fmla="*/ 0 w 169"/>
              <a:gd name="T23" fmla="*/ 0 h 219"/>
              <a:gd name="T24" fmla="*/ 0 w 169"/>
              <a:gd name="T25" fmla="*/ 0 h 219"/>
              <a:gd name="T26" fmla="*/ 0 w 169"/>
              <a:gd name="T27" fmla="*/ 0 h 219"/>
              <a:gd name="T28" fmla="*/ 0 w 169"/>
              <a:gd name="T29" fmla="*/ 0 h 219"/>
              <a:gd name="T30" fmla="*/ 0 w 169"/>
              <a:gd name="T31" fmla="*/ 0 h 219"/>
              <a:gd name="T32" fmla="*/ 0 w 169"/>
              <a:gd name="T33" fmla="*/ 0 h 219"/>
              <a:gd name="T34" fmla="*/ 0 w 169"/>
              <a:gd name="T35" fmla="*/ 0 h 219"/>
              <a:gd name="T36" fmla="*/ 0 w 169"/>
              <a:gd name="T37" fmla="*/ 0 h 219"/>
              <a:gd name="T38" fmla="*/ 0 w 169"/>
              <a:gd name="T39" fmla="*/ 0 h 219"/>
              <a:gd name="T40" fmla="*/ 0 w 169"/>
              <a:gd name="T41" fmla="*/ 0 h 219"/>
              <a:gd name="T42" fmla="*/ 0 w 169"/>
              <a:gd name="T43" fmla="*/ 0 h 219"/>
              <a:gd name="T44" fmla="*/ 0 w 169"/>
              <a:gd name="T45" fmla="*/ 0 h 219"/>
              <a:gd name="T46" fmla="*/ 0 w 169"/>
              <a:gd name="T47" fmla="*/ 0 h 219"/>
              <a:gd name="T48" fmla="*/ 0 w 169"/>
              <a:gd name="T49" fmla="*/ 0 h 219"/>
              <a:gd name="T50" fmla="*/ 0 w 169"/>
              <a:gd name="T51" fmla="*/ 0 h 219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</a:gdLst>
            <a:ahLst/>
            <a:cxnLst>
              <a:cxn ang="T52">
                <a:pos x="T0" y="T1"/>
              </a:cxn>
              <a:cxn ang="T53">
                <a:pos x="T2" y="T3"/>
              </a:cxn>
              <a:cxn ang="T54">
                <a:pos x="T4" y="T5"/>
              </a:cxn>
              <a:cxn ang="T55">
                <a:pos x="T6" y="T7"/>
              </a:cxn>
              <a:cxn ang="T56">
                <a:pos x="T8" y="T9"/>
              </a:cxn>
              <a:cxn ang="T57">
                <a:pos x="T10" y="T11"/>
              </a:cxn>
              <a:cxn ang="T58">
                <a:pos x="T12" y="T13"/>
              </a:cxn>
              <a:cxn ang="T59">
                <a:pos x="T14" y="T15"/>
              </a:cxn>
              <a:cxn ang="T60">
                <a:pos x="T16" y="T17"/>
              </a:cxn>
              <a:cxn ang="T61">
                <a:pos x="T18" y="T19"/>
              </a:cxn>
              <a:cxn ang="T62">
                <a:pos x="T20" y="T21"/>
              </a:cxn>
              <a:cxn ang="T63">
                <a:pos x="T22" y="T23"/>
              </a:cxn>
              <a:cxn ang="T64">
                <a:pos x="T24" y="T25"/>
              </a:cxn>
              <a:cxn ang="T65">
                <a:pos x="T26" y="T27"/>
              </a:cxn>
              <a:cxn ang="T66">
                <a:pos x="T28" y="T29"/>
              </a:cxn>
              <a:cxn ang="T67">
                <a:pos x="T30" y="T31"/>
              </a:cxn>
              <a:cxn ang="T68">
                <a:pos x="T32" y="T33"/>
              </a:cxn>
              <a:cxn ang="T69">
                <a:pos x="T34" y="T35"/>
              </a:cxn>
              <a:cxn ang="T70">
                <a:pos x="T36" y="T37"/>
              </a:cxn>
              <a:cxn ang="T71">
                <a:pos x="T38" y="T39"/>
              </a:cxn>
              <a:cxn ang="T72">
                <a:pos x="T40" y="T41"/>
              </a:cxn>
              <a:cxn ang="T73">
                <a:pos x="T42" y="T43"/>
              </a:cxn>
              <a:cxn ang="T74">
                <a:pos x="T44" y="T45"/>
              </a:cxn>
              <a:cxn ang="T75">
                <a:pos x="T46" y="T47"/>
              </a:cxn>
              <a:cxn ang="T76">
                <a:pos x="T48" y="T49"/>
              </a:cxn>
              <a:cxn ang="T77">
                <a:pos x="T50" y="T51"/>
              </a:cxn>
            </a:cxnLst>
            <a:rect l="0" t="0" r="r" b="b"/>
            <a:pathLst>
              <a:path w="169" h="219">
                <a:moveTo>
                  <a:pt x="156" y="204"/>
                </a:moveTo>
                <a:lnTo>
                  <a:pt x="159" y="134"/>
                </a:lnTo>
                <a:lnTo>
                  <a:pt x="70" y="0"/>
                </a:lnTo>
                <a:lnTo>
                  <a:pt x="0" y="65"/>
                </a:lnTo>
                <a:lnTo>
                  <a:pt x="90" y="199"/>
                </a:lnTo>
                <a:lnTo>
                  <a:pt x="156" y="204"/>
                </a:lnTo>
                <a:lnTo>
                  <a:pt x="90" y="199"/>
                </a:lnTo>
                <a:lnTo>
                  <a:pt x="93" y="204"/>
                </a:lnTo>
                <a:lnTo>
                  <a:pt x="97" y="207"/>
                </a:lnTo>
                <a:lnTo>
                  <a:pt x="101" y="211"/>
                </a:lnTo>
                <a:lnTo>
                  <a:pt x="105" y="213"/>
                </a:lnTo>
                <a:lnTo>
                  <a:pt x="113" y="218"/>
                </a:lnTo>
                <a:lnTo>
                  <a:pt x="121" y="219"/>
                </a:lnTo>
                <a:lnTo>
                  <a:pt x="129" y="219"/>
                </a:lnTo>
                <a:lnTo>
                  <a:pt x="137" y="217"/>
                </a:lnTo>
                <a:lnTo>
                  <a:pt x="145" y="213"/>
                </a:lnTo>
                <a:lnTo>
                  <a:pt x="152" y="207"/>
                </a:lnTo>
                <a:lnTo>
                  <a:pt x="158" y="201"/>
                </a:lnTo>
                <a:lnTo>
                  <a:pt x="163" y="193"/>
                </a:lnTo>
                <a:lnTo>
                  <a:pt x="167" y="185"/>
                </a:lnTo>
                <a:lnTo>
                  <a:pt x="169" y="175"/>
                </a:lnTo>
                <a:lnTo>
                  <a:pt x="169" y="165"/>
                </a:lnTo>
                <a:lnTo>
                  <a:pt x="168" y="155"/>
                </a:lnTo>
                <a:lnTo>
                  <a:pt x="165" y="145"/>
                </a:lnTo>
                <a:lnTo>
                  <a:pt x="159" y="134"/>
                </a:lnTo>
                <a:lnTo>
                  <a:pt x="156" y="204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6" name="Freeform 105">
            <a:extLst>
              <a:ext uri="{FF2B5EF4-FFF2-40B4-BE49-F238E27FC236}">
                <a16:creationId xmlns:a16="http://schemas.microsoft.com/office/drawing/2014/main" id="{00000000-0008-0000-0600-00006A000000}"/>
              </a:ext>
            </a:extLst>
          </xdr:cNvPr>
          <xdr:cNvSpPr>
            <a:spLocks/>
          </xdr:cNvSpPr>
        </xdr:nvSpPr>
        <xdr:spPr bwMode="auto">
          <a:xfrm>
            <a:off x="3882" y="767"/>
            <a:ext cx="33" cy="33"/>
          </a:xfrm>
          <a:custGeom>
            <a:avLst/>
            <a:gdLst>
              <a:gd name="T0" fmla="*/ 0 w 166"/>
              <a:gd name="T1" fmla="*/ 0 h 195"/>
              <a:gd name="T2" fmla="*/ 0 w 166"/>
              <a:gd name="T3" fmla="*/ 0 h 195"/>
              <a:gd name="T4" fmla="*/ 0 w 166"/>
              <a:gd name="T5" fmla="*/ 0 h 195"/>
              <a:gd name="T6" fmla="*/ 0 w 166"/>
              <a:gd name="T7" fmla="*/ 0 h 195"/>
              <a:gd name="T8" fmla="*/ 0 w 166"/>
              <a:gd name="T9" fmla="*/ 0 h 195"/>
              <a:gd name="T10" fmla="*/ 0 w 166"/>
              <a:gd name="T11" fmla="*/ 0 h 195"/>
              <a:gd name="T12" fmla="*/ 0 w 166"/>
              <a:gd name="T13" fmla="*/ 0 h 195"/>
              <a:gd name="T14" fmla="*/ 0 w 166"/>
              <a:gd name="T15" fmla="*/ 0 h 195"/>
              <a:gd name="T16" fmla="*/ 0 w 166"/>
              <a:gd name="T17" fmla="*/ 0 h 195"/>
              <a:gd name="T18" fmla="*/ 0 w 166"/>
              <a:gd name="T19" fmla="*/ 0 h 195"/>
              <a:gd name="T20" fmla="*/ 0 w 166"/>
              <a:gd name="T21" fmla="*/ 0 h 195"/>
              <a:gd name="T22" fmla="*/ 0 w 166"/>
              <a:gd name="T23" fmla="*/ 0 h 195"/>
              <a:gd name="T24" fmla="*/ 0 w 166"/>
              <a:gd name="T25" fmla="*/ 0 h 195"/>
              <a:gd name="T26" fmla="*/ 0 w 166"/>
              <a:gd name="T27" fmla="*/ 0 h 195"/>
              <a:gd name="T28" fmla="*/ 0 w 166"/>
              <a:gd name="T29" fmla="*/ 0 h 195"/>
              <a:gd name="T30" fmla="*/ 0 w 166"/>
              <a:gd name="T31" fmla="*/ 0 h 195"/>
              <a:gd name="T32" fmla="*/ 0 w 166"/>
              <a:gd name="T33" fmla="*/ 0 h 195"/>
              <a:gd name="T34" fmla="*/ 0 w 166"/>
              <a:gd name="T35" fmla="*/ 0 h 195"/>
              <a:gd name="T36" fmla="*/ 0 w 166"/>
              <a:gd name="T37" fmla="*/ 0 h 195"/>
              <a:gd name="T38" fmla="*/ 0 w 166"/>
              <a:gd name="T39" fmla="*/ 0 h 195"/>
              <a:gd name="T40" fmla="*/ 0 w 166"/>
              <a:gd name="T41" fmla="*/ 0 h 195"/>
              <a:gd name="T42" fmla="*/ 0 w 166"/>
              <a:gd name="T43" fmla="*/ 0 h 195"/>
              <a:gd name="T44" fmla="*/ 0 w 166"/>
              <a:gd name="T45" fmla="*/ 0 h 195"/>
              <a:gd name="T46" fmla="*/ 0 w 166"/>
              <a:gd name="T47" fmla="*/ 0 h 195"/>
              <a:gd name="T48" fmla="*/ 0 w 166"/>
              <a:gd name="T49" fmla="*/ 0 h 195"/>
              <a:gd name="T50" fmla="*/ 0 w 166"/>
              <a:gd name="T51" fmla="*/ 0 h 195"/>
              <a:gd name="T52" fmla="*/ 0 w 166"/>
              <a:gd name="T53" fmla="*/ 0 h 195"/>
              <a:gd name="T54" fmla="*/ 0 w 166"/>
              <a:gd name="T55" fmla="*/ 0 h 195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166" h="195">
                <a:moveTo>
                  <a:pt x="45" y="194"/>
                </a:moveTo>
                <a:lnTo>
                  <a:pt x="76" y="178"/>
                </a:lnTo>
                <a:lnTo>
                  <a:pt x="166" y="74"/>
                </a:lnTo>
                <a:lnTo>
                  <a:pt x="103" y="0"/>
                </a:lnTo>
                <a:lnTo>
                  <a:pt x="14" y="105"/>
                </a:lnTo>
                <a:lnTo>
                  <a:pt x="45" y="194"/>
                </a:lnTo>
                <a:lnTo>
                  <a:pt x="14" y="105"/>
                </a:lnTo>
                <a:lnTo>
                  <a:pt x="10" y="110"/>
                </a:lnTo>
                <a:lnTo>
                  <a:pt x="7" y="115"/>
                </a:lnTo>
                <a:lnTo>
                  <a:pt x="5" y="120"/>
                </a:lnTo>
                <a:lnTo>
                  <a:pt x="3" y="124"/>
                </a:lnTo>
                <a:lnTo>
                  <a:pt x="1" y="134"/>
                </a:lnTo>
                <a:lnTo>
                  <a:pt x="0" y="144"/>
                </a:lnTo>
                <a:lnTo>
                  <a:pt x="1" y="154"/>
                </a:lnTo>
                <a:lnTo>
                  <a:pt x="4" y="163"/>
                </a:lnTo>
                <a:lnTo>
                  <a:pt x="8" y="171"/>
                </a:lnTo>
                <a:lnTo>
                  <a:pt x="14" y="178"/>
                </a:lnTo>
                <a:lnTo>
                  <a:pt x="20" y="184"/>
                </a:lnTo>
                <a:lnTo>
                  <a:pt x="27" y="190"/>
                </a:lnTo>
                <a:lnTo>
                  <a:pt x="35" y="194"/>
                </a:lnTo>
                <a:lnTo>
                  <a:pt x="43" y="195"/>
                </a:lnTo>
                <a:lnTo>
                  <a:pt x="52" y="194"/>
                </a:lnTo>
                <a:lnTo>
                  <a:pt x="60" y="191"/>
                </a:lnTo>
                <a:lnTo>
                  <a:pt x="64" y="189"/>
                </a:lnTo>
                <a:lnTo>
                  <a:pt x="68" y="187"/>
                </a:lnTo>
                <a:lnTo>
                  <a:pt x="72" y="183"/>
                </a:lnTo>
                <a:lnTo>
                  <a:pt x="76" y="178"/>
                </a:lnTo>
                <a:lnTo>
                  <a:pt x="45" y="194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7" name="Freeform 106">
            <a:extLst>
              <a:ext uri="{FF2B5EF4-FFF2-40B4-BE49-F238E27FC236}">
                <a16:creationId xmlns:a16="http://schemas.microsoft.com/office/drawing/2014/main" id="{00000000-0008-0000-0600-00006B000000}"/>
              </a:ext>
            </a:extLst>
          </xdr:cNvPr>
          <xdr:cNvSpPr>
            <a:spLocks/>
          </xdr:cNvSpPr>
        </xdr:nvSpPr>
        <xdr:spPr bwMode="auto">
          <a:xfrm>
            <a:off x="3729" y="782"/>
            <a:ext cx="162" cy="17"/>
          </a:xfrm>
          <a:custGeom>
            <a:avLst/>
            <a:gdLst>
              <a:gd name="T0" fmla="*/ 0 w 809"/>
              <a:gd name="T1" fmla="*/ 0 h 104"/>
              <a:gd name="T2" fmla="*/ 0 w 809"/>
              <a:gd name="T3" fmla="*/ 0 h 104"/>
              <a:gd name="T4" fmla="*/ 0 w 809"/>
              <a:gd name="T5" fmla="*/ 0 h 104"/>
              <a:gd name="T6" fmla="*/ 0 w 809"/>
              <a:gd name="T7" fmla="*/ 0 h 104"/>
              <a:gd name="T8" fmla="*/ 0 w 809"/>
              <a:gd name="T9" fmla="*/ 0 h 104"/>
              <a:gd name="T10" fmla="*/ 0 w 809"/>
              <a:gd name="T11" fmla="*/ 0 h 104"/>
              <a:gd name="T12" fmla="*/ 0 w 809"/>
              <a:gd name="T13" fmla="*/ 0 h 104"/>
              <a:gd name="T14" fmla="*/ 0 w 809"/>
              <a:gd name="T15" fmla="*/ 0 h 104"/>
              <a:gd name="T16" fmla="*/ 0 w 809"/>
              <a:gd name="T17" fmla="*/ 0 h 104"/>
              <a:gd name="T18" fmla="*/ 0 w 809"/>
              <a:gd name="T19" fmla="*/ 0 h 104"/>
              <a:gd name="T20" fmla="*/ 0 w 809"/>
              <a:gd name="T21" fmla="*/ 0 h 104"/>
              <a:gd name="T22" fmla="*/ 0 w 809"/>
              <a:gd name="T23" fmla="*/ 0 h 104"/>
              <a:gd name="T24" fmla="*/ 0 w 809"/>
              <a:gd name="T25" fmla="*/ 0 h 104"/>
              <a:gd name="T26" fmla="*/ 0 w 809"/>
              <a:gd name="T27" fmla="*/ 0 h 104"/>
              <a:gd name="T28" fmla="*/ 0 w 809"/>
              <a:gd name="T29" fmla="*/ 0 h 104"/>
              <a:gd name="T30" fmla="*/ 0 w 809"/>
              <a:gd name="T31" fmla="*/ 0 h 104"/>
              <a:gd name="T32" fmla="*/ 0 w 809"/>
              <a:gd name="T33" fmla="*/ 0 h 104"/>
              <a:gd name="T34" fmla="*/ 0 w 809"/>
              <a:gd name="T35" fmla="*/ 0 h 104"/>
              <a:gd name="T36" fmla="*/ 0 w 809"/>
              <a:gd name="T37" fmla="*/ 0 h 104"/>
              <a:gd name="T38" fmla="*/ 0 w 809"/>
              <a:gd name="T39" fmla="*/ 0 h 104"/>
              <a:gd name="T40" fmla="*/ 0 w 809"/>
              <a:gd name="T41" fmla="*/ 0 h 104"/>
              <a:gd name="T42" fmla="*/ 0 w 809"/>
              <a:gd name="T43" fmla="*/ 0 h 104"/>
              <a:gd name="T44" fmla="*/ 0 w 809"/>
              <a:gd name="T45" fmla="*/ 0 h 104"/>
              <a:gd name="T46" fmla="*/ 0 w 809"/>
              <a:gd name="T47" fmla="*/ 0 h 104"/>
              <a:gd name="T48" fmla="*/ 0 w 809"/>
              <a:gd name="T49" fmla="*/ 0 h 104"/>
              <a:gd name="T50" fmla="*/ 0 w 809"/>
              <a:gd name="T51" fmla="*/ 0 h 104"/>
              <a:gd name="T52" fmla="*/ 0 w 809"/>
              <a:gd name="T53" fmla="*/ 0 h 104"/>
              <a:gd name="T54" fmla="*/ 0 w 809"/>
              <a:gd name="T55" fmla="*/ 0 h 104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09" h="104">
                <a:moveTo>
                  <a:pt x="0" y="52"/>
                </a:moveTo>
                <a:lnTo>
                  <a:pt x="44" y="104"/>
                </a:lnTo>
                <a:lnTo>
                  <a:pt x="809" y="104"/>
                </a:lnTo>
                <a:lnTo>
                  <a:pt x="809" y="0"/>
                </a:lnTo>
                <a:lnTo>
                  <a:pt x="44" y="0"/>
                </a:lnTo>
                <a:lnTo>
                  <a:pt x="0" y="52"/>
                </a:lnTo>
                <a:lnTo>
                  <a:pt x="44" y="0"/>
                </a:lnTo>
                <a:lnTo>
                  <a:pt x="39" y="0"/>
                </a:lnTo>
                <a:lnTo>
                  <a:pt x="34" y="1"/>
                </a:lnTo>
                <a:lnTo>
                  <a:pt x="29" y="3"/>
                </a:lnTo>
                <a:lnTo>
                  <a:pt x="25" y="4"/>
                </a:lnTo>
                <a:lnTo>
                  <a:pt x="17" y="10"/>
                </a:lnTo>
                <a:lnTo>
                  <a:pt x="11" y="15"/>
                </a:lnTo>
                <a:lnTo>
                  <a:pt x="6" y="24"/>
                </a:lnTo>
                <a:lnTo>
                  <a:pt x="3" y="33"/>
                </a:lnTo>
                <a:lnTo>
                  <a:pt x="1" y="43"/>
                </a:lnTo>
                <a:lnTo>
                  <a:pt x="0" y="52"/>
                </a:lnTo>
                <a:lnTo>
                  <a:pt x="1" y="61"/>
                </a:lnTo>
                <a:lnTo>
                  <a:pt x="3" y="71"/>
                </a:lnTo>
                <a:lnTo>
                  <a:pt x="6" y="80"/>
                </a:lnTo>
                <a:lnTo>
                  <a:pt x="11" y="87"/>
                </a:lnTo>
                <a:lnTo>
                  <a:pt x="17" y="94"/>
                </a:lnTo>
                <a:lnTo>
                  <a:pt x="25" y="99"/>
                </a:lnTo>
                <a:lnTo>
                  <a:pt x="29" y="101"/>
                </a:lnTo>
                <a:lnTo>
                  <a:pt x="34" y="103"/>
                </a:lnTo>
                <a:lnTo>
                  <a:pt x="39" y="104"/>
                </a:lnTo>
                <a:lnTo>
                  <a:pt x="44" y="104"/>
                </a:lnTo>
                <a:lnTo>
                  <a:pt x="0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8" name="Freeform 107">
            <a:extLst>
              <a:ext uri="{FF2B5EF4-FFF2-40B4-BE49-F238E27FC236}">
                <a16:creationId xmlns:a16="http://schemas.microsoft.com/office/drawing/2014/main" id="{00000000-0008-0000-0600-00006C000000}"/>
              </a:ext>
            </a:extLst>
          </xdr:cNvPr>
          <xdr:cNvSpPr>
            <a:spLocks/>
          </xdr:cNvSpPr>
        </xdr:nvSpPr>
        <xdr:spPr bwMode="auto">
          <a:xfrm>
            <a:off x="3728" y="583"/>
            <a:ext cx="19" cy="208"/>
          </a:xfrm>
          <a:custGeom>
            <a:avLst/>
            <a:gdLst>
              <a:gd name="T0" fmla="*/ 0 w 96"/>
              <a:gd name="T1" fmla="*/ 0 h 1249"/>
              <a:gd name="T2" fmla="*/ 0 w 96"/>
              <a:gd name="T3" fmla="*/ 0 h 1249"/>
              <a:gd name="T4" fmla="*/ 0 w 96"/>
              <a:gd name="T5" fmla="*/ 0 h 1249"/>
              <a:gd name="T6" fmla="*/ 0 w 96"/>
              <a:gd name="T7" fmla="*/ 0 h 1249"/>
              <a:gd name="T8" fmla="*/ 0 w 96"/>
              <a:gd name="T9" fmla="*/ 0 h 1249"/>
              <a:gd name="T10" fmla="*/ 0 w 96"/>
              <a:gd name="T11" fmla="*/ 0 h 1249"/>
              <a:gd name="T12" fmla="*/ 0 w 96"/>
              <a:gd name="T13" fmla="*/ 0 h 1249"/>
              <a:gd name="T14" fmla="*/ 0 w 96"/>
              <a:gd name="T15" fmla="*/ 0 h 1249"/>
              <a:gd name="T16" fmla="*/ 0 w 96"/>
              <a:gd name="T17" fmla="*/ 0 h 1249"/>
              <a:gd name="T18" fmla="*/ 0 w 96"/>
              <a:gd name="T19" fmla="*/ 0 h 1249"/>
              <a:gd name="T20" fmla="*/ 0 w 96"/>
              <a:gd name="T21" fmla="*/ 0 h 1249"/>
              <a:gd name="T22" fmla="*/ 0 w 96"/>
              <a:gd name="T23" fmla="*/ 0 h 1249"/>
              <a:gd name="T24" fmla="*/ 0 w 96"/>
              <a:gd name="T25" fmla="*/ 0 h 1249"/>
              <a:gd name="T26" fmla="*/ 0 w 96"/>
              <a:gd name="T27" fmla="*/ 0 h 1249"/>
              <a:gd name="T28" fmla="*/ 0 w 96"/>
              <a:gd name="T29" fmla="*/ 0 h 1249"/>
              <a:gd name="T30" fmla="*/ 0 w 96"/>
              <a:gd name="T31" fmla="*/ 0 h 1249"/>
              <a:gd name="T32" fmla="*/ 0 w 96"/>
              <a:gd name="T33" fmla="*/ 0 h 1249"/>
              <a:gd name="T34" fmla="*/ 0 w 96"/>
              <a:gd name="T35" fmla="*/ 0 h 1249"/>
              <a:gd name="T36" fmla="*/ 0 w 96"/>
              <a:gd name="T37" fmla="*/ 0 h 1249"/>
              <a:gd name="T38" fmla="*/ 0 w 96"/>
              <a:gd name="T39" fmla="*/ 0 h 1249"/>
              <a:gd name="T40" fmla="*/ 0 w 96"/>
              <a:gd name="T41" fmla="*/ 0 h 1249"/>
              <a:gd name="T42" fmla="*/ 0 w 96"/>
              <a:gd name="T43" fmla="*/ 0 h 1249"/>
              <a:gd name="T44" fmla="*/ 0 w 96"/>
              <a:gd name="T45" fmla="*/ 0 h 1249"/>
              <a:gd name="T46" fmla="*/ 0 w 96"/>
              <a:gd name="T47" fmla="*/ 0 h 1249"/>
              <a:gd name="T48" fmla="*/ 0 w 96"/>
              <a:gd name="T49" fmla="*/ 0 h 1249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</a:gdLst>
            <a:ahLst/>
            <a:cxnLst>
              <a:cxn ang="T50">
                <a:pos x="T0" y="T1"/>
              </a:cxn>
              <a:cxn ang="T51">
                <a:pos x="T2" y="T3"/>
              </a:cxn>
              <a:cxn ang="T52">
                <a:pos x="T4" y="T5"/>
              </a:cxn>
              <a:cxn ang="T53">
                <a:pos x="T6" y="T7"/>
              </a:cxn>
              <a:cxn ang="T54">
                <a:pos x="T8" y="T9"/>
              </a:cxn>
              <a:cxn ang="T55">
                <a:pos x="T10" y="T11"/>
              </a:cxn>
              <a:cxn ang="T56">
                <a:pos x="T12" y="T13"/>
              </a:cxn>
              <a:cxn ang="T57">
                <a:pos x="T14" y="T15"/>
              </a:cxn>
              <a:cxn ang="T58">
                <a:pos x="T16" y="T17"/>
              </a:cxn>
              <a:cxn ang="T59">
                <a:pos x="T18" y="T19"/>
              </a:cxn>
              <a:cxn ang="T60">
                <a:pos x="T20" y="T21"/>
              </a:cxn>
              <a:cxn ang="T61">
                <a:pos x="T22" y="T23"/>
              </a:cxn>
              <a:cxn ang="T62">
                <a:pos x="T24" y="T25"/>
              </a:cxn>
              <a:cxn ang="T63">
                <a:pos x="T26" y="T27"/>
              </a:cxn>
              <a:cxn ang="T64">
                <a:pos x="T28" y="T29"/>
              </a:cxn>
              <a:cxn ang="T65">
                <a:pos x="T30" y="T31"/>
              </a:cxn>
              <a:cxn ang="T66">
                <a:pos x="T32" y="T33"/>
              </a:cxn>
              <a:cxn ang="T67">
                <a:pos x="T34" y="T35"/>
              </a:cxn>
              <a:cxn ang="T68">
                <a:pos x="T36" y="T37"/>
              </a:cxn>
              <a:cxn ang="T69">
                <a:pos x="T38" y="T39"/>
              </a:cxn>
              <a:cxn ang="T70">
                <a:pos x="T40" y="T41"/>
              </a:cxn>
              <a:cxn ang="T71">
                <a:pos x="T42" y="T43"/>
              </a:cxn>
              <a:cxn ang="T72">
                <a:pos x="T44" y="T45"/>
              </a:cxn>
              <a:cxn ang="T73">
                <a:pos x="T46" y="T47"/>
              </a:cxn>
              <a:cxn ang="T74">
                <a:pos x="T48" y="T49"/>
              </a:cxn>
            </a:cxnLst>
            <a:rect l="0" t="0" r="r" b="b"/>
            <a:pathLst>
              <a:path w="96" h="1249">
                <a:moveTo>
                  <a:pt x="0" y="52"/>
                </a:moveTo>
                <a:lnTo>
                  <a:pt x="0" y="52"/>
                </a:lnTo>
                <a:lnTo>
                  <a:pt x="8" y="1249"/>
                </a:lnTo>
                <a:lnTo>
                  <a:pt x="96" y="1248"/>
                </a:lnTo>
                <a:lnTo>
                  <a:pt x="88" y="52"/>
                </a:lnTo>
                <a:lnTo>
                  <a:pt x="0" y="52"/>
                </a:lnTo>
                <a:lnTo>
                  <a:pt x="88" y="52"/>
                </a:lnTo>
                <a:lnTo>
                  <a:pt x="87" y="39"/>
                </a:lnTo>
                <a:lnTo>
                  <a:pt x="84" y="28"/>
                </a:lnTo>
                <a:lnTo>
                  <a:pt x="80" y="20"/>
                </a:lnTo>
                <a:lnTo>
                  <a:pt x="74" y="13"/>
                </a:lnTo>
                <a:lnTo>
                  <a:pt x="67" y="7"/>
                </a:lnTo>
                <a:lnTo>
                  <a:pt x="60" y="4"/>
                </a:lnTo>
                <a:lnTo>
                  <a:pt x="52" y="1"/>
                </a:lnTo>
                <a:lnTo>
                  <a:pt x="44" y="0"/>
                </a:lnTo>
                <a:lnTo>
                  <a:pt x="36" y="1"/>
                </a:lnTo>
                <a:lnTo>
                  <a:pt x="28" y="4"/>
                </a:lnTo>
                <a:lnTo>
                  <a:pt x="20" y="7"/>
                </a:lnTo>
                <a:lnTo>
                  <a:pt x="14" y="13"/>
                </a:lnTo>
                <a:lnTo>
                  <a:pt x="8" y="20"/>
                </a:lnTo>
                <a:lnTo>
                  <a:pt x="4" y="30"/>
                </a:lnTo>
                <a:lnTo>
                  <a:pt x="2" y="34"/>
                </a:lnTo>
                <a:lnTo>
                  <a:pt x="1" y="40"/>
                </a:lnTo>
                <a:lnTo>
                  <a:pt x="0" y="46"/>
                </a:lnTo>
                <a:lnTo>
                  <a:pt x="0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9" name="Freeform 108">
            <a:extLst>
              <a:ext uri="{FF2B5EF4-FFF2-40B4-BE49-F238E27FC236}">
                <a16:creationId xmlns:a16="http://schemas.microsoft.com/office/drawing/2014/main" id="{00000000-0008-0000-0600-00006D000000}"/>
              </a:ext>
            </a:extLst>
          </xdr:cNvPr>
          <xdr:cNvSpPr>
            <a:spLocks/>
          </xdr:cNvSpPr>
        </xdr:nvSpPr>
        <xdr:spPr bwMode="auto">
          <a:xfrm>
            <a:off x="3690" y="546"/>
            <a:ext cx="55" cy="45"/>
          </a:xfrm>
          <a:custGeom>
            <a:avLst/>
            <a:gdLst>
              <a:gd name="T0" fmla="*/ 0 w 275"/>
              <a:gd name="T1" fmla="*/ 0 h 272"/>
              <a:gd name="T2" fmla="*/ 0 w 275"/>
              <a:gd name="T3" fmla="*/ 0 h 272"/>
              <a:gd name="T4" fmla="*/ 0 w 275"/>
              <a:gd name="T5" fmla="*/ 0 h 272"/>
              <a:gd name="T6" fmla="*/ 0 w 275"/>
              <a:gd name="T7" fmla="*/ 0 h 272"/>
              <a:gd name="T8" fmla="*/ 0 w 275"/>
              <a:gd name="T9" fmla="*/ 0 h 272"/>
              <a:gd name="T10" fmla="*/ 0 w 275"/>
              <a:gd name="T11" fmla="*/ 0 h 272"/>
              <a:gd name="T12" fmla="*/ 0 w 275"/>
              <a:gd name="T13" fmla="*/ 0 h 272"/>
              <a:gd name="T14" fmla="*/ 0 w 275"/>
              <a:gd name="T15" fmla="*/ 0 h 272"/>
              <a:gd name="T16" fmla="*/ 0 w 275"/>
              <a:gd name="T17" fmla="*/ 0 h 272"/>
              <a:gd name="T18" fmla="*/ 0 w 275"/>
              <a:gd name="T19" fmla="*/ 0 h 272"/>
              <a:gd name="T20" fmla="*/ 0 w 275"/>
              <a:gd name="T21" fmla="*/ 0 h 272"/>
              <a:gd name="T22" fmla="*/ 0 w 275"/>
              <a:gd name="T23" fmla="*/ 0 h 272"/>
              <a:gd name="T24" fmla="*/ 0 w 275"/>
              <a:gd name="T25" fmla="*/ 0 h 272"/>
              <a:gd name="T26" fmla="*/ 0 w 275"/>
              <a:gd name="T27" fmla="*/ 0 h 272"/>
              <a:gd name="T28" fmla="*/ 0 w 275"/>
              <a:gd name="T29" fmla="*/ 0 h 272"/>
              <a:gd name="T30" fmla="*/ 0 w 275"/>
              <a:gd name="T31" fmla="*/ 0 h 272"/>
              <a:gd name="T32" fmla="*/ 0 w 275"/>
              <a:gd name="T33" fmla="*/ 0 h 272"/>
              <a:gd name="T34" fmla="*/ 0 w 275"/>
              <a:gd name="T35" fmla="*/ 0 h 272"/>
              <a:gd name="T36" fmla="*/ 0 w 275"/>
              <a:gd name="T37" fmla="*/ 0 h 272"/>
              <a:gd name="T38" fmla="*/ 0 w 275"/>
              <a:gd name="T39" fmla="*/ 0 h 272"/>
              <a:gd name="T40" fmla="*/ 0 w 275"/>
              <a:gd name="T41" fmla="*/ 0 h 272"/>
              <a:gd name="T42" fmla="*/ 0 w 275"/>
              <a:gd name="T43" fmla="*/ 0 h 272"/>
              <a:gd name="T44" fmla="*/ 0 w 275"/>
              <a:gd name="T45" fmla="*/ 0 h 272"/>
              <a:gd name="T46" fmla="*/ 0 w 275"/>
              <a:gd name="T47" fmla="*/ 0 h 272"/>
              <a:gd name="T48" fmla="*/ 0 w 275"/>
              <a:gd name="T49" fmla="*/ 0 h 272"/>
              <a:gd name="T50" fmla="*/ 0 w 275"/>
              <a:gd name="T51" fmla="*/ 0 h 272"/>
              <a:gd name="T52" fmla="*/ 0 w 275"/>
              <a:gd name="T53" fmla="*/ 0 h 272"/>
              <a:gd name="T54" fmla="*/ 0 w 275"/>
              <a:gd name="T55" fmla="*/ 0 h 272"/>
              <a:gd name="T56" fmla="*/ 0 w 275"/>
              <a:gd name="T57" fmla="*/ 0 h 272"/>
              <a:gd name="T58" fmla="*/ 0 w 275"/>
              <a:gd name="T59" fmla="*/ 0 h 272"/>
              <a:gd name="T60" fmla="*/ 0 w 275"/>
              <a:gd name="T61" fmla="*/ 0 h 272"/>
              <a:gd name="T62" fmla="*/ 0 w 275"/>
              <a:gd name="T63" fmla="*/ 0 h 272"/>
              <a:gd name="T64" fmla="*/ 0 w 275"/>
              <a:gd name="T65" fmla="*/ 0 h 272"/>
              <a:gd name="T66" fmla="*/ 0 w 275"/>
              <a:gd name="T67" fmla="*/ 0 h 272"/>
              <a:gd name="T68" fmla="*/ 0 w 275"/>
              <a:gd name="T69" fmla="*/ 0 h 272"/>
              <a:gd name="T70" fmla="*/ 0 w 275"/>
              <a:gd name="T71" fmla="*/ 0 h 272"/>
              <a:gd name="T72" fmla="*/ 0 w 275"/>
              <a:gd name="T73" fmla="*/ 0 h 272"/>
              <a:gd name="T74" fmla="*/ 0 w 275"/>
              <a:gd name="T75" fmla="*/ 0 h 272"/>
              <a:gd name="T76" fmla="*/ 0 w 275"/>
              <a:gd name="T77" fmla="*/ 0 h 272"/>
              <a:gd name="T78" fmla="*/ 0 w 275"/>
              <a:gd name="T79" fmla="*/ 0 h 272"/>
              <a:gd name="T80" fmla="*/ 0 w 275"/>
              <a:gd name="T81" fmla="*/ 0 h 272"/>
              <a:gd name="T82" fmla="*/ 0 w 275"/>
              <a:gd name="T83" fmla="*/ 0 h 272"/>
              <a:gd name="T84" fmla="*/ 0 w 275"/>
              <a:gd name="T85" fmla="*/ 0 h 272"/>
              <a:gd name="T86" fmla="*/ 0 w 275"/>
              <a:gd name="T87" fmla="*/ 0 h 272"/>
              <a:gd name="T88" fmla="*/ 0 w 275"/>
              <a:gd name="T89" fmla="*/ 0 h 272"/>
              <a:gd name="T90" fmla="*/ 0 w 275"/>
              <a:gd name="T91" fmla="*/ 0 h 272"/>
              <a:gd name="T92" fmla="*/ 0 w 275"/>
              <a:gd name="T93" fmla="*/ 0 h 272"/>
              <a:gd name="T94" fmla="*/ 0 w 275"/>
              <a:gd name="T95" fmla="*/ 0 h 272"/>
              <a:gd name="T96" fmla="*/ 0 w 275"/>
              <a:gd name="T97" fmla="*/ 0 h 272"/>
              <a:gd name="T98" fmla="*/ 0 w 275"/>
              <a:gd name="T99" fmla="*/ 0 h 272"/>
              <a:gd name="T100" fmla="*/ 0 w 275"/>
              <a:gd name="T101" fmla="*/ 0 h 272"/>
              <a:gd name="T102" fmla="*/ 0 w 275"/>
              <a:gd name="T103" fmla="*/ 0 h 272"/>
              <a:gd name="T104" fmla="*/ 0 w 275"/>
              <a:gd name="T105" fmla="*/ 0 h 272"/>
              <a:gd name="T106" fmla="*/ 0 w 275"/>
              <a:gd name="T107" fmla="*/ 0 h 272"/>
              <a:gd name="T108" fmla="*/ 0 w 275"/>
              <a:gd name="T109" fmla="*/ 0 h 272"/>
              <a:gd name="T110" fmla="*/ 0 w 275"/>
              <a:gd name="T111" fmla="*/ 0 h 272"/>
              <a:gd name="T112" fmla="*/ 0 w 275"/>
              <a:gd name="T113" fmla="*/ 0 h 272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275" h="272">
                <a:moveTo>
                  <a:pt x="44" y="104"/>
                </a:moveTo>
                <a:lnTo>
                  <a:pt x="44" y="104"/>
                </a:lnTo>
                <a:lnTo>
                  <a:pt x="59" y="105"/>
                </a:lnTo>
                <a:lnTo>
                  <a:pt x="74" y="107"/>
                </a:lnTo>
                <a:lnTo>
                  <a:pt x="88" y="111"/>
                </a:lnTo>
                <a:lnTo>
                  <a:pt x="101" y="117"/>
                </a:lnTo>
                <a:lnTo>
                  <a:pt x="113" y="124"/>
                </a:lnTo>
                <a:lnTo>
                  <a:pt x="125" y="132"/>
                </a:lnTo>
                <a:lnTo>
                  <a:pt x="136" y="141"/>
                </a:lnTo>
                <a:lnTo>
                  <a:pt x="146" y="152"/>
                </a:lnTo>
                <a:lnTo>
                  <a:pt x="155" y="164"/>
                </a:lnTo>
                <a:lnTo>
                  <a:pt x="163" y="177"/>
                </a:lnTo>
                <a:lnTo>
                  <a:pt x="170" y="190"/>
                </a:lnTo>
                <a:lnTo>
                  <a:pt x="176" y="205"/>
                </a:lnTo>
                <a:lnTo>
                  <a:pt x="181" y="220"/>
                </a:lnTo>
                <a:lnTo>
                  <a:pt x="184" y="237"/>
                </a:lnTo>
                <a:lnTo>
                  <a:pt x="186" y="254"/>
                </a:lnTo>
                <a:lnTo>
                  <a:pt x="187" y="272"/>
                </a:lnTo>
                <a:lnTo>
                  <a:pt x="275" y="272"/>
                </a:lnTo>
                <a:lnTo>
                  <a:pt x="274" y="244"/>
                </a:lnTo>
                <a:lnTo>
                  <a:pt x="271" y="217"/>
                </a:lnTo>
                <a:lnTo>
                  <a:pt x="265" y="191"/>
                </a:lnTo>
                <a:lnTo>
                  <a:pt x="257" y="165"/>
                </a:lnTo>
                <a:lnTo>
                  <a:pt x="248" y="141"/>
                </a:lnTo>
                <a:lnTo>
                  <a:pt x="237" y="119"/>
                </a:lnTo>
                <a:lnTo>
                  <a:pt x="223" y="98"/>
                </a:lnTo>
                <a:lnTo>
                  <a:pt x="208" y="78"/>
                </a:lnTo>
                <a:lnTo>
                  <a:pt x="192" y="61"/>
                </a:lnTo>
                <a:lnTo>
                  <a:pt x="174" y="45"/>
                </a:lnTo>
                <a:lnTo>
                  <a:pt x="155" y="32"/>
                </a:lnTo>
                <a:lnTo>
                  <a:pt x="135" y="20"/>
                </a:lnTo>
                <a:lnTo>
                  <a:pt x="113" y="12"/>
                </a:lnTo>
                <a:lnTo>
                  <a:pt x="91" y="5"/>
                </a:lnTo>
                <a:lnTo>
                  <a:pt x="68" y="1"/>
                </a:lnTo>
                <a:lnTo>
                  <a:pt x="44" y="0"/>
                </a:lnTo>
                <a:lnTo>
                  <a:pt x="39" y="0"/>
                </a:lnTo>
                <a:lnTo>
                  <a:pt x="34" y="1"/>
                </a:lnTo>
                <a:lnTo>
                  <a:pt x="29" y="2"/>
                </a:lnTo>
                <a:lnTo>
                  <a:pt x="25" y="4"/>
                </a:lnTo>
                <a:lnTo>
                  <a:pt x="17" y="9"/>
                </a:lnTo>
                <a:lnTo>
                  <a:pt x="11" y="15"/>
                </a:lnTo>
                <a:lnTo>
                  <a:pt x="6" y="24"/>
                </a:lnTo>
                <a:lnTo>
                  <a:pt x="3" y="33"/>
                </a:lnTo>
                <a:lnTo>
                  <a:pt x="0" y="42"/>
                </a:lnTo>
                <a:lnTo>
                  <a:pt x="0" y="52"/>
                </a:lnTo>
                <a:lnTo>
                  <a:pt x="0" y="61"/>
                </a:lnTo>
                <a:lnTo>
                  <a:pt x="3" y="71"/>
                </a:lnTo>
                <a:lnTo>
                  <a:pt x="6" y="79"/>
                </a:lnTo>
                <a:lnTo>
                  <a:pt x="11" y="87"/>
                </a:lnTo>
                <a:lnTo>
                  <a:pt x="17" y="94"/>
                </a:lnTo>
                <a:lnTo>
                  <a:pt x="25" y="99"/>
                </a:lnTo>
                <a:lnTo>
                  <a:pt x="29" y="101"/>
                </a:lnTo>
                <a:lnTo>
                  <a:pt x="34" y="102"/>
                </a:lnTo>
                <a:lnTo>
                  <a:pt x="39" y="104"/>
                </a:lnTo>
                <a:lnTo>
                  <a:pt x="44" y="104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0" name="Freeform 109">
            <a:extLst>
              <a:ext uri="{FF2B5EF4-FFF2-40B4-BE49-F238E27FC236}">
                <a16:creationId xmlns:a16="http://schemas.microsoft.com/office/drawing/2014/main" id="{00000000-0008-0000-0600-00006E000000}"/>
              </a:ext>
            </a:extLst>
          </xdr:cNvPr>
          <xdr:cNvSpPr>
            <a:spLocks/>
          </xdr:cNvSpPr>
        </xdr:nvSpPr>
        <xdr:spPr bwMode="auto">
          <a:xfrm>
            <a:off x="3653" y="546"/>
            <a:ext cx="46" cy="54"/>
          </a:xfrm>
          <a:custGeom>
            <a:avLst/>
            <a:gdLst>
              <a:gd name="T0" fmla="*/ 0 w 231"/>
              <a:gd name="T1" fmla="*/ 0 h 324"/>
              <a:gd name="T2" fmla="*/ 0 w 231"/>
              <a:gd name="T3" fmla="*/ 0 h 324"/>
              <a:gd name="T4" fmla="*/ 0 w 231"/>
              <a:gd name="T5" fmla="*/ 0 h 324"/>
              <a:gd name="T6" fmla="*/ 0 w 231"/>
              <a:gd name="T7" fmla="*/ 0 h 324"/>
              <a:gd name="T8" fmla="*/ 0 w 231"/>
              <a:gd name="T9" fmla="*/ 0 h 324"/>
              <a:gd name="T10" fmla="*/ 0 w 231"/>
              <a:gd name="T11" fmla="*/ 0 h 324"/>
              <a:gd name="T12" fmla="*/ 0 w 231"/>
              <a:gd name="T13" fmla="*/ 0 h 324"/>
              <a:gd name="T14" fmla="*/ 0 w 231"/>
              <a:gd name="T15" fmla="*/ 0 h 324"/>
              <a:gd name="T16" fmla="*/ 0 w 231"/>
              <a:gd name="T17" fmla="*/ 0 h 324"/>
              <a:gd name="T18" fmla="*/ 0 w 231"/>
              <a:gd name="T19" fmla="*/ 0 h 324"/>
              <a:gd name="T20" fmla="*/ 0 w 231"/>
              <a:gd name="T21" fmla="*/ 0 h 324"/>
              <a:gd name="T22" fmla="*/ 0 w 231"/>
              <a:gd name="T23" fmla="*/ 0 h 324"/>
              <a:gd name="T24" fmla="*/ 0 w 231"/>
              <a:gd name="T25" fmla="*/ 0 h 324"/>
              <a:gd name="T26" fmla="*/ 0 w 231"/>
              <a:gd name="T27" fmla="*/ 0 h 324"/>
              <a:gd name="T28" fmla="*/ 0 w 231"/>
              <a:gd name="T29" fmla="*/ 0 h 324"/>
              <a:gd name="T30" fmla="*/ 0 w 231"/>
              <a:gd name="T31" fmla="*/ 0 h 324"/>
              <a:gd name="T32" fmla="*/ 0 w 231"/>
              <a:gd name="T33" fmla="*/ 0 h 324"/>
              <a:gd name="T34" fmla="*/ 0 w 231"/>
              <a:gd name="T35" fmla="*/ 0 h 324"/>
              <a:gd name="T36" fmla="*/ 0 w 231"/>
              <a:gd name="T37" fmla="*/ 0 h 324"/>
              <a:gd name="T38" fmla="*/ 0 w 231"/>
              <a:gd name="T39" fmla="*/ 0 h 324"/>
              <a:gd name="T40" fmla="*/ 0 w 231"/>
              <a:gd name="T41" fmla="*/ 0 h 324"/>
              <a:gd name="T42" fmla="*/ 0 w 231"/>
              <a:gd name="T43" fmla="*/ 0 h 324"/>
              <a:gd name="T44" fmla="*/ 0 w 231"/>
              <a:gd name="T45" fmla="*/ 0 h 324"/>
              <a:gd name="T46" fmla="*/ 0 w 231"/>
              <a:gd name="T47" fmla="*/ 0 h 324"/>
              <a:gd name="T48" fmla="*/ 0 w 231"/>
              <a:gd name="T49" fmla="*/ 0 h 324"/>
              <a:gd name="T50" fmla="*/ 0 w 231"/>
              <a:gd name="T51" fmla="*/ 0 h 324"/>
              <a:gd name="T52" fmla="*/ 0 w 231"/>
              <a:gd name="T53" fmla="*/ 0 h 324"/>
              <a:gd name="T54" fmla="*/ 0 w 231"/>
              <a:gd name="T55" fmla="*/ 0 h 324"/>
              <a:gd name="T56" fmla="*/ 0 w 231"/>
              <a:gd name="T57" fmla="*/ 0 h 324"/>
              <a:gd name="T58" fmla="*/ 0 w 231"/>
              <a:gd name="T59" fmla="*/ 0 h 324"/>
              <a:gd name="T60" fmla="*/ 0 w 231"/>
              <a:gd name="T61" fmla="*/ 0 h 324"/>
              <a:gd name="T62" fmla="*/ 0 w 231"/>
              <a:gd name="T63" fmla="*/ 0 h 324"/>
              <a:gd name="T64" fmla="*/ 0 w 231"/>
              <a:gd name="T65" fmla="*/ 0 h 324"/>
              <a:gd name="T66" fmla="*/ 0 w 231"/>
              <a:gd name="T67" fmla="*/ 0 h 324"/>
              <a:gd name="T68" fmla="*/ 0 w 231"/>
              <a:gd name="T69" fmla="*/ 0 h 324"/>
              <a:gd name="T70" fmla="*/ 0 w 231"/>
              <a:gd name="T71" fmla="*/ 0 h 324"/>
              <a:gd name="T72" fmla="*/ 0 w 231"/>
              <a:gd name="T73" fmla="*/ 0 h 324"/>
              <a:gd name="T74" fmla="*/ 0 w 231"/>
              <a:gd name="T75" fmla="*/ 0 h 324"/>
              <a:gd name="T76" fmla="*/ 0 w 231"/>
              <a:gd name="T77" fmla="*/ 0 h 324"/>
              <a:gd name="T78" fmla="*/ 0 w 231"/>
              <a:gd name="T79" fmla="*/ 0 h 324"/>
              <a:gd name="T80" fmla="*/ 0 w 231"/>
              <a:gd name="T81" fmla="*/ 0 h 324"/>
              <a:gd name="T82" fmla="*/ 0 w 231"/>
              <a:gd name="T83" fmla="*/ 0 h 324"/>
              <a:gd name="T84" fmla="*/ 0 w 231"/>
              <a:gd name="T85" fmla="*/ 0 h 324"/>
              <a:gd name="T86" fmla="*/ 0 w 231"/>
              <a:gd name="T87" fmla="*/ 0 h 324"/>
              <a:gd name="T88" fmla="*/ 0 w 231"/>
              <a:gd name="T89" fmla="*/ 0 h 324"/>
              <a:gd name="T90" fmla="*/ 0 w 231"/>
              <a:gd name="T91" fmla="*/ 0 h 324"/>
              <a:gd name="T92" fmla="*/ 0 w 231"/>
              <a:gd name="T93" fmla="*/ 0 h 324"/>
              <a:gd name="T94" fmla="*/ 0 w 231"/>
              <a:gd name="T95" fmla="*/ 0 h 324"/>
              <a:gd name="T96" fmla="*/ 0 w 231"/>
              <a:gd name="T97" fmla="*/ 0 h 324"/>
              <a:gd name="T98" fmla="*/ 0 w 231"/>
              <a:gd name="T99" fmla="*/ 0 h 324"/>
              <a:gd name="T100" fmla="*/ 0 w 231"/>
              <a:gd name="T101" fmla="*/ 0 h 324"/>
              <a:gd name="T102" fmla="*/ 0 w 231"/>
              <a:gd name="T103" fmla="*/ 0 h 324"/>
              <a:gd name="T104" fmla="*/ 0 w 231"/>
              <a:gd name="T105" fmla="*/ 0 h 324"/>
              <a:gd name="T106" fmla="*/ 0 w 231"/>
              <a:gd name="T107" fmla="*/ 0 h 324"/>
              <a:gd name="T108" fmla="*/ 0 w 231"/>
              <a:gd name="T109" fmla="*/ 0 h 324"/>
              <a:gd name="T110" fmla="*/ 0 w 231"/>
              <a:gd name="T111" fmla="*/ 0 h 324"/>
              <a:gd name="T112" fmla="*/ 0 w 231"/>
              <a:gd name="T113" fmla="*/ 0 h 324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231" h="324">
                <a:moveTo>
                  <a:pt x="88" y="272"/>
                </a:moveTo>
                <a:lnTo>
                  <a:pt x="88" y="272"/>
                </a:lnTo>
                <a:lnTo>
                  <a:pt x="89" y="254"/>
                </a:lnTo>
                <a:lnTo>
                  <a:pt x="91" y="237"/>
                </a:lnTo>
                <a:lnTo>
                  <a:pt x="94" y="220"/>
                </a:lnTo>
                <a:lnTo>
                  <a:pt x="99" y="205"/>
                </a:lnTo>
                <a:lnTo>
                  <a:pt x="105" y="190"/>
                </a:lnTo>
                <a:lnTo>
                  <a:pt x="112" y="177"/>
                </a:lnTo>
                <a:lnTo>
                  <a:pt x="120" y="164"/>
                </a:lnTo>
                <a:lnTo>
                  <a:pt x="129" y="152"/>
                </a:lnTo>
                <a:lnTo>
                  <a:pt x="139" y="141"/>
                </a:lnTo>
                <a:lnTo>
                  <a:pt x="150" y="132"/>
                </a:lnTo>
                <a:lnTo>
                  <a:pt x="161" y="124"/>
                </a:lnTo>
                <a:lnTo>
                  <a:pt x="174" y="117"/>
                </a:lnTo>
                <a:lnTo>
                  <a:pt x="187" y="111"/>
                </a:lnTo>
                <a:lnTo>
                  <a:pt x="201" y="107"/>
                </a:lnTo>
                <a:lnTo>
                  <a:pt x="216" y="105"/>
                </a:lnTo>
                <a:lnTo>
                  <a:pt x="231" y="104"/>
                </a:lnTo>
                <a:lnTo>
                  <a:pt x="231" y="0"/>
                </a:lnTo>
                <a:lnTo>
                  <a:pt x="207" y="1"/>
                </a:lnTo>
                <a:lnTo>
                  <a:pt x="184" y="5"/>
                </a:lnTo>
                <a:lnTo>
                  <a:pt x="162" y="12"/>
                </a:lnTo>
                <a:lnTo>
                  <a:pt x="140" y="20"/>
                </a:lnTo>
                <a:lnTo>
                  <a:pt x="120" y="32"/>
                </a:lnTo>
                <a:lnTo>
                  <a:pt x="101" y="45"/>
                </a:lnTo>
                <a:lnTo>
                  <a:pt x="83" y="61"/>
                </a:lnTo>
                <a:lnTo>
                  <a:pt x="66" y="78"/>
                </a:lnTo>
                <a:lnTo>
                  <a:pt x="52" y="98"/>
                </a:lnTo>
                <a:lnTo>
                  <a:pt x="39" y="119"/>
                </a:lnTo>
                <a:lnTo>
                  <a:pt x="27" y="141"/>
                </a:lnTo>
                <a:lnTo>
                  <a:pt x="17" y="165"/>
                </a:lnTo>
                <a:lnTo>
                  <a:pt x="10" y="191"/>
                </a:lnTo>
                <a:lnTo>
                  <a:pt x="4" y="217"/>
                </a:lnTo>
                <a:lnTo>
                  <a:pt x="1" y="244"/>
                </a:lnTo>
                <a:lnTo>
                  <a:pt x="0" y="272"/>
                </a:lnTo>
                <a:lnTo>
                  <a:pt x="0" y="278"/>
                </a:lnTo>
                <a:lnTo>
                  <a:pt x="1" y="284"/>
                </a:lnTo>
                <a:lnTo>
                  <a:pt x="2" y="290"/>
                </a:lnTo>
                <a:lnTo>
                  <a:pt x="3" y="294"/>
                </a:lnTo>
                <a:lnTo>
                  <a:pt x="8" y="304"/>
                </a:lnTo>
                <a:lnTo>
                  <a:pt x="13" y="311"/>
                </a:lnTo>
                <a:lnTo>
                  <a:pt x="20" y="317"/>
                </a:lnTo>
                <a:lnTo>
                  <a:pt x="28" y="320"/>
                </a:lnTo>
                <a:lnTo>
                  <a:pt x="36" y="323"/>
                </a:lnTo>
                <a:lnTo>
                  <a:pt x="44" y="324"/>
                </a:lnTo>
                <a:lnTo>
                  <a:pt x="52" y="323"/>
                </a:lnTo>
                <a:lnTo>
                  <a:pt x="60" y="320"/>
                </a:lnTo>
                <a:lnTo>
                  <a:pt x="68" y="317"/>
                </a:lnTo>
                <a:lnTo>
                  <a:pt x="74" y="311"/>
                </a:lnTo>
                <a:lnTo>
                  <a:pt x="80" y="304"/>
                </a:lnTo>
                <a:lnTo>
                  <a:pt x="84" y="294"/>
                </a:lnTo>
                <a:lnTo>
                  <a:pt x="86" y="290"/>
                </a:lnTo>
                <a:lnTo>
                  <a:pt x="87" y="284"/>
                </a:lnTo>
                <a:lnTo>
                  <a:pt x="88" y="278"/>
                </a:lnTo>
                <a:lnTo>
                  <a:pt x="88" y="27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1" name="Freeform 110">
            <a:extLst>
              <a:ext uri="{FF2B5EF4-FFF2-40B4-BE49-F238E27FC236}">
                <a16:creationId xmlns:a16="http://schemas.microsoft.com/office/drawing/2014/main" id="{00000000-0008-0000-0600-00006F000000}"/>
              </a:ext>
            </a:extLst>
          </xdr:cNvPr>
          <xdr:cNvSpPr>
            <a:spLocks/>
          </xdr:cNvSpPr>
        </xdr:nvSpPr>
        <xdr:spPr bwMode="auto">
          <a:xfrm>
            <a:off x="3653" y="591"/>
            <a:ext cx="17" cy="181"/>
          </a:xfrm>
          <a:custGeom>
            <a:avLst/>
            <a:gdLst>
              <a:gd name="T0" fmla="*/ 0 w 88"/>
              <a:gd name="T1" fmla="*/ 0 h 1086"/>
              <a:gd name="T2" fmla="*/ 0 w 88"/>
              <a:gd name="T3" fmla="*/ 0 h 1086"/>
              <a:gd name="T4" fmla="*/ 0 w 88"/>
              <a:gd name="T5" fmla="*/ 0 h 1086"/>
              <a:gd name="T6" fmla="*/ 0 w 88"/>
              <a:gd name="T7" fmla="*/ 0 h 1086"/>
              <a:gd name="T8" fmla="*/ 0 w 88"/>
              <a:gd name="T9" fmla="*/ 0 h 1086"/>
              <a:gd name="T10" fmla="*/ 0 w 88"/>
              <a:gd name="T11" fmla="*/ 0 h 1086"/>
              <a:gd name="T12" fmla="*/ 0 w 88"/>
              <a:gd name="T13" fmla="*/ 0 h 1086"/>
              <a:gd name="T14" fmla="*/ 0 w 88"/>
              <a:gd name="T15" fmla="*/ 0 h 1086"/>
              <a:gd name="T16" fmla="*/ 0 w 88"/>
              <a:gd name="T17" fmla="*/ 0 h 1086"/>
              <a:gd name="T18" fmla="*/ 0 w 88"/>
              <a:gd name="T19" fmla="*/ 0 h 1086"/>
              <a:gd name="T20" fmla="*/ 0 w 88"/>
              <a:gd name="T21" fmla="*/ 0 h 1086"/>
              <a:gd name="T22" fmla="*/ 0 w 88"/>
              <a:gd name="T23" fmla="*/ 0 h 1086"/>
              <a:gd name="T24" fmla="*/ 0 w 88"/>
              <a:gd name="T25" fmla="*/ 0 h 1086"/>
              <a:gd name="T26" fmla="*/ 0 w 88"/>
              <a:gd name="T27" fmla="*/ 0 h 1086"/>
              <a:gd name="T28" fmla="*/ 0 w 88"/>
              <a:gd name="T29" fmla="*/ 0 h 1086"/>
              <a:gd name="T30" fmla="*/ 0 w 88"/>
              <a:gd name="T31" fmla="*/ 0 h 1086"/>
              <a:gd name="T32" fmla="*/ 0 w 88"/>
              <a:gd name="T33" fmla="*/ 0 h 1086"/>
              <a:gd name="T34" fmla="*/ 0 w 88"/>
              <a:gd name="T35" fmla="*/ 0 h 1086"/>
              <a:gd name="T36" fmla="*/ 0 w 88"/>
              <a:gd name="T37" fmla="*/ 0 h 1086"/>
              <a:gd name="T38" fmla="*/ 0 w 88"/>
              <a:gd name="T39" fmla="*/ 0 h 1086"/>
              <a:gd name="T40" fmla="*/ 0 w 88"/>
              <a:gd name="T41" fmla="*/ 0 h 1086"/>
              <a:gd name="T42" fmla="*/ 0 w 88"/>
              <a:gd name="T43" fmla="*/ 0 h 1086"/>
              <a:gd name="T44" fmla="*/ 0 w 88"/>
              <a:gd name="T45" fmla="*/ 0 h 1086"/>
              <a:gd name="T46" fmla="*/ 0 w 88"/>
              <a:gd name="T47" fmla="*/ 0 h 1086"/>
              <a:gd name="T48" fmla="*/ 0 w 88"/>
              <a:gd name="T49" fmla="*/ 0 h 1086"/>
              <a:gd name="T50" fmla="*/ 0 w 88"/>
              <a:gd name="T51" fmla="*/ 0 h 1086"/>
              <a:gd name="T52" fmla="*/ 0 w 88"/>
              <a:gd name="T53" fmla="*/ 0 h 1086"/>
              <a:gd name="T54" fmla="*/ 0 w 88"/>
              <a:gd name="T55" fmla="*/ 0 h 108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8" h="1086">
                <a:moveTo>
                  <a:pt x="23" y="1079"/>
                </a:moveTo>
                <a:lnTo>
                  <a:pt x="88" y="1035"/>
                </a:lnTo>
                <a:lnTo>
                  <a:pt x="88" y="0"/>
                </a:lnTo>
                <a:lnTo>
                  <a:pt x="0" y="0"/>
                </a:lnTo>
                <a:lnTo>
                  <a:pt x="0" y="1035"/>
                </a:lnTo>
                <a:lnTo>
                  <a:pt x="23" y="1079"/>
                </a:lnTo>
                <a:lnTo>
                  <a:pt x="0" y="1035"/>
                </a:lnTo>
                <a:lnTo>
                  <a:pt x="0" y="1040"/>
                </a:lnTo>
                <a:lnTo>
                  <a:pt x="1" y="1046"/>
                </a:lnTo>
                <a:lnTo>
                  <a:pt x="2" y="1052"/>
                </a:lnTo>
                <a:lnTo>
                  <a:pt x="3" y="1057"/>
                </a:lnTo>
                <a:lnTo>
                  <a:pt x="8" y="1066"/>
                </a:lnTo>
                <a:lnTo>
                  <a:pt x="13" y="1073"/>
                </a:lnTo>
                <a:lnTo>
                  <a:pt x="20" y="1079"/>
                </a:lnTo>
                <a:lnTo>
                  <a:pt x="28" y="1083"/>
                </a:lnTo>
                <a:lnTo>
                  <a:pt x="36" y="1085"/>
                </a:lnTo>
                <a:lnTo>
                  <a:pt x="44" y="1086"/>
                </a:lnTo>
                <a:lnTo>
                  <a:pt x="52" y="1085"/>
                </a:lnTo>
                <a:lnTo>
                  <a:pt x="60" y="1083"/>
                </a:lnTo>
                <a:lnTo>
                  <a:pt x="68" y="1079"/>
                </a:lnTo>
                <a:lnTo>
                  <a:pt x="74" y="1073"/>
                </a:lnTo>
                <a:lnTo>
                  <a:pt x="80" y="1066"/>
                </a:lnTo>
                <a:lnTo>
                  <a:pt x="84" y="1057"/>
                </a:lnTo>
                <a:lnTo>
                  <a:pt x="86" y="1052"/>
                </a:lnTo>
                <a:lnTo>
                  <a:pt x="87" y="1046"/>
                </a:lnTo>
                <a:lnTo>
                  <a:pt x="88" y="1040"/>
                </a:lnTo>
                <a:lnTo>
                  <a:pt x="88" y="1035"/>
                </a:lnTo>
                <a:lnTo>
                  <a:pt x="23" y="1079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2" name="Freeform 111">
            <a:extLst>
              <a:ext uri="{FF2B5EF4-FFF2-40B4-BE49-F238E27FC236}">
                <a16:creationId xmlns:a16="http://schemas.microsoft.com/office/drawing/2014/main" id="{00000000-0008-0000-0600-000070000000}"/>
              </a:ext>
            </a:extLst>
          </xdr:cNvPr>
          <xdr:cNvSpPr>
            <a:spLocks/>
          </xdr:cNvSpPr>
        </xdr:nvSpPr>
        <xdr:spPr bwMode="auto">
          <a:xfrm>
            <a:off x="3527" y="309"/>
            <a:ext cx="382" cy="464"/>
          </a:xfrm>
          <a:custGeom>
            <a:avLst/>
            <a:gdLst>
              <a:gd name="T0" fmla="*/ 0 w 1912"/>
              <a:gd name="T1" fmla="*/ 0 h 2786"/>
              <a:gd name="T2" fmla="*/ 0 w 1912"/>
              <a:gd name="T3" fmla="*/ 0 h 2786"/>
              <a:gd name="T4" fmla="*/ 0 w 1912"/>
              <a:gd name="T5" fmla="*/ 0 h 2786"/>
              <a:gd name="T6" fmla="*/ 0 w 1912"/>
              <a:gd name="T7" fmla="*/ 0 h 2786"/>
              <a:gd name="T8" fmla="*/ 0 w 1912"/>
              <a:gd name="T9" fmla="*/ 0 h 2786"/>
              <a:gd name="T10" fmla="*/ 0 w 1912"/>
              <a:gd name="T11" fmla="*/ 0 h 2786"/>
              <a:gd name="T12" fmla="*/ 0 w 1912"/>
              <a:gd name="T13" fmla="*/ 0 h 2786"/>
              <a:gd name="T14" fmla="*/ 0 w 1912"/>
              <a:gd name="T15" fmla="*/ 0 h 2786"/>
              <a:gd name="T16" fmla="*/ 0 w 1912"/>
              <a:gd name="T17" fmla="*/ 0 h 2786"/>
              <a:gd name="T18" fmla="*/ 0 w 1912"/>
              <a:gd name="T19" fmla="*/ 0 h 2786"/>
              <a:gd name="T20" fmla="*/ 0 w 1912"/>
              <a:gd name="T21" fmla="*/ 0 h 2786"/>
              <a:gd name="T22" fmla="*/ 0 w 1912"/>
              <a:gd name="T23" fmla="*/ 0 h 2786"/>
              <a:gd name="T24" fmla="*/ 0 w 1912"/>
              <a:gd name="T25" fmla="*/ 0 h 2786"/>
              <a:gd name="T26" fmla="*/ 0 w 1912"/>
              <a:gd name="T27" fmla="*/ 0 h 2786"/>
              <a:gd name="T28" fmla="*/ 0 w 1912"/>
              <a:gd name="T29" fmla="*/ 0 h 2786"/>
              <a:gd name="T30" fmla="*/ 0 w 1912"/>
              <a:gd name="T31" fmla="*/ 0 h 2786"/>
              <a:gd name="T32" fmla="*/ 0 w 1912"/>
              <a:gd name="T33" fmla="*/ 0 h 2786"/>
              <a:gd name="T34" fmla="*/ 0 w 1912"/>
              <a:gd name="T35" fmla="*/ 0 h 2786"/>
              <a:gd name="T36" fmla="*/ 0 w 1912"/>
              <a:gd name="T37" fmla="*/ 0 h 2786"/>
              <a:gd name="T38" fmla="*/ 0 w 1912"/>
              <a:gd name="T39" fmla="*/ 0 h 2786"/>
              <a:gd name="T40" fmla="*/ 0 w 1912"/>
              <a:gd name="T41" fmla="*/ 0 h 2786"/>
              <a:gd name="T42" fmla="*/ 0 w 1912"/>
              <a:gd name="T43" fmla="*/ 0 h 2786"/>
              <a:gd name="T44" fmla="*/ 0 w 1912"/>
              <a:gd name="T45" fmla="*/ 0 h 2786"/>
              <a:gd name="T46" fmla="*/ 0 w 1912"/>
              <a:gd name="T47" fmla="*/ 0 h 2786"/>
              <a:gd name="T48" fmla="*/ 0 w 1912"/>
              <a:gd name="T49" fmla="*/ 0 h 2786"/>
              <a:gd name="T50" fmla="*/ 0 w 1912"/>
              <a:gd name="T51" fmla="*/ 0 h 2786"/>
              <a:gd name="T52" fmla="*/ 0 w 1912"/>
              <a:gd name="T53" fmla="*/ 0 h 2786"/>
              <a:gd name="T54" fmla="*/ 0 w 1912"/>
              <a:gd name="T55" fmla="*/ 0 h 2786"/>
              <a:gd name="T56" fmla="*/ 0 w 1912"/>
              <a:gd name="T57" fmla="*/ 0 h 2786"/>
              <a:gd name="T58" fmla="*/ 0 w 1912"/>
              <a:gd name="T59" fmla="*/ 0 h 2786"/>
              <a:gd name="T60" fmla="*/ 0 w 1912"/>
              <a:gd name="T61" fmla="*/ 0 h 2786"/>
              <a:gd name="T62" fmla="*/ 0 w 1912"/>
              <a:gd name="T63" fmla="*/ 0 h 2786"/>
              <a:gd name="T64" fmla="*/ 0 w 1912"/>
              <a:gd name="T65" fmla="*/ 0 h 2786"/>
              <a:gd name="T66" fmla="*/ 0 w 1912"/>
              <a:gd name="T67" fmla="*/ 0 h 2786"/>
              <a:gd name="T68" fmla="*/ 0 w 1912"/>
              <a:gd name="T69" fmla="*/ 0 h 2786"/>
              <a:gd name="T70" fmla="*/ 0 w 1912"/>
              <a:gd name="T71" fmla="*/ 0 h 2786"/>
              <a:gd name="T72" fmla="*/ 0 w 1912"/>
              <a:gd name="T73" fmla="*/ 0 h 2786"/>
              <a:gd name="T74" fmla="*/ 0 w 1912"/>
              <a:gd name="T75" fmla="*/ 0 h 2786"/>
              <a:gd name="T76" fmla="*/ 0 w 1912"/>
              <a:gd name="T77" fmla="*/ 0 h 2786"/>
              <a:gd name="T78" fmla="*/ 0 w 1912"/>
              <a:gd name="T79" fmla="*/ 0 h 2786"/>
              <a:gd name="T80" fmla="*/ 0 w 1912"/>
              <a:gd name="T81" fmla="*/ 0 h 2786"/>
              <a:gd name="T82" fmla="*/ 0 w 1912"/>
              <a:gd name="T83" fmla="*/ 0 h 2786"/>
              <a:gd name="T84" fmla="*/ 0 w 1912"/>
              <a:gd name="T85" fmla="*/ 0 h 2786"/>
              <a:gd name="T86" fmla="*/ 0 w 1912"/>
              <a:gd name="T87" fmla="*/ 0 h 2786"/>
              <a:gd name="T88" fmla="*/ 0 w 1912"/>
              <a:gd name="T89" fmla="*/ 0 h 2786"/>
              <a:gd name="T90" fmla="*/ 0 w 1912"/>
              <a:gd name="T91" fmla="*/ 0 h 2786"/>
              <a:gd name="T92" fmla="*/ 0 w 1912"/>
              <a:gd name="T93" fmla="*/ 0 h 2786"/>
              <a:gd name="T94" fmla="*/ 0 w 1912"/>
              <a:gd name="T95" fmla="*/ 0 h 2786"/>
              <a:gd name="T96" fmla="*/ 0 w 1912"/>
              <a:gd name="T97" fmla="*/ 0 h 2786"/>
              <a:gd name="T98" fmla="*/ 0 w 1912"/>
              <a:gd name="T99" fmla="*/ 0 h 2786"/>
              <a:gd name="T100" fmla="*/ 0 w 1912"/>
              <a:gd name="T101" fmla="*/ 0 h 2786"/>
              <a:gd name="T102" fmla="*/ 0 w 1912"/>
              <a:gd name="T103" fmla="*/ 0 h 2786"/>
              <a:gd name="T104" fmla="*/ 0 w 1912"/>
              <a:gd name="T105" fmla="*/ 0 h 2786"/>
              <a:gd name="T106" fmla="*/ 0 w 1912"/>
              <a:gd name="T107" fmla="*/ 0 h 2786"/>
              <a:gd name="T108" fmla="*/ 0 w 1912"/>
              <a:gd name="T109" fmla="*/ 0 h 2786"/>
              <a:gd name="T110" fmla="*/ 0 w 1912"/>
              <a:gd name="T111" fmla="*/ 0 h 278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</a:gdLst>
            <a:ahLst/>
            <a:cxnLst>
              <a:cxn ang="T112">
                <a:pos x="T0" y="T1"/>
              </a:cxn>
              <a:cxn ang="T113">
                <a:pos x="T2" y="T3"/>
              </a:cxn>
              <a:cxn ang="T114">
                <a:pos x="T4" y="T5"/>
              </a:cxn>
              <a:cxn ang="T115">
                <a:pos x="T6" y="T7"/>
              </a:cxn>
              <a:cxn ang="T116">
                <a:pos x="T8" y="T9"/>
              </a:cxn>
              <a:cxn ang="T117">
                <a:pos x="T10" y="T11"/>
              </a:cxn>
              <a:cxn ang="T118">
                <a:pos x="T12" y="T13"/>
              </a:cxn>
              <a:cxn ang="T119">
                <a:pos x="T14" y="T15"/>
              </a:cxn>
              <a:cxn ang="T120">
                <a:pos x="T16" y="T17"/>
              </a:cxn>
              <a:cxn ang="T121">
                <a:pos x="T18" y="T19"/>
              </a:cxn>
              <a:cxn ang="T122">
                <a:pos x="T20" y="T21"/>
              </a:cxn>
              <a:cxn ang="T123">
                <a:pos x="T22" y="T23"/>
              </a:cxn>
              <a:cxn ang="T124">
                <a:pos x="T24" y="T25"/>
              </a:cxn>
              <a:cxn ang="T125">
                <a:pos x="T26" y="T27"/>
              </a:cxn>
              <a:cxn ang="T126">
                <a:pos x="T28" y="T29"/>
              </a:cxn>
              <a:cxn ang="T127">
                <a:pos x="T30" y="T31"/>
              </a:cxn>
              <a:cxn ang="T128">
                <a:pos x="T32" y="T33"/>
              </a:cxn>
              <a:cxn ang="T129">
                <a:pos x="T34" y="T35"/>
              </a:cxn>
              <a:cxn ang="T130">
                <a:pos x="T36" y="T37"/>
              </a:cxn>
              <a:cxn ang="T131">
                <a:pos x="T38" y="T39"/>
              </a:cxn>
              <a:cxn ang="T132">
                <a:pos x="T40" y="T41"/>
              </a:cxn>
              <a:cxn ang="T133">
                <a:pos x="T42" y="T43"/>
              </a:cxn>
              <a:cxn ang="T134">
                <a:pos x="T44" y="T45"/>
              </a:cxn>
              <a:cxn ang="T135">
                <a:pos x="T46" y="T47"/>
              </a:cxn>
              <a:cxn ang="T136">
                <a:pos x="T48" y="T49"/>
              </a:cxn>
              <a:cxn ang="T137">
                <a:pos x="T50" y="T51"/>
              </a:cxn>
              <a:cxn ang="T138">
                <a:pos x="T52" y="T53"/>
              </a:cxn>
              <a:cxn ang="T139">
                <a:pos x="T54" y="T55"/>
              </a:cxn>
              <a:cxn ang="T140">
                <a:pos x="T56" y="T57"/>
              </a:cxn>
              <a:cxn ang="T141">
                <a:pos x="T58" y="T59"/>
              </a:cxn>
              <a:cxn ang="T142">
                <a:pos x="T60" y="T61"/>
              </a:cxn>
              <a:cxn ang="T143">
                <a:pos x="T62" y="T63"/>
              </a:cxn>
              <a:cxn ang="T144">
                <a:pos x="T64" y="T65"/>
              </a:cxn>
              <a:cxn ang="T145">
                <a:pos x="T66" y="T67"/>
              </a:cxn>
              <a:cxn ang="T146">
                <a:pos x="T68" y="T69"/>
              </a:cxn>
              <a:cxn ang="T147">
                <a:pos x="T70" y="T71"/>
              </a:cxn>
              <a:cxn ang="T148">
                <a:pos x="T72" y="T73"/>
              </a:cxn>
              <a:cxn ang="T149">
                <a:pos x="T74" y="T75"/>
              </a:cxn>
              <a:cxn ang="T150">
                <a:pos x="T76" y="T77"/>
              </a:cxn>
              <a:cxn ang="T151">
                <a:pos x="T78" y="T79"/>
              </a:cxn>
              <a:cxn ang="T152">
                <a:pos x="T80" y="T81"/>
              </a:cxn>
              <a:cxn ang="T153">
                <a:pos x="T82" y="T83"/>
              </a:cxn>
              <a:cxn ang="T154">
                <a:pos x="T84" y="T85"/>
              </a:cxn>
              <a:cxn ang="T155">
                <a:pos x="T86" y="T87"/>
              </a:cxn>
              <a:cxn ang="T156">
                <a:pos x="T88" y="T89"/>
              </a:cxn>
              <a:cxn ang="T157">
                <a:pos x="T90" y="T91"/>
              </a:cxn>
              <a:cxn ang="T158">
                <a:pos x="T92" y="T93"/>
              </a:cxn>
              <a:cxn ang="T159">
                <a:pos x="T94" y="T95"/>
              </a:cxn>
              <a:cxn ang="T160">
                <a:pos x="T96" y="T97"/>
              </a:cxn>
              <a:cxn ang="T161">
                <a:pos x="T98" y="T99"/>
              </a:cxn>
              <a:cxn ang="T162">
                <a:pos x="T100" y="T101"/>
              </a:cxn>
              <a:cxn ang="T163">
                <a:pos x="T102" y="T103"/>
              </a:cxn>
              <a:cxn ang="T164">
                <a:pos x="T104" y="T105"/>
              </a:cxn>
              <a:cxn ang="T165">
                <a:pos x="T106" y="T107"/>
              </a:cxn>
              <a:cxn ang="T166">
                <a:pos x="T108" y="T109"/>
              </a:cxn>
              <a:cxn ang="T167">
                <a:pos x="T110" y="T111"/>
              </a:cxn>
            </a:cxnLst>
            <a:rect l="0" t="0" r="r" b="b"/>
            <a:pathLst>
              <a:path w="1912" h="2786">
                <a:moveTo>
                  <a:pt x="764" y="2786"/>
                </a:moveTo>
                <a:lnTo>
                  <a:pt x="0" y="2786"/>
                </a:lnTo>
                <a:lnTo>
                  <a:pt x="0" y="0"/>
                </a:lnTo>
                <a:lnTo>
                  <a:pt x="764" y="0"/>
                </a:lnTo>
                <a:lnTo>
                  <a:pt x="764" y="1111"/>
                </a:lnTo>
                <a:lnTo>
                  <a:pt x="772" y="1111"/>
                </a:lnTo>
                <a:lnTo>
                  <a:pt x="783" y="1092"/>
                </a:lnTo>
                <a:lnTo>
                  <a:pt x="795" y="1073"/>
                </a:lnTo>
                <a:lnTo>
                  <a:pt x="807" y="1057"/>
                </a:lnTo>
                <a:lnTo>
                  <a:pt x="820" y="1039"/>
                </a:lnTo>
                <a:lnTo>
                  <a:pt x="833" y="1023"/>
                </a:lnTo>
                <a:lnTo>
                  <a:pt x="846" y="1006"/>
                </a:lnTo>
                <a:lnTo>
                  <a:pt x="861" y="991"/>
                </a:lnTo>
                <a:lnTo>
                  <a:pt x="875" y="977"/>
                </a:lnTo>
                <a:lnTo>
                  <a:pt x="891" y="962"/>
                </a:lnTo>
                <a:lnTo>
                  <a:pt x="906" y="949"/>
                </a:lnTo>
                <a:lnTo>
                  <a:pt x="923" y="935"/>
                </a:lnTo>
                <a:lnTo>
                  <a:pt x="939" y="923"/>
                </a:lnTo>
                <a:lnTo>
                  <a:pt x="956" y="910"/>
                </a:lnTo>
                <a:lnTo>
                  <a:pt x="974" y="899"/>
                </a:lnTo>
                <a:lnTo>
                  <a:pt x="992" y="887"/>
                </a:lnTo>
                <a:lnTo>
                  <a:pt x="1010" y="877"/>
                </a:lnTo>
                <a:lnTo>
                  <a:pt x="1029" y="867"/>
                </a:lnTo>
                <a:lnTo>
                  <a:pt x="1049" y="858"/>
                </a:lnTo>
                <a:lnTo>
                  <a:pt x="1068" y="850"/>
                </a:lnTo>
                <a:lnTo>
                  <a:pt x="1089" y="842"/>
                </a:lnTo>
                <a:lnTo>
                  <a:pt x="1109" y="834"/>
                </a:lnTo>
                <a:lnTo>
                  <a:pt x="1130" y="827"/>
                </a:lnTo>
                <a:lnTo>
                  <a:pt x="1151" y="822"/>
                </a:lnTo>
                <a:lnTo>
                  <a:pt x="1173" y="816"/>
                </a:lnTo>
                <a:lnTo>
                  <a:pt x="1195" y="811"/>
                </a:lnTo>
                <a:lnTo>
                  <a:pt x="1217" y="806"/>
                </a:lnTo>
                <a:lnTo>
                  <a:pt x="1240" y="803"/>
                </a:lnTo>
                <a:lnTo>
                  <a:pt x="1263" y="800"/>
                </a:lnTo>
                <a:lnTo>
                  <a:pt x="1286" y="798"/>
                </a:lnTo>
                <a:lnTo>
                  <a:pt x="1310" y="796"/>
                </a:lnTo>
                <a:lnTo>
                  <a:pt x="1334" y="794"/>
                </a:lnTo>
                <a:lnTo>
                  <a:pt x="1358" y="794"/>
                </a:lnTo>
                <a:lnTo>
                  <a:pt x="1388" y="796"/>
                </a:lnTo>
                <a:lnTo>
                  <a:pt x="1418" y="797"/>
                </a:lnTo>
                <a:lnTo>
                  <a:pt x="1447" y="800"/>
                </a:lnTo>
                <a:lnTo>
                  <a:pt x="1475" y="804"/>
                </a:lnTo>
                <a:lnTo>
                  <a:pt x="1503" y="810"/>
                </a:lnTo>
                <a:lnTo>
                  <a:pt x="1530" y="816"/>
                </a:lnTo>
                <a:lnTo>
                  <a:pt x="1556" y="824"/>
                </a:lnTo>
                <a:lnTo>
                  <a:pt x="1582" y="832"/>
                </a:lnTo>
                <a:lnTo>
                  <a:pt x="1607" y="843"/>
                </a:lnTo>
                <a:lnTo>
                  <a:pt x="1631" y="854"/>
                </a:lnTo>
                <a:lnTo>
                  <a:pt x="1654" y="869"/>
                </a:lnTo>
                <a:lnTo>
                  <a:pt x="1676" y="883"/>
                </a:lnTo>
                <a:lnTo>
                  <a:pt x="1698" y="898"/>
                </a:lnTo>
                <a:lnTo>
                  <a:pt x="1719" y="916"/>
                </a:lnTo>
                <a:lnTo>
                  <a:pt x="1738" y="935"/>
                </a:lnTo>
                <a:lnTo>
                  <a:pt x="1757" y="955"/>
                </a:lnTo>
                <a:lnTo>
                  <a:pt x="1775" y="977"/>
                </a:lnTo>
                <a:lnTo>
                  <a:pt x="1792" y="1000"/>
                </a:lnTo>
                <a:lnTo>
                  <a:pt x="1807" y="1025"/>
                </a:lnTo>
                <a:lnTo>
                  <a:pt x="1822" y="1052"/>
                </a:lnTo>
                <a:lnTo>
                  <a:pt x="1836" y="1080"/>
                </a:lnTo>
                <a:lnTo>
                  <a:pt x="1849" y="1110"/>
                </a:lnTo>
                <a:lnTo>
                  <a:pt x="1860" y="1142"/>
                </a:lnTo>
                <a:lnTo>
                  <a:pt x="1871" y="1175"/>
                </a:lnTo>
                <a:lnTo>
                  <a:pt x="1880" y="1209"/>
                </a:lnTo>
                <a:lnTo>
                  <a:pt x="1888" y="1246"/>
                </a:lnTo>
                <a:lnTo>
                  <a:pt x="1895" y="1284"/>
                </a:lnTo>
                <a:lnTo>
                  <a:pt x="1901" y="1324"/>
                </a:lnTo>
                <a:lnTo>
                  <a:pt x="1906" y="1367"/>
                </a:lnTo>
                <a:lnTo>
                  <a:pt x="1909" y="1410"/>
                </a:lnTo>
                <a:lnTo>
                  <a:pt x="1911" y="1456"/>
                </a:lnTo>
                <a:lnTo>
                  <a:pt x="1912" y="1503"/>
                </a:lnTo>
                <a:lnTo>
                  <a:pt x="1912" y="2786"/>
                </a:lnTo>
                <a:lnTo>
                  <a:pt x="1147" y="2786"/>
                </a:lnTo>
                <a:lnTo>
                  <a:pt x="1147" y="1589"/>
                </a:lnTo>
                <a:lnTo>
                  <a:pt x="1146" y="1578"/>
                </a:lnTo>
                <a:lnTo>
                  <a:pt x="1146" y="1567"/>
                </a:lnTo>
                <a:lnTo>
                  <a:pt x="1144" y="1555"/>
                </a:lnTo>
                <a:lnTo>
                  <a:pt x="1143" y="1544"/>
                </a:lnTo>
                <a:lnTo>
                  <a:pt x="1138" y="1522"/>
                </a:lnTo>
                <a:lnTo>
                  <a:pt x="1131" y="1501"/>
                </a:lnTo>
                <a:lnTo>
                  <a:pt x="1123" y="1481"/>
                </a:lnTo>
                <a:lnTo>
                  <a:pt x="1113" y="1462"/>
                </a:lnTo>
                <a:lnTo>
                  <a:pt x="1102" y="1444"/>
                </a:lnTo>
                <a:lnTo>
                  <a:pt x="1090" y="1428"/>
                </a:lnTo>
                <a:lnTo>
                  <a:pt x="1076" y="1412"/>
                </a:lnTo>
                <a:lnTo>
                  <a:pt x="1062" y="1399"/>
                </a:lnTo>
                <a:lnTo>
                  <a:pt x="1046" y="1388"/>
                </a:lnTo>
                <a:lnTo>
                  <a:pt x="1030" y="1378"/>
                </a:lnTo>
                <a:lnTo>
                  <a:pt x="1013" y="1370"/>
                </a:lnTo>
                <a:lnTo>
                  <a:pt x="996" y="1364"/>
                </a:lnTo>
                <a:lnTo>
                  <a:pt x="978" y="1361"/>
                </a:lnTo>
                <a:lnTo>
                  <a:pt x="960" y="1359"/>
                </a:lnTo>
                <a:lnTo>
                  <a:pt x="950" y="1359"/>
                </a:lnTo>
                <a:lnTo>
                  <a:pt x="940" y="1361"/>
                </a:lnTo>
                <a:lnTo>
                  <a:pt x="930" y="1362"/>
                </a:lnTo>
                <a:lnTo>
                  <a:pt x="921" y="1364"/>
                </a:lnTo>
                <a:lnTo>
                  <a:pt x="902" y="1370"/>
                </a:lnTo>
                <a:lnTo>
                  <a:pt x="884" y="1378"/>
                </a:lnTo>
                <a:lnTo>
                  <a:pt x="867" y="1388"/>
                </a:lnTo>
                <a:lnTo>
                  <a:pt x="851" y="1399"/>
                </a:lnTo>
                <a:lnTo>
                  <a:pt x="836" y="1412"/>
                </a:lnTo>
                <a:lnTo>
                  <a:pt x="822" y="1428"/>
                </a:lnTo>
                <a:lnTo>
                  <a:pt x="810" y="1444"/>
                </a:lnTo>
                <a:lnTo>
                  <a:pt x="798" y="1462"/>
                </a:lnTo>
                <a:lnTo>
                  <a:pt x="788" y="1481"/>
                </a:lnTo>
                <a:lnTo>
                  <a:pt x="780" y="1501"/>
                </a:lnTo>
                <a:lnTo>
                  <a:pt x="773" y="1522"/>
                </a:lnTo>
                <a:lnTo>
                  <a:pt x="768" y="1544"/>
                </a:lnTo>
                <a:lnTo>
                  <a:pt x="767" y="1555"/>
                </a:lnTo>
                <a:lnTo>
                  <a:pt x="765" y="1567"/>
                </a:lnTo>
                <a:lnTo>
                  <a:pt x="765" y="1578"/>
                </a:lnTo>
                <a:lnTo>
                  <a:pt x="764" y="1589"/>
                </a:lnTo>
                <a:lnTo>
                  <a:pt x="764" y="2786"/>
                </a:lnTo>
                <a:close/>
              </a:path>
            </a:pathLst>
          </a:custGeom>
          <a:solidFill>
            <a:srgbClr val="F8C4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3" name="Freeform 112">
            <a:extLst>
              <a:ext uri="{FF2B5EF4-FFF2-40B4-BE49-F238E27FC236}">
                <a16:creationId xmlns:a16="http://schemas.microsoft.com/office/drawing/2014/main" id="{00000000-0008-0000-0600-000071000000}"/>
              </a:ext>
            </a:extLst>
          </xdr:cNvPr>
          <xdr:cNvSpPr>
            <a:spLocks/>
          </xdr:cNvSpPr>
        </xdr:nvSpPr>
        <xdr:spPr bwMode="auto">
          <a:xfrm>
            <a:off x="3518" y="765"/>
            <a:ext cx="161" cy="17"/>
          </a:xfrm>
          <a:custGeom>
            <a:avLst/>
            <a:gdLst>
              <a:gd name="T0" fmla="*/ 0 w 809"/>
              <a:gd name="T1" fmla="*/ 0 h 105"/>
              <a:gd name="T2" fmla="*/ 0 w 809"/>
              <a:gd name="T3" fmla="*/ 0 h 105"/>
              <a:gd name="T4" fmla="*/ 0 w 809"/>
              <a:gd name="T5" fmla="*/ 0 h 105"/>
              <a:gd name="T6" fmla="*/ 0 w 809"/>
              <a:gd name="T7" fmla="*/ 0 h 105"/>
              <a:gd name="T8" fmla="*/ 0 w 809"/>
              <a:gd name="T9" fmla="*/ 0 h 105"/>
              <a:gd name="T10" fmla="*/ 0 w 809"/>
              <a:gd name="T11" fmla="*/ 0 h 105"/>
              <a:gd name="T12" fmla="*/ 0 w 809"/>
              <a:gd name="T13" fmla="*/ 0 h 105"/>
              <a:gd name="T14" fmla="*/ 0 w 809"/>
              <a:gd name="T15" fmla="*/ 0 h 105"/>
              <a:gd name="T16" fmla="*/ 0 w 809"/>
              <a:gd name="T17" fmla="*/ 0 h 105"/>
              <a:gd name="T18" fmla="*/ 0 w 809"/>
              <a:gd name="T19" fmla="*/ 0 h 105"/>
              <a:gd name="T20" fmla="*/ 0 w 809"/>
              <a:gd name="T21" fmla="*/ 0 h 105"/>
              <a:gd name="T22" fmla="*/ 0 w 809"/>
              <a:gd name="T23" fmla="*/ 0 h 105"/>
              <a:gd name="T24" fmla="*/ 0 w 809"/>
              <a:gd name="T25" fmla="*/ 0 h 105"/>
              <a:gd name="T26" fmla="*/ 0 w 809"/>
              <a:gd name="T27" fmla="*/ 0 h 105"/>
              <a:gd name="T28" fmla="*/ 0 w 809"/>
              <a:gd name="T29" fmla="*/ 0 h 105"/>
              <a:gd name="T30" fmla="*/ 0 w 809"/>
              <a:gd name="T31" fmla="*/ 0 h 105"/>
              <a:gd name="T32" fmla="*/ 0 w 809"/>
              <a:gd name="T33" fmla="*/ 0 h 105"/>
              <a:gd name="T34" fmla="*/ 0 w 809"/>
              <a:gd name="T35" fmla="*/ 0 h 105"/>
              <a:gd name="T36" fmla="*/ 0 w 809"/>
              <a:gd name="T37" fmla="*/ 0 h 105"/>
              <a:gd name="T38" fmla="*/ 0 w 809"/>
              <a:gd name="T39" fmla="*/ 0 h 105"/>
              <a:gd name="T40" fmla="*/ 0 w 809"/>
              <a:gd name="T41" fmla="*/ 0 h 105"/>
              <a:gd name="T42" fmla="*/ 0 w 809"/>
              <a:gd name="T43" fmla="*/ 0 h 105"/>
              <a:gd name="T44" fmla="*/ 0 w 809"/>
              <a:gd name="T45" fmla="*/ 0 h 105"/>
              <a:gd name="T46" fmla="*/ 0 w 809"/>
              <a:gd name="T47" fmla="*/ 0 h 105"/>
              <a:gd name="T48" fmla="*/ 0 w 809"/>
              <a:gd name="T49" fmla="*/ 0 h 105"/>
              <a:gd name="T50" fmla="*/ 0 w 809"/>
              <a:gd name="T51" fmla="*/ 0 h 105"/>
              <a:gd name="T52" fmla="*/ 0 w 809"/>
              <a:gd name="T53" fmla="*/ 0 h 105"/>
              <a:gd name="T54" fmla="*/ 0 w 809"/>
              <a:gd name="T55" fmla="*/ 0 h 105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09" h="105">
                <a:moveTo>
                  <a:pt x="0" y="52"/>
                </a:moveTo>
                <a:lnTo>
                  <a:pt x="45" y="105"/>
                </a:lnTo>
                <a:lnTo>
                  <a:pt x="809" y="105"/>
                </a:lnTo>
                <a:lnTo>
                  <a:pt x="809" y="0"/>
                </a:lnTo>
                <a:lnTo>
                  <a:pt x="45" y="0"/>
                </a:lnTo>
                <a:lnTo>
                  <a:pt x="0" y="52"/>
                </a:lnTo>
                <a:lnTo>
                  <a:pt x="45" y="0"/>
                </a:lnTo>
                <a:lnTo>
                  <a:pt x="39" y="0"/>
                </a:lnTo>
                <a:lnTo>
                  <a:pt x="34" y="1"/>
                </a:lnTo>
                <a:lnTo>
                  <a:pt x="29" y="3"/>
                </a:lnTo>
                <a:lnTo>
                  <a:pt x="25" y="5"/>
                </a:lnTo>
                <a:lnTo>
                  <a:pt x="18" y="10"/>
                </a:lnTo>
                <a:lnTo>
                  <a:pt x="11" y="17"/>
                </a:lnTo>
                <a:lnTo>
                  <a:pt x="6" y="25"/>
                </a:lnTo>
                <a:lnTo>
                  <a:pt x="3" y="33"/>
                </a:lnTo>
                <a:lnTo>
                  <a:pt x="1" y="43"/>
                </a:lnTo>
                <a:lnTo>
                  <a:pt x="0" y="52"/>
                </a:lnTo>
                <a:lnTo>
                  <a:pt x="1" y="63"/>
                </a:lnTo>
                <a:lnTo>
                  <a:pt x="3" y="72"/>
                </a:lnTo>
                <a:lnTo>
                  <a:pt x="6" y="80"/>
                </a:lnTo>
                <a:lnTo>
                  <a:pt x="11" y="89"/>
                </a:lnTo>
                <a:lnTo>
                  <a:pt x="18" y="94"/>
                </a:lnTo>
                <a:lnTo>
                  <a:pt x="25" y="100"/>
                </a:lnTo>
                <a:lnTo>
                  <a:pt x="29" y="101"/>
                </a:lnTo>
                <a:lnTo>
                  <a:pt x="34" y="104"/>
                </a:lnTo>
                <a:lnTo>
                  <a:pt x="39" y="104"/>
                </a:lnTo>
                <a:lnTo>
                  <a:pt x="45" y="105"/>
                </a:lnTo>
                <a:lnTo>
                  <a:pt x="0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" name="Freeform 113">
            <a:extLst>
              <a:ext uri="{FF2B5EF4-FFF2-40B4-BE49-F238E27FC236}">
                <a16:creationId xmlns:a16="http://schemas.microsoft.com/office/drawing/2014/main" id="{00000000-0008-0000-0600-000072000000}"/>
              </a:ext>
            </a:extLst>
          </xdr:cNvPr>
          <xdr:cNvSpPr>
            <a:spLocks/>
          </xdr:cNvSpPr>
        </xdr:nvSpPr>
        <xdr:spPr bwMode="auto">
          <a:xfrm>
            <a:off x="3518" y="300"/>
            <a:ext cx="17" cy="473"/>
          </a:xfrm>
          <a:custGeom>
            <a:avLst/>
            <a:gdLst>
              <a:gd name="T0" fmla="*/ 0 w 89"/>
              <a:gd name="T1" fmla="*/ 0 h 2838"/>
              <a:gd name="T2" fmla="*/ 0 w 89"/>
              <a:gd name="T3" fmla="*/ 0 h 2838"/>
              <a:gd name="T4" fmla="*/ 0 w 89"/>
              <a:gd name="T5" fmla="*/ 0 h 2838"/>
              <a:gd name="T6" fmla="*/ 0 w 89"/>
              <a:gd name="T7" fmla="*/ 0 h 2838"/>
              <a:gd name="T8" fmla="*/ 0 w 89"/>
              <a:gd name="T9" fmla="*/ 0 h 2838"/>
              <a:gd name="T10" fmla="*/ 0 w 89"/>
              <a:gd name="T11" fmla="*/ 0 h 2838"/>
              <a:gd name="T12" fmla="*/ 0 w 89"/>
              <a:gd name="T13" fmla="*/ 0 h 2838"/>
              <a:gd name="T14" fmla="*/ 0 w 89"/>
              <a:gd name="T15" fmla="*/ 0 h 2838"/>
              <a:gd name="T16" fmla="*/ 0 w 89"/>
              <a:gd name="T17" fmla="*/ 0 h 2838"/>
              <a:gd name="T18" fmla="*/ 0 w 89"/>
              <a:gd name="T19" fmla="*/ 0 h 2838"/>
              <a:gd name="T20" fmla="*/ 0 w 89"/>
              <a:gd name="T21" fmla="*/ 0 h 2838"/>
              <a:gd name="T22" fmla="*/ 0 w 89"/>
              <a:gd name="T23" fmla="*/ 0 h 2838"/>
              <a:gd name="T24" fmla="*/ 0 w 89"/>
              <a:gd name="T25" fmla="*/ 0 h 2838"/>
              <a:gd name="T26" fmla="*/ 0 w 89"/>
              <a:gd name="T27" fmla="*/ 0 h 2838"/>
              <a:gd name="T28" fmla="*/ 0 w 89"/>
              <a:gd name="T29" fmla="*/ 0 h 2838"/>
              <a:gd name="T30" fmla="*/ 0 w 89"/>
              <a:gd name="T31" fmla="*/ 0 h 2838"/>
              <a:gd name="T32" fmla="*/ 0 w 89"/>
              <a:gd name="T33" fmla="*/ 0 h 2838"/>
              <a:gd name="T34" fmla="*/ 0 w 89"/>
              <a:gd name="T35" fmla="*/ 0 h 2838"/>
              <a:gd name="T36" fmla="*/ 0 w 89"/>
              <a:gd name="T37" fmla="*/ 0 h 2838"/>
              <a:gd name="T38" fmla="*/ 0 w 89"/>
              <a:gd name="T39" fmla="*/ 0 h 2838"/>
              <a:gd name="T40" fmla="*/ 0 w 89"/>
              <a:gd name="T41" fmla="*/ 0 h 2838"/>
              <a:gd name="T42" fmla="*/ 0 w 89"/>
              <a:gd name="T43" fmla="*/ 0 h 2838"/>
              <a:gd name="T44" fmla="*/ 0 w 89"/>
              <a:gd name="T45" fmla="*/ 0 h 2838"/>
              <a:gd name="T46" fmla="*/ 0 w 89"/>
              <a:gd name="T47" fmla="*/ 0 h 2838"/>
              <a:gd name="T48" fmla="*/ 0 w 89"/>
              <a:gd name="T49" fmla="*/ 0 h 2838"/>
              <a:gd name="T50" fmla="*/ 0 w 89"/>
              <a:gd name="T51" fmla="*/ 0 h 2838"/>
              <a:gd name="T52" fmla="*/ 0 w 89"/>
              <a:gd name="T53" fmla="*/ 0 h 2838"/>
              <a:gd name="T54" fmla="*/ 0 w 89"/>
              <a:gd name="T55" fmla="*/ 0 h 2838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9" h="2838">
                <a:moveTo>
                  <a:pt x="45" y="0"/>
                </a:moveTo>
                <a:lnTo>
                  <a:pt x="0" y="52"/>
                </a:lnTo>
                <a:lnTo>
                  <a:pt x="0" y="2838"/>
                </a:lnTo>
                <a:lnTo>
                  <a:pt x="89" y="2838"/>
                </a:lnTo>
                <a:lnTo>
                  <a:pt x="89" y="52"/>
                </a:lnTo>
                <a:lnTo>
                  <a:pt x="45" y="0"/>
                </a:lnTo>
                <a:lnTo>
                  <a:pt x="89" y="52"/>
                </a:lnTo>
                <a:lnTo>
                  <a:pt x="88" y="46"/>
                </a:lnTo>
                <a:lnTo>
                  <a:pt x="88" y="40"/>
                </a:lnTo>
                <a:lnTo>
                  <a:pt x="86" y="34"/>
                </a:lnTo>
                <a:lnTo>
                  <a:pt x="85" y="30"/>
                </a:lnTo>
                <a:lnTo>
                  <a:pt x="80" y="20"/>
                </a:lnTo>
                <a:lnTo>
                  <a:pt x="75" y="13"/>
                </a:lnTo>
                <a:lnTo>
                  <a:pt x="68" y="7"/>
                </a:lnTo>
                <a:lnTo>
                  <a:pt x="61" y="3"/>
                </a:lnTo>
                <a:lnTo>
                  <a:pt x="53" y="0"/>
                </a:lnTo>
                <a:lnTo>
                  <a:pt x="45" y="0"/>
                </a:lnTo>
                <a:lnTo>
                  <a:pt x="36" y="0"/>
                </a:lnTo>
                <a:lnTo>
                  <a:pt x="28" y="3"/>
                </a:lnTo>
                <a:lnTo>
                  <a:pt x="21" y="7"/>
                </a:lnTo>
                <a:lnTo>
                  <a:pt x="14" y="13"/>
                </a:lnTo>
                <a:lnTo>
                  <a:pt x="8" y="20"/>
                </a:lnTo>
                <a:lnTo>
                  <a:pt x="4" y="30"/>
                </a:lnTo>
                <a:lnTo>
                  <a:pt x="2" y="34"/>
                </a:lnTo>
                <a:lnTo>
                  <a:pt x="1" y="40"/>
                </a:lnTo>
                <a:lnTo>
                  <a:pt x="1" y="46"/>
                </a:lnTo>
                <a:lnTo>
                  <a:pt x="0" y="52"/>
                </a:lnTo>
                <a:lnTo>
                  <a:pt x="45" y="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5" name="Freeform 114">
            <a:extLst>
              <a:ext uri="{FF2B5EF4-FFF2-40B4-BE49-F238E27FC236}">
                <a16:creationId xmlns:a16="http://schemas.microsoft.com/office/drawing/2014/main" id="{00000000-0008-0000-0600-000073000000}"/>
              </a:ext>
            </a:extLst>
          </xdr:cNvPr>
          <xdr:cNvSpPr>
            <a:spLocks/>
          </xdr:cNvSpPr>
        </xdr:nvSpPr>
        <xdr:spPr bwMode="auto">
          <a:xfrm>
            <a:off x="3527" y="300"/>
            <a:ext cx="161" cy="17"/>
          </a:xfrm>
          <a:custGeom>
            <a:avLst/>
            <a:gdLst>
              <a:gd name="T0" fmla="*/ 0 w 809"/>
              <a:gd name="T1" fmla="*/ 0 h 104"/>
              <a:gd name="T2" fmla="*/ 0 w 809"/>
              <a:gd name="T3" fmla="*/ 0 h 104"/>
              <a:gd name="T4" fmla="*/ 0 w 809"/>
              <a:gd name="T5" fmla="*/ 0 h 104"/>
              <a:gd name="T6" fmla="*/ 0 w 809"/>
              <a:gd name="T7" fmla="*/ 0 h 104"/>
              <a:gd name="T8" fmla="*/ 0 w 809"/>
              <a:gd name="T9" fmla="*/ 0 h 104"/>
              <a:gd name="T10" fmla="*/ 0 w 809"/>
              <a:gd name="T11" fmla="*/ 0 h 104"/>
              <a:gd name="T12" fmla="*/ 0 w 809"/>
              <a:gd name="T13" fmla="*/ 0 h 104"/>
              <a:gd name="T14" fmla="*/ 0 w 809"/>
              <a:gd name="T15" fmla="*/ 0 h 104"/>
              <a:gd name="T16" fmla="*/ 0 w 809"/>
              <a:gd name="T17" fmla="*/ 0 h 104"/>
              <a:gd name="T18" fmla="*/ 0 w 809"/>
              <a:gd name="T19" fmla="*/ 0 h 104"/>
              <a:gd name="T20" fmla="*/ 0 w 809"/>
              <a:gd name="T21" fmla="*/ 0 h 104"/>
              <a:gd name="T22" fmla="*/ 0 w 809"/>
              <a:gd name="T23" fmla="*/ 0 h 104"/>
              <a:gd name="T24" fmla="*/ 0 w 809"/>
              <a:gd name="T25" fmla="*/ 0 h 104"/>
              <a:gd name="T26" fmla="*/ 0 w 809"/>
              <a:gd name="T27" fmla="*/ 0 h 104"/>
              <a:gd name="T28" fmla="*/ 0 w 809"/>
              <a:gd name="T29" fmla="*/ 0 h 104"/>
              <a:gd name="T30" fmla="*/ 0 w 809"/>
              <a:gd name="T31" fmla="*/ 0 h 104"/>
              <a:gd name="T32" fmla="*/ 0 w 809"/>
              <a:gd name="T33" fmla="*/ 0 h 104"/>
              <a:gd name="T34" fmla="*/ 0 w 809"/>
              <a:gd name="T35" fmla="*/ 0 h 104"/>
              <a:gd name="T36" fmla="*/ 0 w 809"/>
              <a:gd name="T37" fmla="*/ 0 h 104"/>
              <a:gd name="T38" fmla="*/ 0 w 809"/>
              <a:gd name="T39" fmla="*/ 0 h 104"/>
              <a:gd name="T40" fmla="*/ 0 w 809"/>
              <a:gd name="T41" fmla="*/ 0 h 104"/>
              <a:gd name="T42" fmla="*/ 0 w 809"/>
              <a:gd name="T43" fmla="*/ 0 h 104"/>
              <a:gd name="T44" fmla="*/ 0 w 809"/>
              <a:gd name="T45" fmla="*/ 0 h 104"/>
              <a:gd name="T46" fmla="*/ 0 w 809"/>
              <a:gd name="T47" fmla="*/ 0 h 104"/>
              <a:gd name="T48" fmla="*/ 0 w 809"/>
              <a:gd name="T49" fmla="*/ 0 h 104"/>
              <a:gd name="T50" fmla="*/ 0 w 809"/>
              <a:gd name="T51" fmla="*/ 0 h 104"/>
              <a:gd name="T52" fmla="*/ 0 w 809"/>
              <a:gd name="T53" fmla="*/ 0 h 104"/>
              <a:gd name="T54" fmla="*/ 0 w 809"/>
              <a:gd name="T55" fmla="*/ 0 h 104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09" h="104">
                <a:moveTo>
                  <a:pt x="809" y="52"/>
                </a:moveTo>
                <a:lnTo>
                  <a:pt x="764" y="0"/>
                </a:lnTo>
                <a:lnTo>
                  <a:pt x="0" y="0"/>
                </a:lnTo>
                <a:lnTo>
                  <a:pt x="0" y="104"/>
                </a:lnTo>
                <a:lnTo>
                  <a:pt x="764" y="104"/>
                </a:lnTo>
                <a:lnTo>
                  <a:pt x="809" y="52"/>
                </a:lnTo>
                <a:lnTo>
                  <a:pt x="764" y="104"/>
                </a:lnTo>
                <a:lnTo>
                  <a:pt x="770" y="104"/>
                </a:lnTo>
                <a:lnTo>
                  <a:pt x="775" y="103"/>
                </a:lnTo>
                <a:lnTo>
                  <a:pt x="779" y="101"/>
                </a:lnTo>
                <a:lnTo>
                  <a:pt x="784" y="99"/>
                </a:lnTo>
                <a:lnTo>
                  <a:pt x="791" y="94"/>
                </a:lnTo>
                <a:lnTo>
                  <a:pt x="798" y="87"/>
                </a:lnTo>
                <a:lnTo>
                  <a:pt x="802" y="80"/>
                </a:lnTo>
                <a:lnTo>
                  <a:pt x="806" y="71"/>
                </a:lnTo>
                <a:lnTo>
                  <a:pt x="808" y="61"/>
                </a:lnTo>
                <a:lnTo>
                  <a:pt x="809" y="52"/>
                </a:lnTo>
                <a:lnTo>
                  <a:pt x="808" y="43"/>
                </a:lnTo>
                <a:lnTo>
                  <a:pt x="806" y="33"/>
                </a:lnTo>
                <a:lnTo>
                  <a:pt x="802" y="24"/>
                </a:lnTo>
                <a:lnTo>
                  <a:pt x="798" y="15"/>
                </a:lnTo>
                <a:lnTo>
                  <a:pt x="791" y="10"/>
                </a:lnTo>
                <a:lnTo>
                  <a:pt x="784" y="4"/>
                </a:lnTo>
                <a:lnTo>
                  <a:pt x="779" y="3"/>
                </a:lnTo>
                <a:lnTo>
                  <a:pt x="775" y="1"/>
                </a:lnTo>
                <a:lnTo>
                  <a:pt x="770" y="0"/>
                </a:lnTo>
                <a:lnTo>
                  <a:pt x="764" y="0"/>
                </a:lnTo>
                <a:lnTo>
                  <a:pt x="809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6" name="Freeform 115">
            <a:extLst>
              <a:ext uri="{FF2B5EF4-FFF2-40B4-BE49-F238E27FC236}">
                <a16:creationId xmlns:a16="http://schemas.microsoft.com/office/drawing/2014/main" id="{00000000-0008-0000-0600-000074000000}"/>
              </a:ext>
            </a:extLst>
          </xdr:cNvPr>
          <xdr:cNvSpPr>
            <a:spLocks/>
          </xdr:cNvSpPr>
        </xdr:nvSpPr>
        <xdr:spPr bwMode="auto">
          <a:xfrm>
            <a:off x="3671" y="309"/>
            <a:ext cx="17" cy="194"/>
          </a:xfrm>
          <a:custGeom>
            <a:avLst/>
            <a:gdLst>
              <a:gd name="T0" fmla="*/ 0 w 89"/>
              <a:gd name="T1" fmla="*/ 0 h 1163"/>
              <a:gd name="T2" fmla="*/ 0 w 89"/>
              <a:gd name="T3" fmla="*/ 0 h 1163"/>
              <a:gd name="T4" fmla="*/ 0 w 89"/>
              <a:gd name="T5" fmla="*/ 0 h 1163"/>
              <a:gd name="T6" fmla="*/ 0 w 89"/>
              <a:gd name="T7" fmla="*/ 0 h 1163"/>
              <a:gd name="T8" fmla="*/ 0 w 89"/>
              <a:gd name="T9" fmla="*/ 0 h 1163"/>
              <a:gd name="T10" fmla="*/ 0 w 89"/>
              <a:gd name="T11" fmla="*/ 0 h 1163"/>
              <a:gd name="T12" fmla="*/ 0 w 89"/>
              <a:gd name="T13" fmla="*/ 0 h 1163"/>
              <a:gd name="T14" fmla="*/ 0 w 89"/>
              <a:gd name="T15" fmla="*/ 0 h 1163"/>
              <a:gd name="T16" fmla="*/ 0 w 89"/>
              <a:gd name="T17" fmla="*/ 0 h 1163"/>
              <a:gd name="T18" fmla="*/ 0 w 89"/>
              <a:gd name="T19" fmla="*/ 0 h 1163"/>
              <a:gd name="T20" fmla="*/ 0 w 89"/>
              <a:gd name="T21" fmla="*/ 0 h 1163"/>
              <a:gd name="T22" fmla="*/ 0 w 89"/>
              <a:gd name="T23" fmla="*/ 0 h 1163"/>
              <a:gd name="T24" fmla="*/ 0 w 89"/>
              <a:gd name="T25" fmla="*/ 0 h 1163"/>
              <a:gd name="T26" fmla="*/ 0 w 89"/>
              <a:gd name="T27" fmla="*/ 0 h 1163"/>
              <a:gd name="T28" fmla="*/ 0 w 89"/>
              <a:gd name="T29" fmla="*/ 0 h 1163"/>
              <a:gd name="T30" fmla="*/ 0 w 89"/>
              <a:gd name="T31" fmla="*/ 0 h 1163"/>
              <a:gd name="T32" fmla="*/ 0 w 89"/>
              <a:gd name="T33" fmla="*/ 0 h 1163"/>
              <a:gd name="T34" fmla="*/ 0 w 89"/>
              <a:gd name="T35" fmla="*/ 0 h 1163"/>
              <a:gd name="T36" fmla="*/ 0 w 89"/>
              <a:gd name="T37" fmla="*/ 0 h 1163"/>
              <a:gd name="T38" fmla="*/ 0 w 89"/>
              <a:gd name="T39" fmla="*/ 0 h 1163"/>
              <a:gd name="T40" fmla="*/ 0 w 89"/>
              <a:gd name="T41" fmla="*/ 0 h 1163"/>
              <a:gd name="T42" fmla="*/ 0 w 89"/>
              <a:gd name="T43" fmla="*/ 0 h 1163"/>
              <a:gd name="T44" fmla="*/ 0 w 89"/>
              <a:gd name="T45" fmla="*/ 0 h 1163"/>
              <a:gd name="T46" fmla="*/ 0 w 89"/>
              <a:gd name="T47" fmla="*/ 0 h 1163"/>
              <a:gd name="T48" fmla="*/ 0 w 89"/>
              <a:gd name="T49" fmla="*/ 0 h 1163"/>
              <a:gd name="T50" fmla="*/ 0 w 89"/>
              <a:gd name="T51" fmla="*/ 0 h 1163"/>
              <a:gd name="T52" fmla="*/ 0 w 89"/>
              <a:gd name="T53" fmla="*/ 0 h 1163"/>
              <a:gd name="T54" fmla="*/ 0 w 89"/>
              <a:gd name="T55" fmla="*/ 0 h 1163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9" h="1163">
                <a:moveTo>
                  <a:pt x="44" y="1163"/>
                </a:moveTo>
                <a:lnTo>
                  <a:pt x="89" y="1111"/>
                </a:lnTo>
                <a:lnTo>
                  <a:pt x="89" y="0"/>
                </a:lnTo>
                <a:lnTo>
                  <a:pt x="0" y="0"/>
                </a:lnTo>
                <a:lnTo>
                  <a:pt x="0" y="1111"/>
                </a:lnTo>
                <a:lnTo>
                  <a:pt x="44" y="1163"/>
                </a:lnTo>
                <a:lnTo>
                  <a:pt x="0" y="1111"/>
                </a:lnTo>
                <a:lnTo>
                  <a:pt x="0" y="1117"/>
                </a:lnTo>
                <a:lnTo>
                  <a:pt x="1" y="1123"/>
                </a:lnTo>
                <a:lnTo>
                  <a:pt x="2" y="1129"/>
                </a:lnTo>
                <a:lnTo>
                  <a:pt x="4" y="1133"/>
                </a:lnTo>
                <a:lnTo>
                  <a:pt x="8" y="1143"/>
                </a:lnTo>
                <a:lnTo>
                  <a:pt x="14" y="1150"/>
                </a:lnTo>
                <a:lnTo>
                  <a:pt x="21" y="1156"/>
                </a:lnTo>
                <a:lnTo>
                  <a:pt x="28" y="1159"/>
                </a:lnTo>
                <a:lnTo>
                  <a:pt x="36" y="1162"/>
                </a:lnTo>
                <a:lnTo>
                  <a:pt x="44" y="1163"/>
                </a:lnTo>
                <a:lnTo>
                  <a:pt x="53" y="1162"/>
                </a:lnTo>
                <a:lnTo>
                  <a:pt x="61" y="1159"/>
                </a:lnTo>
                <a:lnTo>
                  <a:pt x="68" y="1156"/>
                </a:lnTo>
                <a:lnTo>
                  <a:pt x="75" y="1150"/>
                </a:lnTo>
                <a:lnTo>
                  <a:pt x="80" y="1143"/>
                </a:lnTo>
                <a:lnTo>
                  <a:pt x="85" y="1133"/>
                </a:lnTo>
                <a:lnTo>
                  <a:pt x="86" y="1129"/>
                </a:lnTo>
                <a:lnTo>
                  <a:pt x="88" y="1123"/>
                </a:lnTo>
                <a:lnTo>
                  <a:pt x="88" y="1117"/>
                </a:lnTo>
                <a:lnTo>
                  <a:pt x="89" y="1111"/>
                </a:lnTo>
                <a:lnTo>
                  <a:pt x="44" y="116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7" name="Freeform 116">
            <a:extLst>
              <a:ext uri="{FF2B5EF4-FFF2-40B4-BE49-F238E27FC236}">
                <a16:creationId xmlns:a16="http://schemas.microsoft.com/office/drawing/2014/main" id="{00000000-0008-0000-0600-000075000000}"/>
              </a:ext>
            </a:extLst>
          </xdr:cNvPr>
          <xdr:cNvSpPr>
            <a:spLocks/>
          </xdr:cNvSpPr>
        </xdr:nvSpPr>
        <xdr:spPr bwMode="auto">
          <a:xfrm>
            <a:off x="3679" y="485"/>
            <a:ext cx="11" cy="18"/>
          </a:xfrm>
          <a:custGeom>
            <a:avLst/>
            <a:gdLst>
              <a:gd name="T0" fmla="*/ 0 w 53"/>
              <a:gd name="T1" fmla="*/ 0 h 105"/>
              <a:gd name="T2" fmla="*/ 0 w 53"/>
              <a:gd name="T3" fmla="*/ 0 h 105"/>
              <a:gd name="T4" fmla="*/ 0 w 53"/>
              <a:gd name="T5" fmla="*/ 0 h 105"/>
              <a:gd name="T6" fmla="*/ 0 w 53"/>
              <a:gd name="T7" fmla="*/ 0 h 105"/>
              <a:gd name="T8" fmla="*/ 0 w 53"/>
              <a:gd name="T9" fmla="*/ 0 h 105"/>
              <a:gd name="T10" fmla="*/ 0 w 53"/>
              <a:gd name="T11" fmla="*/ 0 h 105"/>
              <a:gd name="T12" fmla="*/ 0 w 53"/>
              <a:gd name="T13" fmla="*/ 0 h 105"/>
              <a:gd name="T14" fmla="*/ 0 w 53"/>
              <a:gd name="T15" fmla="*/ 0 h 105"/>
              <a:gd name="T16" fmla="*/ 0 w 53"/>
              <a:gd name="T17" fmla="*/ 0 h 105"/>
              <a:gd name="T18" fmla="*/ 0 w 53"/>
              <a:gd name="T19" fmla="*/ 0 h 105"/>
              <a:gd name="T20" fmla="*/ 0 w 53"/>
              <a:gd name="T21" fmla="*/ 0 h 105"/>
              <a:gd name="T22" fmla="*/ 0 w 53"/>
              <a:gd name="T23" fmla="*/ 0 h 105"/>
              <a:gd name="T24" fmla="*/ 0 w 53"/>
              <a:gd name="T25" fmla="*/ 0 h 105"/>
              <a:gd name="T26" fmla="*/ 0 w 53"/>
              <a:gd name="T27" fmla="*/ 0 h 105"/>
              <a:gd name="T28" fmla="*/ 0 w 53"/>
              <a:gd name="T29" fmla="*/ 0 h 105"/>
              <a:gd name="T30" fmla="*/ 0 w 53"/>
              <a:gd name="T31" fmla="*/ 0 h 105"/>
              <a:gd name="T32" fmla="*/ 0 w 53"/>
              <a:gd name="T33" fmla="*/ 0 h 105"/>
              <a:gd name="T34" fmla="*/ 0 w 53"/>
              <a:gd name="T35" fmla="*/ 0 h 105"/>
              <a:gd name="T36" fmla="*/ 0 w 53"/>
              <a:gd name="T37" fmla="*/ 0 h 105"/>
              <a:gd name="T38" fmla="*/ 0 w 53"/>
              <a:gd name="T39" fmla="*/ 0 h 105"/>
              <a:gd name="T40" fmla="*/ 0 w 53"/>
              <a:gd name="T41" fmla="*/ 0 h 105"/>
              <a:gd name="T42" fmla="*/ 0 w 53"/>
              <a:gd name="T43" fmla="*/ 0 h 105"/>
              <a:gd name="T44" fmla="*/ 0 w 53"/>
              <a:gd name="T45" fmla="*/ 0 h 105"/>
              <a:gd name="T46" fmla="*/ 0 w 53"/>
              <a:gd name="T47" fmla="*/ 0 h 105"/>
              <a:gd name="T48" fmla="*/ 0 w 53"/>
              <a:gd name="T49" fmla="*/ 0 h 105"/>
              <a:gd name="T50" fmla="*/ 0 w 53"/>
              <a:gd name="T51" fmla="*/ 0 h 105"/>
              <a:gd name="T52" fmla="*/ 0 w 53"/>
              <a:gd name="T53" fmla="*/ 0 h 105"/>
              <a:gd name="T54" fmla="*/ 0 w 53"/>
              <a:gd name="T55" fmla="*/ 0 h 105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53" h="105">
                <a:moveTo>
                  <a:pt x="45" y="81"/>
                </a:moveTo>
                <a:lnTo>
                  <a:pt x="8" y="0"/>
                </a:lnTo>
                <a:lnTo>
                  <a:pt x="0" y="0"/>
                </a:lnTo>
                <a:lnTo>
                  <a:pt x="0" y="105"/>
                </a:lnTo>
                <a:lnTo>
                  <a:pt x="8" y="105"/>
                </a:lnTo>
                <a:lnTo>
                  <a:pt x="45" y="81"/>
                </a:lnTo>
                <a:lnTo>
                  <a:pt x="8" y="105"/>
                </a:lnTo>
                <a:lnTo>
                  <a:pt x="14" y="105"/>
                </a:lnTo>
                <a:lnTo>
                  <a:pt x="19" y="104"/>
                </a:lnTo>
                <a:lnTo>
                  <a:pt x="23" y="103"/>
                </a:lnTo>
                <a:lnTo>
                  <a:pt x="28" y="100"/>
                </a:lnTo>
                <a:lnTo>
                  <a:pt x="35" y="95"/>
                </a:lnTo>
                <a:lnTo>
                  <a:pt x="42" y="88"/>
                </a:lnTo>
                <a:lnTo>
                  <a:pt x="46" y="80"/>
                </a:lnTo>
                <a:lnTo>
                  <a:pt x="50" y="72"/>
                </a:lnTo>
                <a:lnTo>
                  <a:pt x="52" y="63"/>
                </a:lnTo>
                <a:lnTo>
                  <a:pt x="53" y="53"/>
                </a:lnTo>
                <a:lnTo>
                  <a:pt x="52" y="42"/>
                </a:lnTo>
                <a:lnTo>
                  <a:pt x="50" y="33"/>
                </a:lnTo>
                <a:lnTo>
                  <a:pt x="46" y="25"/>
                </a:lnTo>
                <a:lnTo>
                  <a:pt x="42" y="17"/>
                </a:lnTo>
                <a:lnTo>
                  <a:pt x="35" y="11"/>
                </a:lnTo>
                <a:lnTo>
                  <a:pt x="28" y="5"/>
                </a:lnTo>
                <a:lnTo>
                  <a:pt x="23" y="4"/>
                </a:lnTo>
                <a:lnTo>
                  <a:pt x="19" y="1"/>
                </a:lnTo>
                <a:lnTo>
                  <a:pt x="14" y="1"/>
                </a:lnTo>
                <a:lnTo>
                  <a:pt x="8" y="0"/>
                </a:lnTo>
                <a:lnTo>
                  <a:pt x="45" y="8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8" name="Freeform 117">
            <a:extLst>
              <a:ext uri="{FF2B5EF4-FFF2-40B4-BE49-F238E27FC236}">
                <a16:creationId xmlns:a16="http://schemas.microsoft.com/office/drawing/2014/main" id="{00000000-0008-0000-0600-000076000000}"/>
              </a:ext>
            </a:extLst>
          </xdr:cNvPr>
          <xdr:cNvSpPr>
            <a:spLocks/>
          </xdr:cNvSpPr>
        </xdr:nvSpPr>
        <xdr:spPr bwMode="auto">
          <a:xfrm>
            <a:off x="3674" y="433"/>
            <a:ext cx="133" cy="66"/>
          </a:xfrm>
          <a:custGeom>
            <a:avLst/>
            <a:gdLst>
              <a:gd name="T0" fmla="*/ 0 w 667"/>
              <a:gd name="T1" fmla="*/ 0 h 396"/>
              <a:gd name="T2" fmla="*/ 0 w 667"/>
              <a:gd name="T3" fmla="*/ 0 h 396"/>
              <a:gd name="T4" fmla="*/ 0 w 667"/>
              <a:gd name="T5" fmla="*/ 0 h 396"/>
              <a:gd name="T6" fmla="*/ 0 w 667"/>
              <a:gd name="T7" fmla="*/ 0 h 396"/>
              <a:gd name="T8" fmla="*/ 0 w 667"/>
              <a:gd name="T9" fmla="*/ 0 h 396"/>
              <a:gd name="T10" fmla="*/ 0 w 667"/>
              <a:gd name="T11" fmla="*/ 0 h 396"/>
              <a:gd name="T12" fmla="*/ 0 w 667"/>
              <a:gd name="T13" fmla="*/ 0 h 396"/>
              <a:gd name="T14" fmla="*/ 0 w 667"/>
              <a:gd name="T15" fmla="*/ 0 h 396"/>
              <a:gd name="T16" fmla="*/ 0 w 667"/>
              <a:gd name="T17" fmla="*/ 0 h 396"/>
              <a:gd name="T18" fmla="*/ 0 w 667"/>
              <a:gd name="T19" fmla="*/ 0 h 396"/>
              <a:gd name="T20" fmla="*/ 0 w 667"/>
              <a:gd name="T21" fmla="*/ 0 h 396"/>
              <a:gd name="T22" fmla="*/ 0 w 667"/>
              <a:gd name="T23" fmla="*/ 0 h 396"/>
              <a:gd name="T24" fmla="*/ 0 w 667"/>
              <a:gd name="T25" fmla="*/ 0 h 396"/>
              <a:gd name="T26" fmla="*/ 0 w 667"/>
              <a:gd name="T27" fmla="*/ 0 h 396"/>
              <a:gd name="T28" fmla="*/ 0 w 667"/>
              <a:gd name="T29" fmla="*/ 0 h 396"/>
              <a:gd name="T30" fmla="*/ 0 w 667"/>
              <a:gd name="T31" fmla="*/ 0 h 396"/>
              <a:gd name="T32" fmla="*/ 0 w 667"/>
              <a:gd name="T33" fmla="*/ 0 h 396"/>
              <a:gd name="T34" fmla="*/ 0 w 667"/>
              <a:gd name="T35" fmla="*/ 0 h 396"/>
              <a:gd name="T36" fmla="*/ 0 w 667"/>
              <a:gd name="T37" fmla="*/ 0 h 396"/>
              <a:gd name="T38" fmla="*/ 0 w 667"/>
              <a:gd name="T39" fmla="*/ 0 h 396"/>
              <a:gd name="T40" fmla="*/ 0 w 667"/>
              <a:gd name="T41" fmla="*/ 0 h 396"/>
              <a:gd name="T42" fmla="*/ 0 w 667"/>
              <a:gd name="T43" fmla="*/ 0 h 396"/>
              <a:gd name="T44" fmla="*/ 0 w 667"/>
              <a:gd name="T45" fmla="*/ 0 h 396"/>
              <a:gd name="T46" fmla="*/ 0 w 667"/>
              <a:gd name="T47" fmla="*/ 0 h 396"/>
              <a:gd name="T48" fmla="*/ 0 w 667"/>
              <a:gd name="T49" fmla="*/ 0 h 396"/>
              <a:gd name="T50" fmla="*/ 0 w 667"/>
              <a:gd name="T51" fmla="*/ 0 h 396"/>
              <a:gd name="T52" fmla="*/ 0 w 667"/>
              <a:gd name="T53" fmla="*/ 0 h 396"/>
              <a:gd name="T54" fmla="*/ 0 w 667"/>
              <a:gd name="T55" fmla="*/ 0 h 396"/>
              <a:gd name="T56" fmla="*/ 0 w 667"/>
              <a:gd name="T57" fmla="*/ 0 h 396"/>
              <a:gd name="T58" fmla="*/ 0 w 667"/>
              <a:gd name="T59" fmla="*/ 0 h 396"/>
              <a:gd name="T60" fmla="*/ 0 w 667"/>
              <a:gd name="T61" fmla="*/ 0 h 396"/>
              <a:gd name="T62" fmla="*/ 0 w 667"/>
              <a:gd name="T63" fmla="*/ 0 h 396"/>
              <a:gd name="T64" fmla="*/ 0 w 667"/>
              <a:gd name="T65" fmla="*/ 0 h 396"/>
              <a:gd name="T66" fmla="*/ 0 w 667"/>
              <a:gd name="T67" fmla="*/ 0 h 396"/>
              <a:gd name="T68" fmla="*/ 0 w 667"/>
              <a:gd name="T69" fmla="*/ 0 h 396"/>
              <a:gd name="T70" fmla="*/ 0 w 667"/>
              <a:gd name="T71" fmla="*/ 0 h 396"/>
              <a:gd name="T72" fmla="*/ 0 w 667"/>
              <a:gd name="T73" fmla="*/ 0 h 396"/>
              <a:gd name="T74" fmla="*/ 0 w 667"/>
              <a:gd name="T75" fmla="*/ 0 h 396"/>
              <a:gd name="T76" fmla="*/ 0 w 667"/>
              <a:gd name="T77" fmla="*/ 0 h 396"/>
              <a:gd name="T78" fmla="*/ 0 w 667"/>
              <a:gd name="T79" fmla="*/ 0 h 396"/>
              <a:gd name="T80" fmla="*/ 0 w 667"/>
              <a:gd name="T81" fmla="*/ 0 h 396"/>
              <a:gd name="T82" fmla="*/ 0 w 667"/>
              <a:gd name="T83" fmla="*/ 0 h 396"/>
              <a:gd name="T84" fmla="*/ 0 w 667"/>
              <a:gd name="T85" fmla="*/ 0 h 396"/>
              <a:gd name="T86" fmla="*/ 0 w 667"/>
              <a:gd name="T87" fmla="*/ 0 h 39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667" h="396">
                <a:moveTo>
                  <a:pt x="622" y="0"/>
                </a:moveTo>
                <a:lnTo>
                  <a:pt x="622" y="0"/>
                </a:lnTo>
                <a:lnTo>
                  <a:pt x="597" y="0"/>
                </a:lnTo>
                <a:lnTo>
                  <a:pt x="572" y="1"/>
                </a:lnTo>
                <a:lnTo>
                  <a:pt x="547" y="3"/>
                </a:lnTo>
                <a:lnTo>
                  <a:pt x="523" y="6"/>
                </a:lnTo>
                <a:lnTo>
                  <a:pt x="499" y="8"/>
                </a:lnTo>
                <a:lnTo>
                  <a:pt x="475" y="13"/>
                </a:lnTo>
                <a:lnTo>
                  <a:pt x="451" y="16"/>
                </a:lnTo>
                <a:lnTo>
                  <a:pt x="428" y="22"/>
                </a:lnTo>
                <a:lnTo>
                  <a:pt x="405" y="28"/>
                </a:lnTo>
                <a:lnTo>
                  <a:pt x="383" y="34"/>
                </a:lnTo>
                <a:lnTo>
                  <a:pt x="361" y="42"/>
                </a:lnTo>
                <a:lnTo>
                  <a:pt x="339" y="49"/>
                </a:lnTo>
                <a:lnTo>
                  <a:pt x="318" y="57"/>
                </a:lnTo>
                <a:lnTo>
                  <a:pt x="297" y="67"/>
                </a:lnTo>
                <a:lnTo>
                  <a:pt x="276" y="76"/>
                </a:lnTo>
                <a:lnTo>
                  <a:pt x="256" y="87"/>
                </a:lnTo>
                <a:lnTo>
                  <a:pt x="236" y="99"/>
                </a:lnTo>
                <a:lnTo>
                  <a:pt x="217" y="110"/>
                </a:lnTo>
                <a:lnTo>
                  <a:pt x="198" y="122"/>
                </a:lnTo>
                <a:lnTo>
                  <a:pt x="180" y="135"/>
                </a:lnTo>
                <a:lnTo>
                  <a:pt x="162" y="149"/>
                </a:lnTo>
                <a:lnTo>
                  <a:pt x="145" y="163"/>
                </a:lnTo>
                <a:lnTo>
                  <a:pt x="128" y="179"/>
                </a:lnTo>
                <a:lnTo>
                  <a:pt x="111" y="194"/>
                </a:lnTo>
                <a:lnTo>
                  <a:pt x="95" y="209"/>
                </a:lnTo>
                <a:lnTo>
                  <a:pt x="80" y="227"/>
                </a:lnTo>
                <a:lnTo>
                  <a:pt x="65" y="243"/>
                </a:lnTo>
                <a:lnTo>
                  <a:pt x="51" y="262"/>
                </a:lnTo>
                <a:lnTo>
                  <a:pt x="37" y="280"/>
                </a:lnTo>
                <a:lnTo>
                  <a:pt x="24" y="299"/>
                </a:lnTo>
                <a:lnTo>
                  <a:pt x="12" y="319"/>
                </a:lnTo>
                <a:lnTo>
                  <a:pt x="0" y="339"/>
                </a:lnTo>
                <a:lnTo>
                  <a:pt x="73" y="396"/>
                </a:lnTo>
                <a:lnTo>
                  <a:pt x="83" y="380"/>
                </a:lnTo>
                <a:lnTo>
                  <a:pt x="94" y="363"/>
                </a:lnTo>
                <a:lnTo>
                  <a:pt x="105" y="347"/>
                </a:lnTo>
                <a:lnTo>
                  <a:pt x="116" y="332"/>
                </a:lnTo>
                <a:lnTo>
                  <a:pt x="128" y="316"/>
                </a:lnTo>
                <a:lnTo>
                  <a:pt x="141" y="301"/>
                </a:lnTo>
                <a:lnTo>
                  <a:pt x="154" y="287"/>
                </a:lnTo>
                <a:lnTo>
                  <a:pt x="168" y="274"/>
                </a:lnTo>
                <a:lnTo>
                  <a:pt x="182" y="260"/>
                </a:lnTo>
                <a:lnTo>
                  <a:pt x="196" y="247"/>
                </a:lnTo>
                <a:lnTo>
                  <a:pt x="211" y="235"/>
                </a:lnTo>
                <a:lnTo>
                  <a:pt x="226" y="223"/>
                </a:lnTo>
                <a:lnTo>
                  <a:pt x="242" y="212"/>
                </a:lnTo>
                <a:lnTo>
                  <a:pt x="259" y="201"/>
                </a:lnTo>
                <a:lnTo>
                  <a:pt x="276" y="192"/>
                </a:lnTo>
                <a:lnTo>
                  <a:pt x="293" y="181"/>
                </a:lnTo>
                <a:lnTo>
                  <a:pt x="310" y="173"/>
                </a:lnTo>
                <a:lnTo>
                  <a:pt x="329" y="163"/>
                </a:lnTo>
                <a:lnTo>
                  <a:pt x="347" y="155"/>
                </a:lnTo>
                <a:lnTo>
                  <a:pt x="366" y="148"/>
                </a:lnTo>
                <a:lnTo>
                  <a:pt x="385" y="141"/>
                </a:lnTo>
                <a:lnTo>
                  <a:pt x="405" y="135"/>
                </a:lnTo>
                <a:lnTo>
                  <a:pt x="425" y="129"/>
                </a:lnTo>
                <a:lnTo>
                  <a:pt x="446" y="123"/>
                </a:lnTo>
                <a:lnTo>
                  <a:pt x="467" y="119"/>
                </a:lnTo>
                <a:lnTo>
                  <a:pt x="488" y="115"/>
                </a:lnTo>
                <a:lnTo>
                  <a:pt x="509" y="111"/>
                </a:lnTo>
                <a:lnTo>
                  <a:pt x="531" y="109"/>
                </a:lnTo>
                <a:lnTo>
                  <a:pt x="553" y="107"/>
                </a:lnTo>
                <a:lnTo>
                  <a:pt x="576" y="104"/>
                </a:lnTo>
                <a:lnTo>
                  <a:pt x="599" y="104"/>
                </a:lnTo>
                <a:lnTo>
                  <a:pt x="622" y="103"/>
                </a:lnTo>
                <a:lnTo>
                  <a:pt x="628" y="103"/>
                </a:lnTo>
                <a:lnTo>
                  <a:pt x="633" y="102"/>
                </a:lnTo>
                <a:lnTo>
                  <a:pt x="637" y="101"/>
                </a:lnTo>
                <a:lnTo>
                  <a:pt x="642" y="100"/>
                </a:lnTo>
                <a:lnTo>
                  <a:pt x="649" y="94"/>
                </a:lnTo>
                <a:lnTo>
                  <a:pt x="655" y="88"/>
                </a:lnTo>
                <a:lnTo>
                  <a:pt x="660" y="80"/>
                </a:lnTo>
                <a:lnTo>
                  <a:pt x="664" y="70"/>
                </a:lnTo>
                <a:lnTo>
                  <a:pt x="666" y="61"/>
                </a:lnTo>
                <a:lnTo>
                  <a:pt x="667" y="51"/>
                </a:lnTo>
                <a:lnTo>
                  <a:pt x="666" y="42"/>
                </a:lnTo>
                <a:lnTo>
                  <a:pt x="664" y="33"/>
                </a:lnTo>
                <a:lnTo>
                  <a:pt x="660" y="23"/>
                </a:lnTo>
                <a:lnTo>
                  <a:pt x="655" y="16"/>
                </a:lnTo>
                <a:lnTo>
                  <a:pt x="649" y="9"/>
                </a:lnTo>
                <a:lnTo>
                  <a:pt x="642" y="4"/>
                </a:lnTo>
                <a:lnTo>
                  <a:pt x="637" y="2"/>
                </a:lnTo>
                <a:lnTo>
                  <a:pt x="633" y="1"/>
                </a:lnTo>
                <a:lnTo>
                  <a:pt x="628" y="0"/>
                </a:lnTo>
                <a:lnTo>
                  <a:pt x="622" y="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9" name="Freeform 118">
            <a:extLst>
              <a:ext uri="{FF2B5EF4-FFF2-40B4-BE49-F238E27FC236}">
                <a16:creationId xmlns:a16="http://schemas.microsoft.com/office/drawing/2014/main" id="{00000000-0008-0000-0600-000077000000}"/>
              </a:ext>
            </a:extLst>
          </xdr:cNvPr>
          <xdr:cNvSpPr>
            <a:spLocks/>
          </xdr:cNvSpPr>
        </xdr:nvSpPr>
        <xdr:spPr bwMode="auto">
          <a:xfrm>
            <a:off x="3798" y="433"/>
            <a:ext cx="120" cy="135"/>
          </a:xfrm>
          <a:custGeom>
            <a:avLst/>
            <a:gdLst>
              <a:gd name="T0" fmla="*/ 0 w 598"/>
              <a:gd name="T1" fmla="*/ 0 h 812"/>
              <a:gd name="T2" fmla="*/ 0 w 598"/>
              <a:gd name="T3" fmla="*/ 0 h 812"/>
              <a:gd name="T4" fmla="*/ 0 w 598"/>
              <a:gd name="T5" fmla="*/ 0 h 812"/>
              <a:gd name="T6" fmla="*/ 0 w 598"/>
              <a:gd name="T7" fmla="*/ 0 h 812"/>
              <a:gd name="T8" fmla="*/ 0 w 598"/>
              <a:gd name="T9" fmla="*/ 0 h 812"/>
              <a:gd name="T10" fmla="*/ 0 w 598"/>
              <a:gd name="T11" fmla="*/ 0 h 812"/>
              <a:gd name="T12" fmla="*/ 0 w 598"/>
              <a:gd name="T13" fmla="*/ 0 h 812"/>
              <a:gd name="T14" fmla="*/ 0 w 598"/>
              <a:gd name="T15" fmla="*/ 0 h 812"/>
              <a:gd name="T16" fmla="*/ 0 w 598"/>
              <a:gd name="T17" fmla="*/ 0 h 812"/>
              <a:gd name="T18" fmla="*/ 0 w 598"/>
              <a:gd name="T19" fmla="*/ 0 h 812"/>
              <a:gd name="T20" fmla="*/ 0 w 598"/>
              <a:gd name="T21" fmla="*/ 0 h 812"/>
              <a:gd name="T22" fmla="*/ 0 w 598"/>
              <a:gd name="T23" fmla="*/ 0 h 812"/>
              <a:gd name="T24" fmla="*/ 0 w 598"/>
              <a:gd name="T25" fmla="*/ 0 h 812"/>
              <a:gd name="T26" fmla="*/ 0 w 598"/>
              <a:gd name="T27" fmla="*/ 0 h 812"/>
              <a:gd name="T28" fmla="*/ 0 w 598"/>
              <a:gd name="T29" fmla="*/ 0 h 812"/>
              <a:gd name="T30" fmla="*/ 0 w 598"/>
              <a:gd name="T31" fmla="*/ 0 h 812"/>
              <a:gd name="T32" fmla="*/ 0 w 598"/>
              <a:gd name="T33" fmla="*/ 0 h 812"/>
              <a:gd name="T34" fmla="*/ 0 w 598"/>
              <a:gd name="T35" fmla="*/ 0 h 812"/>
              <a:gd name="T36" fmla="*/ 0 w 598"/>
              <a:gd name="T37" fmla="*/ 0 h 812"/>
              <a:gd name="T38" fmla="*/ 0 w 598"/>
              <a:gd name="T39" fmla="*/ 0 h 812"/>
              <a:gd name="T40" fmla="*/ 0 w 598"/>
              <a:gd name="T41" fmla="*/ 0 h 812"/>
              <a:gd name="T42" fmla="*/ 0 w 598"/>
              <a:gd name="T43" fmla="*/ 0 h 812"/>
              <a:gd name="T44" fmla="*/ 0 w 598"/>
              <a:gd name="T45" fmla="*/ 0 h 812"/>
              <a:gd name="T46" fmla="*/ 0 w 598"/>
              <a:gd name="T47" fmla="*/ 0 h 812"/>
              <a:gd name="T48" fmla="*/ 0 w 598"/>
              <a:gd name="T49" fmla="*/ 0 h 812"/>
              <a:gd name="T50" fmla="*/ 0 w 598"/>
              <a:gd name="T51" fmla="*/ 0 h 812"/>
              <a:gd name="T52" fmla="*/ 0 w 598"/>
              <a:gd name="T53" fmla="*/ 0 h 812"/>
              <a:gd name="T54" fmla="*/ 0 w 598"/>
              <a:gd name="T55" fmla="*/ 0 h 812"/>
              <a:gd name="T56" fmla="*/ 0 w 598"/>
              <a:gd name="T57" fmla="*/ 0 h 812"/>
              <a:gd name="T58" fmla="*/ 0 w 598"/>
              <a:gd name="T59" fmla="*/ 0 h 812"/>
              <a:gd name="T60" fmla="*/ 0 w 598"/>
              <a:gd name="T61" fmla="*/ 0 h 812"/>
              <a:gd name="T62" fmla="*/ 0 w 598"/>
              <a:gd name="T63" fmla="*/ 0 h 812"/>
              <a:gd name="T64" fmla="*/ 0 w 598"/>
              <a:gd name="T65" fmla="*/ 0 h 812"/>
              <a:gd name="T66" fmla="*/ 0 w 598"/>
              <a:gd name="T67" fmla="*/ 0 h 812"/>
              <a:gd name="T68" fmla="*/ 0 w 598"/>
              <a:gd name="T69" fmla="*/ 0 h 812"/>
              <a:gd name="T70" fmla="*/ 0 w 598"/>
              <a:gd name="T71" fmla="*/ 0 h 812"/>
              <a:gd name="T72" fmla="*/ 0 w 598"/>
              <a:gd name="T73" fmla="*/ 0 h 812"/>
              <a:gd name="T74" fmla="*/ 0 w 598"/>
              <a:gd name="T75" fmla="*/ 0 h 812"/>
              <a:gd name="T76" fmla="*/ 0 w 598"/>
              <a:gd name="T77" fmla="*/ 0 h 812"/>
              <a:gd name="T78" fmla="*/ 0 w 598"/>
              <a:gd name="T79" fmla="*/ 0 h 812"/>
              <a:gd name="T80" fmla="*/ 0 w 598"/>
              <a:gd name="T81" fmla="*/ 0 h 812"/>
              <a:gd name="T82" fmla="*/ 0 w 598"/>
              <a:gd name="T83" fmla="*/ 0 h 812"/>
              <a:gd name="T84" fmla="*/ 0 w 598"/>
              <a:gd name="T85" fmla="*/ 0 h 812"/>
              <a:gd name="T86" fmla="*/ 0 w 598"/>
              <a:gd name="T87" fmla="*/ 0 h 812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598" h="812">
                <a:moveTo>
                  <a:pt x="598" y="760"/>
                </a:moveTo>
                <a:lnTo>
                  <a:pt x="598" y="760"/>
                </a:lnTo>
                <a:lnTo>
                  <a:pt x="597" y="711"/>
                </a:lnTo>
                <a:lnTo>
                  <a:pt x="595" y="664"/>
                </a:lnTo>
                <a:lnTo>
                  <a:pt x="592" y="618"/>
                </a:lnTo>
                <a:lnTo>
                  <a:pt x="587" y="574"/>
                </a:lnTo>
                <a:lnTo>
                  <a:pt x="581" y="532"/>
                </a:lnTo>
                <a:lnTo>
                  <a:pt x="573" y="491"/>
                </a:lnTo>
                <a:lnTo>
                  <a:pt x="565" y="452"/>
                </a:lnTo>
                <a:lnTo>
                  <a:pt x="555" y="414"/>
                </a:lnTo>
                <a:lnTo>
                  <a:pt x="543" y="379"/>
                </a:lnTo>
                <a:lnTo>
                  <a:pt x="531" y="345"/>
                </a:lnTo>
                <a:lnTo>
                  <a:pt x="517" y="313"/>
                </a:lnTo>
                <a:lnTo>
                  <a:pt x="502" y="282"/>
                </a:lnTo>
                <a:lnTo>
                  <a:pt x="486" y="253"/>
                </a:lnTo>
                <a:lnTo>
                  <a:pt x="468" y="224"/>
                </a:lnTo>
                <a:lnTo>
                  <a:pt x="450" y="199"/>
                </a:lnTo>
                <a:lnTo>
                  <a:pt x="430" y="175"/>
                </a:lnTo>
                <a:lnTo>
                  <a:pt x="409" y="153"/>
                </a:lnTo>
                <a:lnTo>
                  <a:pt x="387" y="132"/>
                </a:lnTo>
                <a:lnTo>
                  <a:pt x="364" y="113"/>
                </a:lnTo>
                <a:lnTo>
                  <a:pt x="341" y="95"/>
                </a:lnTo>
                <a:lnTo>
                  <a:pt x="316" y="79"/>
                </a:lnTo>
                <a:lnTo>
                  <a:pt x="291" y="64"/>
                </a:lnTo>
                <a:lnTo>
                  <a:pt x="265" y="51"/>
                </a:lnTo>
                <a:lnTo>
                  <a:pt x="238" y="41"/>
                </a:lnTo>
                <a:lnTo>
                  <a:pt x="210" y="30"/>
                </a:lnTo>
                <a:lnTo>
                  <a:pt x="182" y="22"/>
                </a:lnTo>
                <a:lnTo>
                  <a:pt x="153" y="15"/>
                </a:lnTo>
                <a:lnTo>
                  <a:pt x="124" y="9"/>
                </a:lnTo>
                <a:lnTo>
                  <a:pt x="94" y="6"/>
                </a:lnTo>
                <a:lnTo>
                  <a:pt x="63" y="2"/>
                </a:lnTo>
                <a:lnTo>
                  <a:pt x="32" y="0"/>
                </a:lnTo>
                <a:lnTo>
                  <a:pt x="0" y="0"/>
                </a:lnTo>
                <a:lnTo>
                  <a:pt x="0" y="103"/>
                </a:lnTo>
                <a:lnTo>
                  <a:pt x="29" y="104"/>
                </a:lnTo>
                <a:lnTo>
                  <a:pt x="57" y="106"/>
                </a:lnTo>
                <a:lnTo>
                  <a:pt x="85" y="108"/>
                </a:lnTo>
                <a:lnTo>
                  <a:pt x="111" y="113"/>
                </a:lnTo>
                <a:lnTo>
                  <a:pt x="137" y="117"/>
                </a:lnTo>
                <a:lnTo>
                  <a:pt x="162" y="123"/>
                </a:lnTo>
                <a:lnTo>
                  <a:pt x="187" y="130"/>
                </a:lnTo>
                <a:lnTo>
                  <a:pt x="210" y="139"/>
                </a:lnTo>
                <a:lnTo>
                  <a:pt x="233" y="148"/>
                </a:lnTo>
                <a:lnTo>
                  <a:pt x="255" y="160"/>
                </a:lnTo>
                <a:lnTo>
                  <a:pt x="276" y="172"/>
                </a:lnTo>
                <a:lnTo>
                  <a:pt x="296" y="184"/>
                </a:lnTo>
                <a:lnTo>
                  <a:pt x="315" y="199"/>
                </a:lnTo>
                <a:lnTo>
                  <a:pt x="334" y="214"/>
                </a:lnTo>
                <a:lnTo>
                  <a:pt x="351" y="230"/>
                </a:lnTo>
                <a:lnTo>
                  <a:pt x="368" y="249"/>
                </a:lnTo>
                <a:lnTo>
                  <a:pt x="384" y="268"/>
                </a:lnTo>
                <a:lnTo>
                  <a:pt x="399" y="289"/>
                </a:lnTo>
                <a:lnTo>
                  <a:pt x="413" y="312"/>
                </a:lnTo>
                <a:lnTo>
                  <a:pt x="427" y="336"/>
                </a:lnTo>
                <a:lnTo>
                  <a:pt x="439" y="361"/>
                </a:lnTo>
                <a:lnTo>
                  <a:pt x="451" y="389"/>
                </a:lnTo>
                <a:lnTo>
                  <a:pt x="461" y="418"/>
                </a:lnTo>
                <a:lnTo>
                  <a:pt x="471" y="448"/>
                </a:lnTo>
                <a:lnTo>
                  <a:pt x="480" y="480"/>
                </a:lnTo>
                <a:lnTo>
                  <a:pt x="487" y="515"/>
                </a:lnTo>
                <a:lnTo>
                  <a:pt x="494" y="551"/>
                </a:lnTo>
                <a:lnTo>
                  <a:pt x="499" y="589"/>
                </a:lnTo>
                <a:lnTo>
                  <a:pt x="504" y="629"/>
                </a:lnTo>
                <a:lnTo>
                  <a:pt x="507" y="671"/>
                </a:lnTo>
                <a:lnTo>
                  <a:pt x="509" y="714"/>
                </a:lnTo>
                <a:lnTo>
                  <a:pt x="509" y="760"/>
                </a:lnTo>
                <a:lnTo>
                  <a:pt x="510" y="767"/>
                </a:lnTo>
                <a:lnTo>
                  <a:pt x="510" y="773"/>
                </a:lnTo>
                <a:lnTo>
                  <a:pt x="512" y="778"/>
                </a:lnTo>
                <a:lnTo>
                  <a:pt x="513" y="784"/>
                </a:lnTo>
                <a:lnTo>
                  <a:pt x="518" y="792"/>
                </a:lnTo>
                <a:lnTo>
                  <a:pt x="523" y="799"/>
                </a:lnTo>
                <a:lnTo>
                  <a:pt x="530" y="805"/>
                </a:lnTo>
                <a:lnTo>
                  <a:pt x="537" y="809"/>
                </a:lnTo>
                <a:lnTo>
                  <a:pt x="545" y="812"/>
                </a:lnTo>
                <a:lnTo>
                  <a:pt x="554" y="812"/>
                </a:lnTo>
                <a:lnTo>
                  <a:pt x="562" y="812"/>
                </a:lnTo>
                <a:lnTo>
                  <a:pt x="570" y="809"/>
                </a:lnTo>
                <a:lnTo>
                  <a:pt x="577" y="805"/>
                </a:lnTo>
                <a:lnTo>
                  <a:pt x="584" y="799"/>
                </a:lnTo>
                <a:lnTo>
                  <a:pt x="590" y="792"/>
                </a:lnTo>
                <a:lnTo>
                  <a:pt x="594" y="784"/>
                </a:lnTo>
                <a:lnTo>
                  <a:pt x="596" y="778"/>
                </a:lnTo>
                <a:lnTo>
                  <a:pt x="597" y="773"/>
                </a:lnTo>
                <a:lnTo>
                  <a:pt x="598" y="767"/>
                </a:lnTo>
                <a:lnTo>
                  <a:pt x="598" y="76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0" name="Freeform 119">
            <a:extLst>
              <a:ext uri="{FF2B5EF4-FFF2-40B4-BE49-F238E27FC236}">
                <a16:creationId xmlns:a16="http://schemas.microsoft.com/office/drawing/2014/main" id="{00000000-0008-0000-0600-000078000000}"/>
              </a:ext>
            </a:extLst>
          </xdr:cNvPr>
          <xdr:cNvSpPr>
            <a:spLocks/>
          </xdr:cNvSpPr>
        </xdr:nvSpPr>
        <xdr:spPr bwMode="auto">
          <a:xfrm>
            <a:off x="3900" y="559"/>
            <a:ext cx="18" cy="223"/>
          </a:xfrm>
          <a:custGeom>
            <a:avLst/>
            <a:gdLst>
              <a:gd name="T0" fmla="*/ 0 w 89"/>
              <a:gd name="T1" fmla="*/ 0 h 1336"/>
              <a:gd name="T2" fmla="*/ 0 w 89"/>
              <a:gd name="T3" fmla="*/ 0 h 1336"/>
              <a:gd name="T4" fmla="*/ 0 w 89"/>
              <a:gd name="T5" fmla="*/ 0 h 1336"/>
              <a:gd name="T6" fmla="*/ 0 w 89"/>
              <a:gd name="T7" fmla="*/ 0 h 1336"/>
              <a:gd name="T8" fmla="*/ 0 w 89"/>
              <a:gd name="T9" fmla="*/ 0 h 1336"/>
              <a:gd name="T10" fmla="*/ 0 w 89"/>
              <a:gd name="T11" fmla="*/ 0 h 1336"/>
              <a:gd name="T12" fmla="*/ 0 w 89"/>
              <a:gd name="T13" fmla="*/ 0 h 1336"/>
              <a:gd name="T14" fmla="*/ 0 w 89"/>
              <a:gd name="T15" fmla="*/ 0 h 1336"/>
              <a:gd name="T16" fmla="*/ 0 w 89"/>
              <a:gd name="T17" fmla="*/ 0 h 1336"/>
              <a:gd name="T18" fmla="*/ 0 w 89"/>
              <a:gd name="T19" fmla="*/ 0 h 1336"/>
              <a:gd name="T20" fmla="*/ 0 w 89"/>
              <a:gd name="T21" fmla="*/ 0 h 1336"/>
              <a:gd name="T22" fmla="*/ 0 w 89"/>
              <a:gd name="T23" fmla="*/ 0 h 1336"/>
              <a:gd name="T24" fmla="*/ 0 w 89"/>
              <a:gd name="T25" fmla="*/ 0 h 1336"/>
              <a:gd name="T26" fmla="*/ 0 w 89"/>
              <a:gd name="T27" fmla="*/ 0 h 1336"/>
              <a:gd name="T28" fmla="*/ 0 w 89"/>
              <a:gd name="T29" fmla="*/ 0 h 1336"/>
              <a:gd name="T30" fmla="*/ 0 w 89"/>
              <a:gd name="T31" fmla="*/ 0 h 1336"/>
              <a:gd name="T32" fmla="*/ 0 w 89"/>
              <a:gd name="T33" fmla="*/ 0 h 1336"/>
              <a:gd name="T34" fmla="*/ 0 w 89"/>
              <a:gd name="T35" fmla="*/ 0 h 1336"/>
              <a:gd name="T36" fmla="*/ 0 w 89"/>
              <a:gd name="T37" fmla="*/ 0 h 1336"/>
              <a:gd name="T38" fmla="*/ 0 w 89"/>
              <a:gd name="T39" fmla="*/ 0 h 1336"/>
              <a:gd name="T40" fmla="*/ 0 w 89"/>
              <a:gd name="T41" fmla="*/ 0 h 1336"/>
              <a:gd name="T42" fmla="*/ 0 w 89"/>
              <a:gd name="T43" fmla="*/ 0 h 1336"/>
              <a:gd name="T44" fmla="*/ 0 w 89"/>
              <a:gd name="T45" fmla="*/ 0 h 1336"/>
              <a:gd name="T46" fmla="*/ 0 w 89"/>
              <a:gd name="T47" fmla="*/ 0 h 1336"/>
              <a:gd name="T48" fmla="*/ 0 w 89"/>
              <a:gd name="T49" fmla="*/ 0 h 1336"/>
              <a:gd name="T50" fmla="*/ 0 w 89"/>
              <a:gd name="T51" fmla="*/ 0 h 1336"/>
              <a:gd name="T52" fmla="*/ 0 w 89"/>
              <a:gd name="T53" fmla="*/ 0 h 1336"/>
              <a:gd name="T54" fmla="*/ 0 w 89"/>
              <a:gd name="T55" fmla="*/ 0 h 13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9" h="1336">
                <a:moveTo>
                  <a:pt x="45" y="1336"/>
                </a:moveTo>
                <a:lnTo>
                  <a:pt x="89" y="1283"/>
                </a:lnTo>
                <a:lnTo>
                  <a:pt x="89" y="0"/>
                </a:lnTo>
                <a:lnTo>
                  <a:pt x="0" y="0"/>
                </a:lnTo>
                <a:lnTo>
                  <a:pt x="0" y="1283"/>
                </a:lnTo>
                <a:lnTo>
                  <a:pt x="45" y="1336"/>
                </a:lnTo>
                <a:lnTo>
                  <a:pt x="0" y="1283"/>
                </a:lnTo>
                <a:lnTo>
                  <a:pt x="1" y="1290"/>
                </a:lnTo>
                <a:lnTo>
                  <a:pt x="1" y="1296"/>
                </a:lnTo>
                <a:lnTo>
                  <a:pt x="3" y="1301"/>
                </a:lnTo>
                <a:lnTo>
                  <a:pt x="4" y="1307"/>
                </a:lnTo>
                <a:lnTo>
                  <a:pt x="9" y="1315"/>
                </a:lnTo>
                <a:lnTo>
                  <a:pt x="14" y="1323"/>
                </a:lnTo>
                <a:lnTo>
                  <a:pt x="21" y="1328"/>
                </a:lnTo>
                <a:lnTo>
                  <a:pt x="28" y="1332"/>
                </a:lnTo>
                <a:lnTo>
                  <a:pt x="36" y="1335"/>
                </a:lnTo>
                <a:lnTo>
                  <a:pt x="45" y="1336"/>
                </a:lnTo>
                <a:lnTo>
                  <a:pt x="53" y="1335"/>
                </a:lnTo>
                <a:lnTo>
                  <a:pt x="61" y="1332"/>
                </a:lnTo>
                <a:lnTo>
                  <a:pt x="68" y="1328"/>
                </a:lnTo>
                <a:lnTo>
                  <a:pt x="75" y="1323"/>
                </a:lnTo>
                <a:lnTo>
                  <a:pt x="81" y="1315"/>
                </a:lnTo>
                <a:lnTo>
                  <a:pt x="85" y="1307"/>
                </a:lnTo>
                <a:lnTo>
                  <a:pt x="87" y="1301"/>
                </a:lnTo>
                <a:lnTo>
                  <a:pt x="88" y="1296"/>
                </a:lnTo>
                <a:lnTo>
                  <a:pt x="89" y="1290"/>
                </a:lnTo>
                <a:lnTo>
                  <a:pt x="89" y="1283"/>
                </a:lnTo>
                <a:lnTo>
                  <a:pt x="45" y="1336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1" name="Freeform 120">
            <a:extLst>
              <a:ext uri="{FF2B5EF4-FFF2-40B4-BE49-F238E27FC236}">
                <a16:creationId xmlns:a16="http://schemas.microsoft.com/office/drawing/2014/main" id="{00000000-0008-0000-0600-000079000000}"/>
              </a:ext>
            </a:extLst>
          </xdr:cNvPr>
          <xdr:cNvSpPr>
            <a:spLocks/>
          </xdr:cNvSpPr>
        </xdr:nvSpPr>
        <xdr:spPr bwMode="auto">
          <a:xfrm>
            <a:off x="3747" y="765"/>
            <a:ext cx="162" cy="17"/>
          </a:xfrm>
          <a:custGeom>
            <a:avLst/>
            <a:gdLst>
              <a:gd name="T0" fmla="*/ 0 w 809"/>
              <a:gd name="T1" fmla="*/ 0 h 105"/>
              <a:gd name="T2" fmla="*/ 0 w 809"/>
              <a:gd name="T3" fmla="*/ 0 h 105"/>
              <a:gd name="T4" fmla="*/ 0 w 809"/>
              <a:gd name="T5" fmla="*/ 0 h 105"/>
              <a:gd name="T6" fmla="*/ 0 w 809"/>
              <a:gd name="T7" fmla="*/ 0 h 105"/>
              <a:gd name="T8" fmla="*/ 0 w 809"/>
              <a:gd name="T9" fmla="*/ 0 h 105"/>
              <a:gd name="T10" fmla="*/ 0 w 809"/>
              <a:gd name="T11" fmla="*/ 0 h 105"/>
              <a:gd name="T12" fmla="*/ 0 w 809"/>
              <a:gd name="T13" fmla="*/ 0 h 105"/>
              <a:gd name="T14" fmla="*/ 0 w 809"/>
              <a:gd name="T15" fmla="*/ 0 h 105"/>
              <a:gd name="T16" fmla="*/ 0 w 809"/>
              <a:gd name="T17" fmla="*/ 0 h 105"/>
              <a:gd name="T18" fmla="*/ 0 w 809"/>
              <a:gd name="T19" fmla="*/ 0 h 105"/>
              <a:gd name="T20" fmla="*/ 0 w 809"/>
              <a:gd name="T21" fmla="*/ 0 h 105"/>
              <a:gd name="T22" fmla="*/ 0 w 809"/>
              <a:gd name="T23" fmla="*/ 0 h 105"/>
              <a:gd name="T24" fmla="*/ 0 w 809"/>
              <a:gd name="T25" fmla="*/ 0 h 105"/>
              <a:gd name="T26" fmla="*/ 0 w 809"/>
              <a:gd name="T27" fmla="*/ 0 h 105"/>
              <a:gd name="T28" fmla="*/ 0 w 809"/>
              <a:gd name="T29" fmla="*/ 0 h 105"/>
              <a:gd name="T30" fmla="*/ 0 w 809"/>
              <a:gd name="T31" fmla="*/ 0 h 105"/>
              <a:gd name="T32" fmla="*/ 0 w 809"/>
              <a:gd name="T33" fmla="*/ 0 h 105"/>
              <a:gd name="T34" fmla="*/ 0 w 809"/>
              <a:gd name="T35" fmla="*/ 0 h 105"/>
              <a:gd name="T36" fmla="*/ 0 w 809"/>
              <a:gd name="T37" fmla="*/ 0 h 105"/>
              <a:gd name="T38" fmla="*/ 0 w 809"/>
              <a:gd name="T39" fmla="*/ 0 h 105"/>
              <a:gd name="T40" fmla="*/ 0 w 809"/>
              <a:gd name="T41" fmla="*/ 0 h 105"/>
              <a:gd name="T42" fmla="*/ 0 w 809"/>
              <a:gd name="T43" fmla="*/ 0 h 105"/>
              <a:gd name="T44" fmla="*/ 0 w 809"/>
              <a:gd name="T45" fmla="*/ 0 h 105"/>
              <a:gd name="T46" fmla="*/ 0 w 809"/>
              <a:gd name="T47" fmla="*/ 0 h 105"/>
              <a:gd name="T48" fmla="*/ 0 w 809"/>
              <a:gd name="T49" fmla="*/ 0 h 105"/>
              <a:gd name="T50" fmla="*/ 0 w 809"/>
              <a:gd name="T51" fmla="*/ 0 h 105"/>
              <a:gd name="T52" fmla="*/ 0 w 809"/>
              <a:gd name="T53" fmla="*/ 0 h 105"/>
              <a:gd name="T54" fmla="*/ 0 w 809"/>
              <a:gd name="T55" fmla="*/ 0 h 105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09" h="105">
                <a:moveTo>
                  <a:pt x="0" y="52"/>
                </a:moveTo>
                <a:lnTo>
                  <a:pt x="44" y="105"/>
                </a:lnTo>
                <a:lnTo>
                  <a:pt x="809" y="105"/>
                </a:lnTo>
                <a:lnTo>
                  <a:pt x="809" y="0"/>
                </a:lnTo>
                <a:lnTo>
                  <a:pt x="44" y="0"/>
                </a:lnTo>
                <a:lnTo>
                  <a:pt x="0" y="52"/>
                </a:lnTo>
                <a:lnTo>
                  <a:pt x="44" y="0"/>
                </a:lnTo>
                <a:lnTo>
                  <a:pt x="38" y="0"/>
                </a:lnTo>
                <a:lnTo>
                  <a:pt x="33" y="1"/>
                </a:lnTo>
                <a:lnTo>
                  <a:pt x="29" y="3"/>
                </a:lnTo>
                <a:lnTo>
                  <a:pt x="24" y="5"/>
                </a:lnTo>
                <a:lnTo>
                  <a:pt x="17" y="10"/>
                </a:lnTo>
                <a:lnTo>
                  <a:pt x="11" y="17"/>
                </a:lnTo>
                <a:lnTo>
                  <a:pt x="6" y="25"/>
                </a:lnTo>
                <a:lnTo>
                  <a:pt x="2" y="33"/>
                </a:lnTo>
                <a:lnTo>
                  <a:pt x="0" y="43"/>
                </a:lnTo>
                <a:lnTo>
                  <a:pt x="0" y="52"/>
                </a:lnTo>
                <a:lnTo>
                  <a:pt x="0" y="63"/>
                </a:lnTo>
                <a:lnTo>
                  <a:pt x="2" y="72"/>
                </a:lnTo>
                <a:lnTo>
                  <a:pt x="6" y="80"/>
                </a:lnTo>
                <a:lnTo>
                  <a:pt x="11" y="89"/>
                </a:lnTo>
                <a:lnTo>
                  <a:pt x="17" y="94"/>
                </a:lnTo>
                <a:lnTo>
                  <a:pt x="24" y="100"/>
                </a:lnTo>
                <a:lnTo>
                  <a:pt x="29" y="101"/>
                </a:lnTo>
                <a:lnTo>
                  <a:pt x="33" y="104"/>
                </a:lnTo>
                <a:lnTo>
                  <a:pt x="38" y="104"/>
                </a:lnTo>
                <a:lnTo>
                  <a:pt x="44" y="105"/>
                </a:lnTo>
                <a:lnTo>
                  <a:pt x="0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2" name="Freeform 121">
            <a:extLst>
              <a:ext uri="{FF2B5EF4-FFF2-40B4-BE49-F238E27FC236}">
                <a16:creationId xmlns:a16="http://schemas.microsoft.com/office/drawing/2014/main" id="{00000000-0008-0000-0600-00007A000000}"/>
              </a:ext>
            </a:extLst>
          </xdr:cNvPr>
          <xdr:cNvSpPr>
            <a:spLocks/>
          </xdr:cNvSpPr>
        </xdr:nvSpPr>
        <xdr:spPr bwMode="auto">
          <a:xfrm>
            <a:off x="3747" y="565"/>
            <a:ext cx="18" cy="208"/>
          </a:xfrm>
          <a:custGeom>
            <a:avLst/>
            <a:gdLst>
              <a:gd name="T0" fmla="*/ 0 w 88"/>
              <a:gd name="T1" fmla="*/ 0 h 1249"/>
              <a:gd name="T2" fmla="*/ 0 w 88"/>
              <a:gd name="T3" fmla="*/ 0 h 1249"/>
              <a:gd name="T4" fmla="*/ 0 w 88"/>
              <a:gd name="T5" fmla="*/ 0 h 1249"/>
              <a:gd name="T6" fmla="*/ 0 w 88"/>
              <a:gd name="T7" fmla="*/ 0 h 1249"/>
              <a:gd name="T8" fmla="*/ 0 w 88"/>
              <a:gd name="T9" fmla="*/ 0 h 1249"/>
              <a:gd name="T10" fmla="*/ 0 w 88"/>
              <a:gd name="T11" fmla="*/ 0 h 1249"/>
              <a:gd name="T12" fmla="*/ 0 w 88"/>
              <a:gd name="T13" fmla="*/ 0 h 1249"/>
              <a:gd name="T14" fmla="*/ 0 w 88"/>
              <a:gd name="T15" fmla="*/ 0 h 1249"/>
              <a:gd name="T16" fmla="*/ 0 w 88"/>
              <a:gd name="T17" fmla="*/ 0 h 1249"/>
              <a:gd name="T18" fmla="*/ 0 w 88"/>
              <a:gd name="T19" fmla="*/ 0 h 1249"/>
              <a:gd name="T20" fmla="*/ 0 w 88"/>
              <a:gd name="T21" fmla="*/ 0 h 1249"/>
              <a:gd name="T22" fmla="*/ 0 w 88"/>
              <a:gd name="T23" fmla="*/ 0 h 1249"/>
              <a:gd name="T24" fmla="*/ 0 w 88"/>
              <a:gd name="T25" fmla="*/ 0 h 1249"/>
              <a:gd name="T26" fmla="*/ 0 w 88"/>
              <a:gd name="T27" fmla="*/ 0 h 1249"/>
              <a:gd name="T28" fmla="*/ 0 w 88"/>
              <a:gd name="T29" fmla="*/ 0 h 1249"/>
              <a:gd name="T30" fmla="*/ 0 w 88"/>
              <a:gd name="T31" fmla="*/ 0 h 1249"/>
              <a:gd name="T32" fmla="*/ 0 w 88"/>
              <a:gd name="T33" fmla="*/ 0 h 1249"/>
              <a:gd name="T34" fmla="*/ 0 w 88"/>
              <a:gd name="T35" fmla="*/ 0 h 1249"/>
              <a:gd name="T36" fmla="*/ 0 w 88"/>
              <a:gd name="T37" fmla="*/ 0 h 1249"/>
              <a:gd name="T38" fmla="*/ 0 w 88"/>
              <a:gd name="T39" fmla="*/ 0 h 1249"/>
              <a:gd name="T40" fmla="*/ 0 w 88"/>
              <a:gd name="T41" fmla="*/ 0 h 1249"/>
              <a:gd name="T42" fmla="*/ 0 w 88"/>
              <a:gd name="T43" fmla="*/ 0 h 1249"/>
              <a:gd name="T44" fmla="*/ 0 w 88"/>
              <a:gd name="T45" fmla="*/ 0 h 1249"/>
              <a:gd name="T46" fmla="*/ 0 w 88"/>
              <a:gd name="T47" fmla="*/ 0 h 1249"/>
              <a:gd name="T48" fmla="*/ 0 w 88"/>
              <a:gd name="T49" fmla="*/ 0 h 1249"/>
              <a:gd name="T50" fmla="*/ 0 w 88"/>
              <a:gd name="T51" fmla="*/ 0 h 1249"/>
              <a:gd name="T52" fmla="*/ 0 w 88"/>
              <a:gd name="T53" fmla="*/ 0 h 1249"/>
              <a:gd name="T54" fmla="*/ 0 w 88"/>
              <a:gd name="T55" fmla="*/ 0 h 1249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8" h="1249">
                <a:moveTo>
                  <a:pt x="88" y="52"/>
                </a:moveTo>
                <a:lnTo>
                  <a:pt x="0" y="52"/>
                </a:lnTo>
                <a:lnTo>
                  <a:pt x="0" y="1249"/>
                </a:lnTo>
                <a:lnTo>
                  <a:pt x="88" y="1249"/>
                </a:lnTo>
                <a:lnTo>
                  <a:pt x="88" y="52"/>
                </a:lnTo>
                <a:lnTo>
                  <a:pt x="88" y="46"/>
                </a:lnTo>
                <a:lnTo>
                  <a:pt x="87" y="40"/>
                </a:lnTo>
                <a:lnTo>
                  <a:pt x="86" y="34"/>
                </a:lnTo>
                <a:lnTo>
                  <a:pt x="84" y="30"/>
                </a:lnTo>
                <a:lnTo>
                  <a:pt x="80" y="20"/>
                </a:lnTo>
                <a:lnTo>
                  <a:pt x="74" y="13"/>
                </a:lnTo>
                <a:lnTo>
                  <a:pt x="67" y="7"/>
                </a:lnTo>
                <a:lnTo>
                  <a:pt x="60" y="4"/>
                </a:lnTo>
                <a:lnTo>
                  <a:pt x="52" y="1"/>
                </a:lnTo>
                <a:lnTo>
                  <a:pt x="44" y="0"/>
                </a:lnTo>
                <a:lnTo>
                  <a:pt x="35" y="1"/>
                </a:lnTo>
                <a:lnTo>
                  <a:pt x="27" y="4"/>
                </a:lnTo>
                <a:lnTo>
                  <a:pt x="20" y="7"/>
                </a:lnTo>
                <a:lnTo>
                  <a:pt x="13" y="13"/>
                </a:lnTo>
                <a:lnTo>
                  <a:pt x="8" y="20"/>
                </a:lnTo>
                <a:lnTo>
                  <a:pt x="3" y="30"/>
                </a:lnTo>
                <a:lnTo>
                  <a:pt x="2" y="34"/>
                </a:lnTo>
                <a:lnTo>
                  <a:pt x="1" y="40"/>
                </a:lnTo>
                <a:lnTo>
                  <a:pt x="0" y="46"/>
                </a:lnTo>
                <a:lnTo>
                  <a:pt x="0" y="52"/>
                </a:lnTo>
                <a:lnTo>
                  <a:pt x="88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3" name="Freeform 122">
            <a:extLst>
              <a:ext uri="{FF2B5EF4-FFF2-40B4-BE49-F238E27FC236}">
                <a16:creationId xmlns:a16="http://schemas.microsoft.com/office/drawing/2014/main" id="{00000000-0008-0000-0600-00007B000000}"/>
              </a:ext>
            </a:extLst>
          </xdr:cNvPr>
          <xdr:cNvSpPr>
            <a:spLocks/>
          </xdr:cNvSpPr>
        </xdr:nvSpPr>
        <xdr:spPr bwMode="auto">
          <a:xfrm>
            <a:off x="3710" y="527"/>
            <a:ext cx="55" cy="47"/>
          </a:xfrm>
          <a:custGeom>
            <a:avLst/>
            <a:gdLst>
              <a:gd name="T0" fmla="*/ 0 w 276"/>
              <a:gd name="T1" fmla="*/ 0 h 281"/>
              <a:gd name="T2" fmla="*/ 0 w 276"/>
              <a:gd name="T3" fmla="*/ 0 h 281"/>
              <a:gd name="T4" fmla="*/ 0 w 276"/>
              <a:gd name="T5" fmla="*/ 0 h 281"/>
              <a:gd name="T6" fmla="*/ 0 w 276"/>
              <a:gd name="T7" fmla="*/ 0 h 281"/>
              <a:gd name="T8" fmla="*/ 0 w 276"/>
              <a:gd name="T9" fmla="*/ 0 h 281"/>
              <a:gd name="T10" fmla="*/ 0 w 276"/>
              <a:gd name="T11" fmla="*/ 0 h 281"/>
              <a:gd name="T12" fmla="*/ 0 w 276"/>
              <a:gd name="T13" fmla="*/ 0 h 281"/>
              <a:gd name="T14" fmla="*/ 0 w 276"/>
              <a:gd name="T15" fmla="*/ 0 h 281"/>
              <a:gd name="T16" fmla="*/ 0 w 276"/>
              <a:gd name="T17" fmla="*/ 0 h 281"/>
              <a:gd name="T18" fmla="*/ 0 w 276"/>
              <a:gd name="T19" fmla="*/ 0 h 281"/>
              <a:gd name="T20" fmla="*/ 0 w 276"/>
              <a:gd name="T21" fmla="*/ 0 h 281"/>
              <a:gd name="T22" fmla="*/ 0 w 276"/>
              <a:gd name="T23" fmla="*/ 0 h 281"/>
              <a:gd name="T24" fmla="*/ 0 w 276"/>
              <a:gd name="T25" fmla="*/ 0 h 281"/>
              <a:gd name="T26" fmla="*/ 0 w 276"/>
              <a:gd name="T27" fmla="*/ 0 h 281"/>
              <a:gd name="T28" fmla="*/ 0 w 276"/>
              <a:gd name="T29" fmla="*/ 0 h 281"/>
              <a:gd name="T30" fmla="*/ 0 w 276"/>
              <a:gd name="T31" fmla="*/ 0 h 281"/>
              <a:gd name="T32" fmla="*/ 0 w 276"/>
              <a:gd name="T33" fmla="*/ 0 h 281"/>
              <a:gd name="T34" fmla="*/ 0 w 276"/>
              <a:gd name="T35" fmla="*/ 0 h 281"/>
              <a:gd name="T36" fmla="*/ 0 w 276"/>
              <a:gd name="T37" fmla="*/ 0 h 281"/>
              <a:gd name="T38" fmla="*/ 0 w 276"/>
              <a:gd name="T39" fmla="*/ 0 h 281"/>
              <a:gd name="T40" fmla="*/ 0 w 276"/>
              <a:gd name="T41" fmla="*/ 0 h 281"/>
              <a:gd name="T42" fmla="*/ 0 w 276"/>
              <a:gd name="T43" fmla="*/ 0 h 281"/>
              <a:gd name="T44" fmla="*/ 0 w 276"/>
              <a:gd name="T45" fmla="*/ 0 h 281"/>
              <a:gd name="T46" fmla="*/ 0 w 276"/>
              <a:gd name="T47" fmla="*/ 0 h 281"/>
              <a:gd name="T48" fmla="*/ 0 w 276"/>
              <a:gd name="T49" fmla="*/ 0 h 281"/>
              <a:gd name="T50" fmla="*/ 0 w 276"/>
              <a:gd name="T51" fmla="*/ 0 h 281"/>
              <a:gd name="T52" fmla="*/ 0 w 276"/>
              <a:gd name="T53" fmla="*/ 0 h 281"/>
              <a:gd name="T54" fmla="*/ 0 w 276"/>
              <a:gd name="T55" fmla="*/ 0 h 281"/>
              <a:gd name="T56" fmla="*/ 0 w 276"/>
              <a:gd name="T57" fmla="*/ 0 h 281"/>
              <a:gd name="T58" fmla="*/ 0 w 276"/>
              <a:gd name="T59" fmla="*/ 0 h 281"/>
              <a:gd name="T60" fmla="*/ 0 w 276"/>
              <a:gd name="T61" fmla="*/ 0 h 281"/>
              <a:gd name="T62" fmla="*/ 0 w 276"/>
              <a:gd name="T63" fmla="*/ 0 h 281"/>
              <a:gd name="T64" fmla="*/ 0 w 276"/>
              <a:gd name="T65" fmla="*/ 0 h 281"/>
              <a:gd name="T66" fmla="*/ 0 w 276"/>
              <a:gd name="T67" fmla="*/ 0 h 281"/>
              <a:gd name="T68" fmla="*/ 0 w 276"/>
              <a:gd name="T69" fmla="*/ 0 h 281"/>
              <a:gd name="T70" fmla="*/ 0 w 276"/>
              <a:gd name="T71" fmla="*/ 0 h 281"/>
              <a:gd name="T72" fmla="*/ 0 w 276"/>
              <a:gd name="T73" fmla="*/ 0 h 281"/>
              <a:gd name="T74" fmla="*/ 0 w 276"/>
              <a:gd name="T75" fmla="*/ 0 h 281"/>
              <a:gd name="T76" fmla="*/ 0 w 276"/>
              <a:gd name="T77" fmla="*/ 0 h 281"/>
              <a:gd name="T78" fmla="*/ 0 w 276"/>
              <a:gd name="T79" fmla="*/ 0 h 281"/>
              <a:gd name="T80" fmla="*/ 0 w 276"/>
              <a:gd name="T81" fmla="*/ 0 h 281"/>
              <a:gd name="T82" fmla="*/ 0 w 276"/>
              <a:gd name="T83" fmla="*/ 0 h 281"/>
              <a:gd name="T84" fmla="*/ 0 w 276"/>
              <a:gd name="T85" fmla="*/ 0 h 281"/>
              <a:gd name="T86" fmla="*/ 0 w 276"/>
              <a:gd name="T87" fmla="*/ 0 h 281"/>
              <a:gd name="T88" fmla="*/ 0 w 276"/>
              <a:gd name="T89" fmla="*/ 0 h 281"/>
              <a:gd name="T90" fmla="*/ 0 w 276"/>
              <a:gd name="T91" fmla="*/ 0 h 281"/>
              <a:gd name="T92" fmla="*/ 0 w 276"/>
              <a:gd name="T93" fmla="*/ 0 h 281"/>
              <a:gd name="T94" fmla="*/ 0 w 276"/>
              <a:gd name="T95" fmla="*/ 0 h 281"/>
              <a:gd name="T96" fmla="*/ 0 w 276"/>
              <a:gd name="T97" fmla="*/ 0 h 281"/>
              <a:gd name="T98" fmla="*/ 0 w 276"/>
              <a:gd name="T99" fmla="*/ 0 h 281"/>
              <a:gd name="T100" fmla="*/ 0 w 276"/>
              <a:gd name="T101" fmla="*/ 0 h 281"/>
              <a:gd name="T102" fmla="*/ 0 w 276"/>
              <a:gd name="T103" fmla="*/ 0 h 281"/>
              <a:gd name="T104" fmla="*/ 0 w 276"/>
              <a:gd name="T105" fmla="*/ 0 h 281"/>
              <a:gd name="T106" fmla="*/ 0 w 276"/>
              <a:gd name="T107" fmla="*/ 0 h 281"/>
              <a:gd name="T108" fmla="*/ 0 w 276"/>
              <a:gd name="T109" fmla="*/ 0 h 281"/>
              <a:gd name="T110" fmla="*/ 0 w 276"/>
              <a:gd name="T111" fmla="*/ 0 h 281"/>
              <a:gd name="T112" fmla="*/ 0 w 276"/>
              <a:gd name="T113" fmla="*/ 0 h 281"/>
              <a:gd name="T114" fmla="*/ 0 w 276"/>
              <a:gd name="T115" fmla="*/ 0 h 281"/>
              <a:gd name="T116" fmla="*/ 0 w 276"/>
              <a:gd name="T117" fmla="*/ 0 h 281"/>
              <a:gd name="T118" fmla="*/ 0 w 276"/>
              <a:gd name="T119" fmla="*/ 0 h 281"/>
              <a:gd name="T120" fmla="*/ 0 w 276"/>
              <a:gd name="T121" fmla="*/ 0 h 281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</a:gdLst>
            <a:ahLst/>
            <a:cxnLst>
              <a:cxn ang="T122">
                <a:pos x="T0" y="T1"/>
              </a:cxn>
              <a:cxn ang="T123">
                <a:pos x="T2" y="T3"/>
              </a:cxn>
              <a:cxn ang="T124">
                <a:pos x="T4" y="T5"/>
              </a:cxn>
              <a:cxn ang="T125">
                <a:pos x="T6" y="T7"/>
              </a:cxn>
              <a:cxn ang="T126">
                <a:pos x="T8" y="T9"/>
              </a:cxn>
              <a:cxn ang="T127">
                <a:pos x="T10" y="T11"/>
              </a:cxn>
              <a:cxn ang="T128">
                <a:pos x="T12" y="T13"/>
              </a:cxn>
              <a:cxn ang="T129">
                <a:pos x="T14" y="T15"/>
              </a:cxn>
              <a:cxn ang="T130">
                <a:pos x="T16" y="T17"/>
              </a:cxn>
              <a:cxn ang="T131">
                <a:pos x="T18" y="T19"/>
              </a:cxn>
              <a:cxn ang="T132">
                <a:pos x="T20" y="T21"/>
              </a:cxn>
              <a:cxn ang="T133">
                <a:pos x="T22" y="T23"/>
              </a:cxn>
              <a:cxn ang="T134">
                <a:pos x="T24" y="T25"/>
              </a:cxn>
              <a:cxn ang="T135">
                <a:pos x="T26" y="T27"/>
              </a:cxn>
              <a:cxn ang="T136">
                <a:pos x="T28" y="T29"/>
              </a:cxn>
              <a:cxn ang="T137">
                <a:pos x="T30" y="T31"/>
              </a:cxn>
              <a:cxn ang="T138">
                <a:pos x="T32" y="T33"/>
              </a:cxn>
              <a:cxn ang="T139">
                <a:pos x="T34" y="T35"/>
              </a:cxn>
              <a:cxn ang="T140">
                <a:pos x="T36" y="T37"/>
              </a:cxn>
              <a:cxn ang="T141">
                <a:pos x="T38" y="T39"/>
              </a:cxn>
              <a:cxn ang="T142">
                <a:pos x="T40" y="T41"/>
              </a:cxn>
              <a:cxn ang="T143">
                <a:pos x="T42" y="T43"/>
              </a:cxn>
              <a:cxn ang="T144">
                <a:pos x="T44" y="T45"/>
              </a:cxn>
              <a:cxn ang="T145">
                <a:pos x="T46" y="T47"/>
              </a:cxn>
              <a:cxn ang="T146">
                <a:pos x="T48" y="T49"/>
              </a:cxn>
              <a:cxn ang="T147">
                <a:pos x="T50" y="T51"/>
              </a:cxn>
              <a:cxn ang="T148">
                <a:pos x="T52" y="T53"/>
              </a:cxn>
              <a:cxn ang="T149">
                <a:pos x="T54" y="T55"/>
              </a:cxn>
              <a:cxn ang="T150">
                <a:pos x="T56" y="T57"/>
              </a:cxn>
              <a:cxn ang="T151">
                <a:pos x="T58" y="T59"/>
              </a:cxn>
              <a:cxn ang="T152">
                <a:pos x="T60" y="T61"/>
              </a:cxn>
              <a:cxn ang="T153">
                <a:pos x="T62" y="T63"/>
              </a:cxn>
              <a:cxn ang="T154">
                <a:pos x="T64" y="T65"/>
              </a:cxn>
              <a:cxn ang="T155">
                <a:pos x="T66" y="T67"/>
              </a:cxn>
              <a:cxn ang="T156">
                <a:pos x="T68" y="T69"/>
              </a:cxn>
              <a:cxn ang="T157">
                <a:pos x="T70" y="T71"/>
              </a:cxn>
              <a:cxn ang="T158">
                <a:pos x="T72" y="T73"/>
              </a:cxn>
              <a:cxn ang="T159">
                <a:pos x="T74" y="T75"/>
              </a:cxn>
              <a:cxn ang="T160">
                <a:pos x="T76" y="T77"/>
              </a:cxn>
              <a:cxn ang="T161">
                <a:pos x="T78" y="T79"/>
              </a:cxn>
              <a:cxn ang="T162">
                <a:pos x="T80" y="T81"/>
              </a:cxn>
              <a:cxn ang="T163">
                <a:pos x="T82" y="T83"/>
              </a:cxn>
              <a:cxn ang="T164">
                <a:pos x="T84" y="T85"/>
              </a:cxn>
              <a:cxn ang="T165">
                <a:pos x="T86" y="T87"/>
              </a:cxn>
              <a:cxn ang="T166">
                <a:pos x="T88" y="T89"/>
              </a:cxn>
              <a:cxn ang="T167">
                <a:pos x="T90" y="T91"/>
              </a:cxn>
              <a:cxn ang="T168">
                <a:pos x="T92" y="T93"/>
              </a:cxn>
              <a:cxn ang="T169">
                <a:pos x="T94" y="T95"/>
              </a:cxn>
              <a:cxn ang="T170">
                <a:pos x="T96" y="T97"/>
              </a:cxn>
              <a:cxn ang="T171">
                <a:pos x="T98" y="T99"/>
              </a:cxn>
              <a:cxn ang="T172">
                <a:pos x="T100" y="T101"/>
              </a:cxn>
              <a:cxn ang="T173">
                <a:pos x="T102" y="T103"/>
              </a:cxn>
              <a:cxn ang="T174">
                <a:pos x="T104" y="T105"/>
              </a:cxn>
              <a:cxn ang="T175">
                <a:pos x="T106" y="T107"/>
              </a:cxn>
              <a:cxn ang="T176">
                <a:pos x="T108" y="T109"/>
              </a:cxn>
              <a:cxn ang="T177">
                <a:pos x="T110" y="T111"/>
              </a:cxn>
              <a:cxn ang="T178">
                <a:pos x="T112" y="T113"/>
              </a:cxn>
              <a:cxn ang="T179">
                <a:pos x="T114" y="T115"/>
              </a:cxn>
              <a:cxn ang="T180">
                <a:pos x="T116" y="T117"/>
              </a:cxn>
              <a:cxn ang="T181">
                <a:pos x="T118" y="T119"/>
              </a:cxn>
              <a:cxn ang="T182">
                <a:pos x="T120" y="T121"/>
              </a:cxn>
            </a:cxnLst>
            <a:rect l="0" t="0" r="r" b="b"/>
            <a:pathLst>
              <a:path w="276" h="281">
                <a:moveTo>
                  <a:pt x="45" y="103"/>
                </a:moveTo>
                <a:lnTo>
                  <a:pt x="45" y="103"/>
                </a:lnTo>
                <a:lnTo>
                  <a:pt x="58" y="104"/>
                </a:lnTo>
                <a:lnTo>
                  <a:pt x="71" y="107"/>
                </a:lnTo>
                <a:lnTo>
                  <a:pt x="84" y="111"/>
                </a:lnTo>
                <a:lnTo>
                  <a:pt x="97" y="117"/>
                </a:lnTo>
                <a:lnTo>
                  <a:pt x="109" y="124"/>
                </a:lnTo>
                <a:lnTo>
                  <a:pt x="121" y="134"/>
                </a:lnTo>
                <a:lnTo>
                  <a:pt x="133" y="144"/>
                </a:lnTo>
                <a:lnTo>
                  <a:pt x="143" y="156"/>
                </a:lnTo>
                <a:lnTo>
                  <a:pt x="153" y="169"/>
                </a:lnTo>
                <a:lnTo>
                  <a:pt x="161" y="183"/>
                </a:lnTo>
                <a:lnTo>
                  <a:pt x="169" y="197"/>
                </a:lnTo>
                <a:lnTo>
                  <a:pt x="176" y="214"/>
                </a:lnTo>
                <a:lnTo>
                  <a:pt x="181" y="229"/>
                </a:lnTo>
                <a:lnTo>
                  <a:pt x="185" y="248"/>
                </a:lnTo>
                <a:lnTo>
                  <a:pt x="186" y="255"/>
                </a:lnTo>
                <a:lnTo>
                  <a:pt x="187" y="263"/>
                </a:lnTo>
                <a:lnTo>
                  <a:pt x="187" y="273"/>
                </a:lnTo>
                <a:lnTo>
                  <a:pt x="188" y="281"/>
                </a:lnTo>
                <a:lnTo>
                  <a:pt x="276" y="281"/>
                </a:lnTo>
                <a:lnTo>
                  <a:pt x="276" y="267"/>
                </a:lnTo>
                <a:lnTo>
                  <a:pt x="275" y="253"/>
                </a:lnTo>
                <a:lnTo>
                  <a:pt x="273" y="239"/>
                </a:lnTo>
                <a:lnTo>
                  <a:pt x="271" y="224"/>
                </a:lnTo>
                <a:lnTo>
                  <a:pt x="265" y="199"/>
                </a:lnTo>
                <a:lnTo>
                  <a:pt x="257" y="173"/>
                </a:lnTo>
                <a:lnTo>
                  <a:pt x="247" y="148"/>
                </a:lnTo>
                <a:lnTo>
                  <a:pt x="235" y="126"/>
                </a:lnTo>
                <a:lnTo>
                  <a:pt x="221" y="103"/>
                </a:lnTo>
                <a:lnTo>
                  <a:pt x="206" y="83"/>
                </a:lnTo>
                <a:lnTo>
                  <a:pt x="190" y="66"/>
                </a:lnTo>
                <a:lnTo>
                  <a:pt x="172" y="49"/>
                </a:lnTo>
                <a:lnTo>
                  <a:pt x="153" y="35"/>
                </a:lnTo>
                <a:lnTo>
                  <a:pt x="133" y="23"/>
                </a:lnTo>
                <a:lnTo>
                  <a:pt x="112" y="13"/>
                </a:lnTo>
                <a:lnTo>
                  <a:pt x="90" y="6"/>
                </a:lnTo>
                <a:lnTo>
                  <a:pt x="68" y="1"/>
                </a:lnTo>
                <a:lnTo>
                  <a:pt x="45" y="0"/>
                </a:lnTo>
                <a:lnTo>
                  <a:pt x="39" y="0"/>
                </a:lnTo>
                <a:lnTo>
                  <a:pt x="34" y="1"/>
                </a:lnTo>
                <a:lnTo>
                  <a:pt x="30" y="2"/>
                </a:lnTo>
                <a:lnTo>
                  <a:pt x="25" y="4"/>
                </a:lnTo>
                <a:lnTo>
                  <a:pt x="18" y="9"/>
                </a:lnTo>
                <a:lnTo>
                  <a:pt x="11" y="16"/>
                </a:lnTo>
                <a:lnTo>
                  <a:pt x="7" y="23"/>
                </a:lnTo>
                <a:lnTo>
                  <a:pt x="3" y="33"/>
                </a:lnTo>
                <a:lnTo>
                  <a:pt x="1" y="42"/>
                </a:lnTo>
                <a:lnTo>
                  <a:pt x="0" y="51"/>
                </a:lnTo>
                <a:lnTo>
                  <a:pt x="1" y="61"/>
                </a:lnTo>
                <a:lnTo>
                  <a:pt x="3" y="70"/>
                </a:lnTo>
                <a:lnTo>
                  <a:pt x="7" y="80"/>
                </a:lnTo>
                <a:lnTo>
                  <a:pt x="11" y="88"/>
                </a:lnTo>
                <a:lnTo>
                  <a:pt x="18" y="94"/>
                </a:lnTo>
                <a:lnTo>
                  <a:pt x="25" y="100"/>
                </a:lnTo>
                <a:lnTo>
                  <a:pt x="30" y="101"/>
                </a:lnTo>
                <a:lnTo>
                  <a:pt x="34" y="102"/>
                </a:lnTo>
                <a:lnTo>
                  <a:pt x="39" y="103"/>
                </a:lnTo>
                <a:lnTo>
                  <a:pt x="45" y="10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4" name="Freeform 123">
            <a:extLst>
              <a:ext uri="{FF2B5EF4-FFF2-40B4-BE49-F238E27FC236}">
                <a16:creationId xmlns:a16="http://schemas.microsoft.com/office/drawing/2014/main" id="{00000000-0008-0000-0600-00007C000000}"/>
              </a:ext>
            </a:extLst>
          </xdr:cNvPr>
          <xdr:cNvSpPr>
            <a:spLocks/>
          </xdr:cNvSpPr>
        </xdr:nvSpPr>
        <xdr:spPr bwMode="auto">
          <a:xfrm>
            <a:off x="3671" y="527"/>
            <a:ext cx="48" cy="55"/>
          </a:xfrm>
          <a:custGeom>
            <a:avLst/>
            <a:gdLst>
              <a:gd name="T0" fmla="*/ 0 w 240"/>
              <a:gd name="T1" fmla="*/ 0 h 334"/>
              <a:gd name="T2" fmla="*/ 0 w 240"/>
              <a:gd name="T3" fmla="*/ 0 h 334"/>
              <a:gd name="T4" fmla="*/ 0 w 240"/>
              <a:gd name="T5" fmla="*/ 0 h 334"/>
              <a:gd name="T6" fmla="*/ 0 w 240"/>
              <a:gd name="T7" fmla="*/ 0 h 334"/>
              <a:gd name="T8" fmla="*/ 0 w 240"/>
              <a:gd name="T9" fmla="*/ 0 h 334"/>
              <a:gd name="T10" fmla="*/ 0 w 240"/>
              <a:gd name="T11" fmla="*/ 0 h 334"/>
              <a:gd name="T12" fmla="*/ 0 w 240"/>
              <a:gd name="T13" fmla="*/ 0 h 334"/>
              <a:gd name="T14" fmla="*/ 0 w 240"/>
              <a:gd name="T15" fmla="*/ 0 h 334"/>
              <a:gd name="T16" fmla="*/ 0 w 240"/>
              <a:gd name="T17" fmla="*/ 0 h 334"/>
              <a:gd name="T18" fmla="*/ 0 w 240"/>
              <a:gd name="T19" fmla="*/ 0 h 334"/>
              <a:gd name="T20" fmla="*/ 0 w 240"/>
              <a:gd name="T21" fmla="*/ 0 h 334"/>
              <a:gd name="T22" fmla="*/ 0 w 240"/>
              <a:gd name="T23" fmla="*/ 0 h 334"/>
              <a:gd name="T24" fmla="*/ 0 w 240"/>
              <a:gd name="T25" fmla="*/ 0 h 334"/>
              <a:gd name="T26" fmla="*/ 0 w 240"/>
              <a:gd name="T27" fmla="*/ 0 h 334"/>
              <a:gd name="T28" fmla="*/ 0 w 240"/>
              <a:gd name="T29" fmla="*/ 0 h 334"/>
              <a:gd name="T30" fmla="*/ 0 w 240"/>
              <a:gd name="T31" fmla="*/ 0 h 334"/>
              <a:gd name="T32" fmla="*/ 0 w 240"/>
              <a:gd name="T33" fmla="*/ 0 h 334"/>
              <a:gd name="T34" fmla="*/ 0 w 240"/>
              <a:gd name="T35" fmla="*/ 0 h 334"/>
              <a:gd name="T36" fmla="*/ 0 w 240"/>
              <a:gd name="T37" fmla="*/ 0 h 334"/>
              <a:gd name="T38" fmla="*/ 0 w 240"/>
              <a:gd name="T39" fmla="*/ 0 h 334"/>
              <a:gd name="T40" fmla="*/ 0 w 240"/>
              <a:gd name="T41" fmla="*/ 0 h 334"/>
              <a:gd name="T42" fmla="*/ 0 w 240"/>
              <a:gd name="T43" fmla="*/ 0 h 334"/>
              <a:gd name="T44" fmla="*/ 0 w 240"/>
              <a:gd name="T45" fmla="*/ 0 h 334"/>
              <a:gd name="T46" fmla="*/ 0 w 240"/>
              <a:gd name="T47" fmla="*/ 0 h 334"/>
              <a:gd name="T48" fmla="*/ 0 w 240"/>
              <a:gd name="T49" fmla="*/ 0 h 334"/>
              <a:gd name="T50" fmla="*/ 0 w 240"/>
              <a:gd name="T51" fmla="*/ 0 h 334"/>
              <a:gd name="T52" fmla="*/ 0 w 240"/>
              <a:gd name="T53" fmla="*/ 0 h 334"/>
              <a:gd name="T54" fmla="*/ 0 w 240"/>
              <a:gd name="T55" fmla="*/ 0 h 334"/>
              <a:gd name="T56" fmla="*/ 0 w 240"/>
              <a:gd name="T57" fmla="*/ 0 h 334"/>
              <a:gd name="T58" fmla="*/ 0 w 240"/>
              <a:gd name="T59" fmla="*/ 0 h 334"/>
              <a:gd name="T60" fmla="*/ 0 w 240"/>
              <a:gd name="T61" fmla="*/ 0 h 334"/>
              <a:gd name="T62" fmla="*/ 0 w 240"/>
              <a:gd name="T63" fmla="*/ 0 h 334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240" h="334">
                <a:moveTo>
                  <a:pt x="89" y="281"/>
                </a:moveTo>
                <a:lnTo>
                  <a:pt x="89" y="281"/>
                </a:lnTo>
                <a:lnTo>
                  <a:pt x="89" y="273"/>
                </a:lnTo>
                <a:lnTo>
                  <a:pt x="89" y="263"/>
                </a:lnTo>
                <a:lnTo>
                  <a:pt x="90" y="255"/>
                </a:lnTo>
                <a:lnTo>
                  <a:pt x="91" y="248"/>
                </a:lnTo>
                <a:lnTo>
                  <a:pt x="95" y="229"/>
                </a:lnTo>
                <a:lnTo>
                  <a:pt x="101" y="214"/>
                </a:lnTo>
                <a:lnTo>
                  <a:pt x="107" y="199"/>
                </a:lnTo>
                <a:lnTo>
                  <a:pt x="115" y="183"/>
                </a:lnTo>
                <a:lnTo>
                  <a:pt x="124" y="169"/>
                </a:lnTo>
                <a:lnTo>
                  <a:pt x="133" y="156"/>
                </a:lnTo>
                <a:lnTo>
                  <a:pt x="144" y="144"/>
                </a:lnTo>
                <a:lnTo>
                  <a:pt x="156" y="134"/>
                </a:lnTo>
                <a:lnTo>
                  <a:pt x="169" y="126"/>
                </a:lnTo>
                <a:lnTo>
                  <a:pt x="182" y="117"/>
                </a:lnTo>
                <a:lnTo>
                  <a:pt x="196" y="111"/>
                </a:lnTo>
                <a:lnTo>
                  <a:pt x="211" y="107"/>
                </a:lnTo>
                <a:lnTo>
                  <a:pt x="217" y="106"/>
                </a:lnTo>
                <a:lnTo>
                  <a:pt x="224" y="104"/>
                </a:lnTo>
                <a:lnTo>
                  <a:pt x="232" y="104"/>
                </a:lnTo>
                <a:lnTo>
                  <a:pt x="240" y="103"/>
                </a:lnTo>
                <a:lnTo>
                  <a:pt x="240" y="0"/>
                </a:lnTo>
                <a:lnTo>
                  <a:pt x="227" y="0"/>
                </a:lnTo>
                <a:lnTo>
                  <a:pt x="215" y="1"/>
                </a:lnTo>
                <a:lnTo>
                  <a:pt x="204" y="3"/>
                </a:lnTo>
                <a:lnTo>
                  <a:pt x="191" y="6"/>
                </a:lnTo>
                <a:lnTo>
                  <a:pt x="169" y="13"/>
                </a:lnTo>
                <a:lnTo>
                  <a:pt x="147" y="22"/>
                </a:lnTo>
                <a:lnTo>
                  <a:pt x="126" y="35"/>
                </a:lnTo>
                <a:lnTo>
                  <a:pt x="106" y="49"/>
                </a:lnTo>
                <a:lnTo>
                  <a:pt x="88" y="64"/>
                </a:lnTo>
                <a:lnTo>
                  <a:pt x="71" y="83"/>
                </a:lnTo>
                <a:lnTo>
                  <a:pt x="56" y="103"/>
                </a:lnTo>
                <a:lnTo>
                  <a:pt x="42" y="124"/>
                </a:lnTo>
                <a:lnTo>
                  <a:pt x="30" y="148"/>
                </a:lnTo>
                <a:lnTo>
                  <a:pt x="19" y="173"/>
                </a:lnTo>
                <a:lnTo>
                  <a:pt x="11" y="199"/>
                </a:lnTo>
                <a:lnTo>
                  <a:pt x="5" y="224"/>
                </a:lnTo>
                <a:lnTo>
                  <a:pt x="3" y="239"/>
                </a:lnTo>
                <a:lnTo>
                  <a:pt x="1" y="253"/>
                </a:lnTo>
                <a:lnTo>
                  <a:pt x="0" y="267"/>
                </a:lnTo>
                <a:lnTo>
                  <a:pt x="0" y="281"/>
                </a:lnTo>
                <a:lnTo>
                  <a:pt x="0" y="288"/>
                </a:lnTo>
                <a:lnTo>
                  <a:pt x="1" y="294"/>
                </a:lnTo>
                <a:lnTo>
                  <a:pt x="2" y="299"/>
                </a:lnTo>
                <a:lnTo>
                  <a:pt x="4" y="305"/>
                </a:lnTo>
                <a:lnTo>
                  <a:pt x="8" y="313"/>
                </a:lnTo>
                <a:lnTo>
                  <a:pt x="14" y="321"/>
                </a:lnTo>
                <a:lnTo>
                  <a:pt x="21" y="326"/>
                </a:lnTo>
                <a:lnTo>
                  <a:pt x="28" y="330"/>
                </a:lnTo>
                <a:lnTo>
                  <a:pt x="36" y="333"/>
                </a:lnTo>
                <a:lnTo>
                  <a:pt x="44" y="334"/>
                </a:lnTo>
                <a:lnTo>
                  <a:pt x="53" y="333"/>
                </a:lnTo>
                <a:lnTo>
                  <a:pt x="61" y="330"/>
                </a:lnTo>
                <a:lnTo>
                  <a:pt x="68" y="326"/>
                </a:lnTo>
                <a:lnTo>
                  <a:pt x="75" y="321"/>
                </a:lnTo>
                <a:lnTo>
                  <a:pt x="80" y="313"/>
                </a:lnTo>
                <a:lnTo>
                  <a:pt x="85" y="305"/>
                </a:lnTo>
                <a:lnTo>
                  <a:pt x="86" y="299"/>
                </a:lnTo>
                <a:lnTo>
                  <a:pt x="88" y="294"/>
                </a:lnTo>
                <a:lnTo>
                  <a:pt x="88" y="288"/>
                </a:lnTo>
                <a:lnTo>
                  <a:pt x="89" y="28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5" name="Freeform 124">
            <a:extLst>
              <a:ext uri="{FF2B5EF4-FFF2-40B4-BE49-F238E27FC236}">
                <a16:creationId xmlns:a16="http://schemas.microsoft.com/office/drawing/2014/main" id="{00000000-0008-0000-0600-00007D000000}"/>
              </a:ext>
            </a:extLst>
          </xdr:cNvPr>
          <xdr:cNvSpPr>
            <a:spLocks/>
          </xdr:cNvSpPr>
        </xdr:nvSpPr>
        <xdr:spPr bwMode="auto">
          <a:xfrm>
            <a:off x="3671" y="574"/>
            <a:ext cx="17" cy="208"/>
          </a:xfrm>
          <a:custGeom>
            <a:avLst/>
            <a:gdLst>
              <a:gd name="T0" fmla="*/ 0 w 89"/>
              <a:gd name="T1" fmla="*/ 0 h 1250"/>
              <a:gd name="T2" fmla="*/ 0 w 89"/>
              <a:gd name="T3" fmla="*/ 0 h 1250"/>
              <a:gd name="T4" fmla="*/ 0 w 89"/>
              <a:gd name="T5" fmla="*/ 0 h 1250"/>
              <a:gd name="T6" fmla="*/ 0 w 89"/>
              <a:gd name="T7" fmla="*/ 0 h 1250"/>
              <a:gd name="T8" fmla="*/ 0 w 89"/>
              <a:gd name="T9" fmla="*/ 0 h 1250"/>
              <a:gd name="T10" fmla="*/ 0 w 89"/>
              <a:gd name="T11" fmla="*/ 0 h 1250"/>
              <a:gd name="T12" fmla="*/ 0 w 89"/>
              <a:gd name="T13" fmla="*/ 0 h 1250"/>
              <a:gd name="T14" fmla="*/ 0 w 89"/>
              <a:gd name="T15" fmla="*/ 0 h 1250"/>
              <a:gd name="T16" fmla="*/ 0 w 89"/>
              <a:gd name="T17" fmla="*/ 0 h 1250"/>
              <a:gd name="T18" fmla="*/ 0 w 89"/>
              <a:gd name="T19" fmla="*/ 0 h 1250"/>
              <a:gd name="T20" fmla="*/ 0 w 89"/>
              <a:gd name="T21" fmla="*/ 0 h 1250"/>
              <a:gd name="T22" fmla="*/ 0 w 89"/>
              <a:gd name="T23" fmla="*/ 0 h 1250"/>
              <a:gd name="T24" fmla="*/ 0 w 89"/>
              <a:gd name="T25" fmla="*/ 0 h 1250"/>
              <a:gd name="T26" fmla="*/ 0 w 89"/>
              <a:gd name="T27" fmla="*/ 0 h 1250"/>
              <a:gd name="T28" fmla="*/ 0 w 89"/>
              <a:gd name="T29" fmla="*/ 0 h 1250"/>
              <a:gd name="T30" fmla="*/ 0 w 89"/>
              <a:gd name="T31" fmla="*/ 0 h 1250"/>
              <a:gd name="T32" fmla="*/ 0 w 89"/>
              <a:gd name="T33" fmla="*/ 0 h 1250"/>
              <a:gd name="T34" fmla="*/ 0 w 89"/>
              <a:gd name="T35" fmla="*/ 0 h 1250"/>
              <a:gd name="T36" fmla="*/ 0 w 89"/>
              <a:gd name="T37" fmla="*/ 0 h 1250"/>
              <a:gd name="T38" fmla="*/ 0 w 89"/>
              <a:gd name="T39" fmla="*/ 0 h 1250"/>
              <a:gd name="T40" fmla="*/ 0 w 89"/>
              <a:gd name="T41" fmla="*/ 0 h 1250"/>
              <a:gd name="T42" fmla="*/ 0 w 89"/>
              <a:gd name="T43" fmla="*/ 0 h 1250"/>
              <a:gd name="T44" fmla="*/ 0 w 89"/>
              <a:gd name="T45" fmla="*/ 0 h 1250"/>
              <a:gd name="T46" fmla="*/ 0 w 89"/>
              <a:gd name="T47" fmla="*/ 0 h 1250"/>
              <a:gd name="T48" fmla="*/ 0 w 89"/>
              <a:gd name="T49" fmla="*/ 0 h 1250"/>
              <a:gd name="T50" fmla="*/ 0 w 89"/>
              <a:gd name="T51" fmla="*/ 0 h 1250"/>
              <a:gd name="T52" fmla="*/ 0 w 89"/>
              <a:gd name="T53" fmla="*/ 0 h 1250"/>
              <a:gd name="T54" fmla="*/ 0 w 89"/>
              <a:gd name="T55" fmla="*/ 0 h 1250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9" h="1250">
                <a:moveTo>
                  <a:pt x="44" y="1250"/>
                </a:moveTo>
                <a:lnTo>
                  <a:pt x="89" y="1197"/>
                </a:lnTo>
                <a:lnTo>
                  <a:pt x="89" y="0"/>
                </a:lnTo>
                <a:lnTo>
                  <a:pt x="0" y="0"/>
                </a:lnTo>
                <a:lnTo>
                  <a:pt x="0" y="1197"/>
                </a:lnTo>
                <a:lnTo>
                  <a:pt x="44" y="1250"/>
                </a:lnTo>
                <a:lnTo>
                  <a:pt x="0" y="1197"/>
                </a:lnTo>
                <a:lnTo>
                  <a:pt x="0" y="1204"/>
                </a:lnTo>
                <a:lnTo>
                  <a:pt x="1" y="1210"/>
                </a:lnTo>
                <a:lnTo>
                  <a:pt x="2" y="1215"/>
                </a:lnTo>
                <a:lnTo>
                  <a:pt x="4" y="1221"/>
                </a:lnTo>
                <a:lnTo>
                  <a:pt x="8" y="1229"/>
                </a:lnTo>
                <a:lnTo>
                  <a:pt x="14" y="1237"/>
                </a:lnTo>
                <a:lnTo>
                  <a:pt x="21" y="1242"/>
                </a:lnTo>
                <a:lnTo>
                  <a:pt x="28" y="1246"/>
                </a:lnTo>
                <a:lnTo>
                  <a:pt x="36" y="1249"/>
                </a:lnTo>
                <a:lnTo>
                  <a:pt x="44" y="1250"/>
                </a:lnTo>
                <a:lnTo>
                  <a:pt x="53" y="1249"/>
                </a:lnTo>
                <a:lnTo>
                  <a:pt x="61" y="1246"/>
                </a:lnTo>
                <a:lnTo>
                  <a:pt x="68" y="1242"/>
                </a:lnTo>
                <a:lnTo>
                  <a:pt x="75" y="1237"/>
                </a:lnTo>
                <a:lnTo>
                  <a:pt x="80" y="1229"/>
                </a:lnTo>
                <a:lnTo>
                  <a:pt x="85" y="1221"/>
                </a:lnTo>
                <a:lnTo>
                  <a:pt x="86" y="1215"/>
                </a:lnTo>
                <a:lnTo>
                  <a:pt x="88" y="1210"/>
                </a:lnTo>
                <a:lnTo>
                  <a:pt x="88" y="1204"/>
                </a:lnTo>
                <a:lnTo>
                  <a:pt x="89" y="1197"/>
                </a:lnTo>
                <a:lnTo>
                  <a:pt x="44" y="125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6" name="Freeform 125">
            <a:extLst>
              <a:ext uri="{FF2B5EF4-FFF2-40B4-BE49-F238E27FC236}">
                <a16:creationId xmlns:a16="http://schemas.microsoft.com/office/drawing/2014/main" id="{00000000-0008-0000-0600-00007E000000}"/>
              </a:ext>
            </a:extLst>
          </xdr:cNvPr>
          <xdr:cNvSpPr>
            <a:spLocks noEditPoints="1"/>
          </xdr:cNvSpPr>
        </xdr:nvSpPr>
        <xdr:spPr bwMode="auto">
          <a:xfrm>
            <a:off x="3984" y="441"/>
            <a:ext cx="389" cy="342"/>
          </a:xfrm>
          <a:custGeom>
            <a:avLst/>
            <a:gdLst>
              <a:gd name="T0" fmla="*/ 0 w 1945"/>
              <a:gd name="T1" fmla="*/ 0 h 2050"/>
              <a:gd name="T2" fmla="*/ 0 w 1945"/>
              <a:gd name="T3" fmla="*/ 0 h 2050"/>
              <a:gd name="T4" fmla="*/ 0 w 1945"/>
              <a:gd name="T5" fmla="*/ 0 h 2050"/>
              <a:gd name="T6" fmla="*/ 0 w 1945"/>
              <a:gd name="T7" fmla="*/ 0 h 2050"/>
              <a:gd name="T8" fmla="*/ 0 w 1945"/>
              <a:gd name="T9" fmla="*/ 0 h 2050"/>
              <a:gd name="T10" fmla="*/ 0 w 1945"/>
              <a:gd name="T11" fmla="*/ 0 h 2050"/>
              <a:gd name="T12" fmla="*/ 0 w 1945"/>
              <a:gd name="T13" fmla="*/ 0 h 2050"/>
              <a:gd name="T14" fmla="*/ 0 w 1945"/>
              <a:gd name="T15" fmla="*/ 0 h 2050"/>
              <a:gd name="T16" fmla="*/ 0 w 1945"/>
              <a:gd name="T17" fmla="*/ 0 h 2050"/>
              <a:gd name="T18" fmla="*/ 0 w 1945"/>
              <a:gd name="T19" fmla="*/ 0 h 2050"/>
              <a:gd name="T20" fmla="*/ 0 w 1945"/>
              <a:gd name="T21" fmla="*/ 0 h 2050"/>
              <a:gd name="T22" fmla="*/ 0 w 1945"/>
              <a:gd name="T23" fmla="*/ 0 h 2050"/>
              <a:gd name="T24" fmla="*/ 0 w 1945"/>
              <a:gd name="T25" fmla="*/ 0 h 2050"/>
              <a:gd name="T26" fmla="*/ 0 w 1945"/>
              <a:gd name="T27" fmla="*/ 0 h 2050"/>
              <a:gd name="T28" fmla="*/ 0 w 1945"/>
              <a:gd name="T29" fmla="*/ 0 h 2050"/>
              <a:gd name="T30" fmla="*/ 0 w 1945"/>
              <a:gd name="T31" fmla="*/ 0 h 2050"/>
              <a:gd name="T32" fmla="*/ 0 w 1945"/>
              <a:gd name="T33" fmla="*/ 0 h 2050"/>
              <a:gd name="T34" fmla="*/ 0 w 1945"/>
              <a:gd name="T35" fmla="*/ 0 h 2050"/>
              <a:gd name="T36" fmla="*/ 0 w 1945"/>
              <a:gd name="T37" fmla="*/ 0 h 2050"/>
              <a:gd name="T38" fmla="*/ 0 w 1945"/>
              <a:gd name="T39" fmla="*/ 0 h 2050"/>
              <a:gd name="T40" fmla="*/ 0 w 1945"/>
              <a:gd name="T41" fmla="*/ 0 h 2050"/>
              <a:gd name="T42" fmla="*/ 0 w 1945"/>
              <a:gd name="T43" fmla="*/ 0 h 2050"/>
              <a:gd name="T44" fmla="*/ 0 w 1945"/>
              <a:gd name="T45" fmla="*/ 0 h 2050"/>
              <a:gd name="T46" fmla="*/ 0 w 1945"/>
              <a:gd name="T47" fmla="*/ 0 h 2050"/>
              <a:gd name="T48" fmla="*/ 0 w 1945"/>
              <a:gd name="T49" fmla="*/ 0 h 2050"/>
              <a:gd name="T50" fmla="*/ 0 w 1945"/>
              <a:gd name="T51" fmla="*/ 0 h 2050"/>
              <a:gd name="T52" fmla="*/ 0 w 1945"/>
              <a:gd name="T53" fmla="*/ 0 h 2050"/>
              <a:gd name="T54" fmla="*/ 0 w 1945"/>
              <a:gd name="T55" fmla="*/ 0 h 2050"/>
              <a:gd name="T56" fmla="*/ 0 w 1945"/>
              <a:gd name="T57" fmla="*/ 0 h 2050"/>
              <a:gd name="T58" fmla="*/ 0 w 1945"/>
              <a:gd name="T59" fmla="*/ 0 h 2050"/>
              <a:gd name="T60" fmla="*/ 0 w 1945"/>
              <a:gd name="T61" fmla="*/ 0 h 2050"/>
              <a:gd name="T62" fmla="*/ 0 w 1945"/>
              <a:gd name="T63" fmla="*/ 0 h 2050"/>
              <a:gd name="T64" fmla="*/ 0 w 1945"/>
              <a:gd name="T65" fmla="*/ 0 h 2050"/>
              <a:gd name="T66" fmla="*/ 0 w 1945"/>
              <a:gd name="T67" fmla="*/ 0 h 2050"/>
              <a:gd name="T68" fmla="*/ 0 w 1945"/>
              <a:gd name="T69" fmla="*/ 0 h 2050"/>
              <a:gd name="T70" fmla="*/ 0 w 1945"/>
              <a:gd name="T71" fmla="*/ 0 h 2050"/>
              <a:gd name="T72" fmla="*/ 0 w 1945"/>
              <a:gd name="T73" fmla="*/ 0 h 2050"/>
              <a:gd name="T74" fmla="*/ 0 w 1945"/>
              <a:gd name="T75" fmla="*/ 0 h 2050"/>
              <a:gd name="T76" fmla="*/ 0 w 1945"/>
              <a:gd name="T77" fmla="*/ 0 h 2050"/>
              <a:gd name="T78" fmla="*/ 0 w 1945"/>
              <a:gd name="T79" fmla="*/ 0 h 2050"/>
              <a:gd name="T80" fmla="*/ 0 w 1945"/>
              <a:gd name="T81" fmla="*/ 0 h 2050"/>
              <a:gd name="T82" fmla="*/ 0 w 1945"/>
              <a:gd name="T83" fmla="*/ 0 h 2050"/>
              <a:gd name="T84" fmla="*/ 0 w 1945"/>
              <a:gd name="T85" fmla="*/ 0 h 2050"/>
              <a:gd name="T86" fmla="*/ 0 w 1945"/>
              <a:gd name="T87" fmla="*/ 0 h 2050"/>
              <a:gd name="T88" fmla="*/ 0 w 1945"/>
              <a:gd name="T89" fmla="*/ 0 h 2050"/>
              <a:gd name="T90" fmla="*/ 0 w 1945"/>
              <a:gd name="T91" fmla="*/ 0 h 2050"/>
              <a:gd name="T92" fmla="*/ 0 w 1945"/>
              <a:gd name="T93" fmla="*/ 0 h 2050"/>
              <a:gd name="T94" fmla="*/ 0 w 1945"/>
              <a:gd name="T95" fmla="*/ 0 h 2050"/>
              <a:gd name="T96" fmla="*/ 0 w 1945"/>
              <a:gd name="T97" fmla="*/ 0 h 2050"/>
              <a:gd name="T98" fmla="*/ 0 w 1945"/>
              <a:gd name="T99" fmla="*/ 0 h 2050"/>
              <a:gd name="T100" fmla="*/ 0 w 1945"/>
              <a:gd name="T101" fmla="*/ 0 h 2050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0" t="0" r="r" b="b"/>
            <a:pathLst>
              <a:path w="1945" h="2050">
                <a:moveTo>
                  <a:pt x="0" y="1026"/>
                </a:moveTo>
                <a:lnTo>
                  <a:pt x="1" y="1082"/>
                </a:lnTo>
                <a:lnTo>
                  <a:pt x="4" y="1137"/>
                </a:lnTo>
                <a:lnTo>
                  <a:pt x="8" y="1193"/>
                </a:lnTo>
                <a:lnTo>
                  <a:pt x="15" y="1246"/>
                </a:lnTo>
                <a:lnTo>
                  <a:pt x="24" y="1298"/>
                </a:lnTo>
                <a:lnTo>
                  <a:pt x="34" y="1347"/>
                </a:lnTo>
                <a:lnTo>
                  <a:pt x="47" y="1396"/>
                </a:lnTo>
                <a:lnTo>
                  <a:pt x="61" y="1444"/>
                </a:lnTo>
                <a:lnTo>
                  <a:pt x="77" y="1491"/>
                </a:lnTo>
                <a:lnTo>
                  <a:pt x="95" y="1534"/>
                </a:lnTo>
                <a:lnTo>
                  <a:pt x="115" y="1578"/>
                </a:lnTo>
                <a:lnTo>
                  <a:pt x="137" y="1619"/>
                </a:lnTo>
                <a:lnTo>
                  <a:pt x="161" y="1659"/>
                </a:lnTo>
                <a:lnTo>
                  <a:pt x="187" y="1697"/>
                </a:lnTo>
                <a:lnTo>
                  <a:pt x="214" y="1733"/>
                </a:lnTo>
                <a:lnTo>
                  <a:pt x="244" y="1767"/>
                </a:lnTo>
                <a:lnTo>
                  <a:pt x="275" y="1800"/>
                </a:lnTo>
                <a:lnTo>
                  <a:pt x="309" y="1831"/>
                </a:lnTo>
                <a:lnTo>
                  <a:pt x="344" y="1860"/>
                </a:lnTo>
                <a:lnTo>
                  <a:pt x="381" y="1887"/>
                </a:lnTo>
                <a:lnTo>
                  <a:pt x="420" y="1913"/>
                </a:lnTo>
                <a:lnTo>
                  <a:pt x="461" y="1936"/>
                </a:lnTo>
                <a:lnTo>
                  <a:pt x="504" y="1957"/>
                </a:lnTo>
                <a:lnTo>
                  <a:pt x="549" y="1976"/>
                </a:lnTo>
                <a:lnTo>
                  <a:pt x="596" y="1993"/>
                </a:lnTo>
                <a:lnTo>
                  <a:pt x="644" y="2007"/>
                </a:lnTo>
                <a:lnTo>
                  <a:pt x="695" y="2020"/>
                </a:lnTo>
                <a:lnTo>
                  <a:pt x="747" y="2031"/>
                </a:lnTo>
                <a:lnTo>
                  <a:pt x="802" y="2039"/>
                </a:lnTo>
                <a:lnTo>
                  <a:pt x="858" y="2045"/>
                </a:lnTo>
                <a:lnTo>
                  <a:pt x="916" y="2049"/>
                </a:lnTo>
                <a:lnTo>
                  <a:pt x="976" y="2050"/>
                </a:lnTo>
                <a:lnTo>
                  <a:pt x="1036" y="2049"/>
                </a:lnTo>
                <a:lnTo>
                  <a:pt x="1093" y="2045"/>
                </a:lnTo>
                <a:lnTo>
                  <a:pt x="1149" y="2039"/>
                </a:lnTo>
                <a:lnTo>
                  <a:pt x="1202" y="2031"/>
                </a:lnTo>
                <a:lnTo>
                  <a:pt x="1254" y="2020"/>
                </a:lnTo>
                <a:lnTo>
                  <a:pt x="1304" y="2007"/>
                </a:lnTo>
                <a:lnTo>
                  <a:pt x="1352" y="1993"/>
                </a:lnTo>
                <a:lnTo>
                  <a:pt x="1399" y="1976"/>
                </a:lnTo>
                <a:lnTo>
                  <a:pt x="1443" y="1957"/>
                </a:lnTo>
                <a:lnTo>
                  <a:pt x="1486" y="1936"/>
                </a:lnTo>
                <a:lnTo>
                  <a:pt x="1526" y="1913"/>
                </a:lnTo>
                <a:lnTo>
                  <a:pt x="1565" y="1887"/>
                </a:lnTo>
                <a:lnTo>
                  <a:pt x="1602" y="1860"/>
                </a:lnTo>
                <a:lnTo>
                  <a:pt x="1637" y="1831"/>
                </a:lnTo>
                <a:lnTo>
                  <a:pt x="1670" y="1800"/>
                </a:lnTo>
                <a:lnTo>
                  <a:pt x="1701" y="1767"/>
                </a:lnTo>
                <a:lnTo>
                  <a:pt x="1731" y="1733"/>
                </a:lnTo>
                <a:lnTo>
                  <a:pt x="1758" y="1697"/>
                </a:lnTo>
                <a:lnTo>
                  <a:pt x="1784" y="1659"/>
                </a:lnTo>
                <a:lnTo>
                  <a:pt x="1808" y="1619"/>
                </a:lnTo>
                <a:lnTo>
                  <a:pt x="1829" y="1578"/>
                </a:lnTo>
                <a:lnTo>
                  <a:pt x="1849" y="1534"/>
                </a:lnTo>
                <a:lnTo>
                  <a:pt x="1867" y="1491"/>
                </a:lnTo>
                <a:lnTo>
                  <a:pt x="1884" y="1444"/>
                </a:lnTo>
                <a:lnTo>
                  <a:pt x="1898" y="1396"/>
                </a:lnTo>
                <a:lnTo>
                  <a:pt x="1910" y="1347"/>
                </a:lnTo>
                <a:lnTo>
                  <a:pt x="1921" y="1298"/>
                </a:lnTo>
                <a:lnTo>
                  <a:pt x="1929" y="1246"/>
                </a:lnTo>
                <a:lnTo>
                  <a:pt x="1936" y="1193"/>
                </a:lnTo>
                <a:lnTo>
                  <a:pt x="1941" y="1137"/>
                </a:lnTo>
                <a:lnTo>
                  <a:pt x="1944" y="1082"/>
                </a:lnTo>
                <a:lnTo>
                  <a:pt x="1945" y="1026"/>
                </a:lnTo>
                <a:lnTo>
                  <a:pt x="1944" y="968"/>
                </a:lnTo>
                <a:lnTo>
                  <a:pt x="1941" y="913"/>
                </a:lnTo>
                <a:lnTo>
                  <a:pt x="1936" y="859"/>
                </a:lnTo>
                <a:lnTo>
                  <a:pt x="1929" y="806"/>
                </a:lnTo>
                <a:lnTo>
                  <a:pt x="1921" y="754"/>
                </a:lnTo>
                <a:lnTo>
                  <a:pt x="1910" y="703"/>
                </a:lnTo>
                <a:lnTo>
                  <a:pt x="1898" y="654"/>
                </a:lnTo>
                <a:lnTo>
                  <a:pt x="1884" y="607"/>
                </a:lnTo>
                <a:lnTo>
                  <a:pt x="1867" y="561"/>
                </a:lnTo>
                <a:lnTo>
                  <a:pt x="1849" y="516"/>
                </a:lnTo>
                <a:lnTo>
                  <a:pt x="1829" y="474"/>
                </a:lnTo>
                <a:lnTo>
                  <a:pt x="1808" y="431"/>
                </a:lnTo>
                <a:lnTo>
                  <a:pt x="1784" y="392"/>
                </a:lnTo>
                <a:lnTo>
                  <a:pt x="1758" y="354"/>
                </a:lnTo>
                <a:lnTo>
                  <a:pt x="1731" y="318"/>
                </a:lnTo>
                <a:lnTo>
                  <a:pt x="1701" y="283"/>
                </a:lnTo>
                <a:lnTo>
                  <a:pt x="1670" y="250"/>
                </a:lnTo>
                <a:lnTo>
                  <a:pt x="1637" y="219"/>
                </a:lnTo>
                <a:lnTo>
                  <a:pt x="1602" y="190"/>
                </a:lnTo>
                <a:lnTo>
                  <a:pt x="1565" y="163"/>
                </a:lnTo>
                <a:lnTo>
                  <a:pt x="1526" y="138"/>
                </a:lnTo>
                <a:lnTo>
                  <a:pt x="1486" y="115"/>
                </a:lnTo>
                <a:lnTo>
                  <a:pt x="1443" y="93"/>
                </a:lnTo>
                <a:lnTo>
                  <a:pt x="1399" y="75"/>
                </a:lnTo>
                <a:lnTo>
                  <a:pt x="1352" y="58"/>
                </a:lnTo>
                <a:lnTo>
                  <a:pt x="1304" y="43"/>
                </a:lnTo>
                <a:lnTo>
                  <a:pt x="1254" y="30"/>
                </a:lnTo>
                <a:lnTo>
                  <a:pt x="1202" y="19"/>
                </a:lnTo>
                <a:lnTo>
                  <a:pt x="1149" y="11"/>
                </a:lnTo>
                <a:lnTo>
                  <a:pt x="1093" y="5"/>
                </a:lnTo>
                <a:lnTo>
                  <a:pt x="1036" y="2"/>
                </a:lnTo>
                <a:lnTo>
                  <a:pt x="976" y="0"/>
                </a:lnTo>
                <a:lnTo>
                  <a:pt x="916" y="2"/>
                </a:lnTo>
                <a:lnTo>
                  <a:pt x="858" y="5"/>
                </a:lnTo>
                <a:lnTo>
                  <a:pt x="802" y="11"/>
                </a:lnTo>
                <a:lnTo>
                  <a:pt x="747" y="19"/>
                </a:lnTo>
                <a:lnTo>
                  <a:pt x="695" y="30"/>
                </a:lnTo>
                <a:lnTo>
                  <a:pt x="644" y="43"/>
                </a:lnTo>
                <a:lnTo>
                  <a:pt x="596" y="58"/>
                </a:lnTo>
                <a:lnTo>
                  <a:pt x="549" y="75"/>
                </a:lnTo>
                <a:lnTo>
                  <a:pt x="504" y="93"/>
                </a:lnTo>
                <a:lnTo>
                  <a:pt x="461" y="115"/>
                </a:lnTo>
                <a:lnTo>
                  <a:pt x="420" y="138"/>
                </a:lnTo>
                <a:lnTo>
                  <a:pt x="381" y="163"/>
                </a:lnTo>
                <a:lnTo>
                  <a:pt x="344" y="190"/>
                </a:lnTo>
                <a:lnTo>
                  <a:pt x="309" y="219"/>
                </a:lnTo>
                <a:lnTo>
                  <a:pt x="275" y="250"/>
                </a:lnTo>
                <a:lnTo>
                  <a:pt x="244" y="283"/>
                </a:lnTo>
                <a:lnTo>
                  <a:pt x="214" y="318"/>
                </a:lnTo>
                <a:lnTo>
                  <a:pt x="187" y="354"/>
                </a:lnTo>
                <a:lnTo>
                  <a:pt x="161" y="392"/>
                </a:lnTo>
                <a:lnTo>
                  <a:pt x="137" y="431"/>
                </a:lnTo>
                <a:lnTo>
                  <a:pt x="115" y="474"/>
                </a:lnTo>
                <a:lnTo>
                  <a:pt x="95" y="516"/>
                </a:lnTo>
                <a:lnTo>
                  <a:pt x="77" y="561"/>
                </a:lnTo>
                <a:lnTo>
                  <a:pt x="61" y="607"/>
                </a:lnTo>
                <a:lnTo>
                  <a:pt x="47" y="654"/>
                </a:lnTo>
                <a:lnTo>
                  <a:pt x="34" y="703"/>
                </a:lnTo>
                <a:lnTo>
                  <a:pt x="24" y="754"/>
                </a:lnTo>
                <a:lnTo>
                  <a:pt x="15" y="806"/>
                </a:lnTo>
                <a:lnTo>
                  <a:pt x="8" y="859"/>
                </a:lnTo>
                <a:lnTo>
                  <a:pt x="4" y="913"/>
                </a:lnTo>
                <a:lnTo>
                  <a:pt x="1" y="968"/>
                </a:lnTo>
                <a:lnTo>
                  <a:pt x="0" y="1026"/>
                </a:lnTo>
                <a:close/>
                <a:moveTo>
                  <a:pt x="675" y="1026"/>
                </a:moveTo>
                <a:lnTo>
                  <a:pt x="675" y="990"/>
                </a:lnTo>
                <a:lnTo>
                  <a:pt x="676" y="956"/>
                </a:lnTo>
                <a:lnTo>
                  <a:pt x="678" y="924"/>
                </a:lnTo>
                <a:lnTo>
                  <a:pt x="680" y="894"/>
                </a:lnTo>
                <a:lnTo>
                  <a:pt x="682" y="864"/>
                </a:lnTo>
                <a:lnTo>
                  <a:pt x="685" y="836"/>
                </a:lnTo>
                <a:lnTo>
                  <a:pt x="689" y="809"/>
                </a:lnTo>
                <a:lnTo>
                  <a:pt x="694" y="784"/>
                </a:lnTo>
                <a:lnTo>
                  <a:pt x="698" y="761"/>
                </a:lnTo>
                <a:lnTo>
                  <a:pt x="704" y="738"/>
                </a:lnTo>
                <a:lnTo>
                  <a:pt x="710" y="716"/>
                </a:lnTo>
                <a:lnTo>
                  <a:pt x="716" y="696"/>
                </a:lnTo>
                <a:lnTo>
                  <a:pt x="723" y="677"/>
                </a:lnTo>
                <a:lnTo>
                  <a:pt x="731" y="660"/>
                </a:lnTo>
                <a:lnTo>
                  <a:pt x="740" y="643"/>
                </a:lnTo>
                <a:lnTo>
                  <a:pt x="748" y="628"/>
                </a:lnTo>
                <a:lnTo>
                  <a:pt x="758" y="614"/>
                </a:lnTo>
                <a:lnTo>
                  <a:pt x="768" y="601"/>
                </a:lnTo>
                <a:lnTo>
                  <a:pt x="778" y="589"/>
                </a:lnTo>
                <a:lnTo>
                  <a:pt x="790" y="577"/>
                </a:lnTo>
                <a:lnTo>
                  <a:pt x="801" y="568"/>
                </a:lnTo>
                <a:lnTo>
                  <a:pt x="814" y="558"/>
                </a:lnTo>
                <a:lnTo>
                  <a:pt x="827" y="550"/>
                </a:lnTo>
                <a:lnTo>
                  <a:pt x="840" y="543"/>
                </a:lnTo>
                <a:lnTo>
                  <a:pt x="854" y="537"/>
                </a:lnTo>
                <a:lnTo>
                  <a:pt x="869" y="531"/>
                </a:lnTo>
                <a:lnTo>
                  <a:pt x="884" y="528"/>
                </a:lnTo>
                <a:lnTo>
                  <a:pt x="899" y="524"/>
                </a:lnTo>
                <a:lnTo>
                  <a:pt x="916" y="521"/>
                </a:lnTo>
                <a:lnTo>
                  <a:pt x="933" y="520"/>
                </a:lnTo>
                <a:lnTo>
                  <a:pt x="950" y="518"/>
                </a:lnTo>
                <a:lnTo>
                  <a:pt x="968" y="517"/>
                </a:lnTo>
                <a:lnTo>
                  <a:pt x="987" y="518"/>
                </a:lnTo>
                <a:lnTo>
                  <a:pt x="1005" y="520"/>
                </a:lnTo>
                <a:lnTo>
                  <a:pt x="1022" y="521"/>
                </a:lnTo>
                <a:lnTo>
                  <a:pt x="1039" y="524"/>
                </a:lnTo>
                <a:lnTo>
                  <a:pt x="1055" y="528"/>
                </a:lnTo>
                <a:lnTo>
                  <a:pt x="1071" y="531"/>
                </a:lnTo>
                <a:lnTo>
                  <a:pt x="1085" y="537"/>
                </a:lnTo>
                <a:lnTo>
                  <a:pt x="1100" y="543"/>
                </a:lnTo>
                <a:lnTo>
                  <a:pt x="1113" y="550"/>
                </a:lnTo>
                <a:lnTo>
                  <a:pt x="1126" y="558"/>
                </a:lnTo>
                <a:lnTo>
                  <a:pt x="1138" y="568"/>
                </a:lnTo>
                <a:lnTo>
                  <a:pt x="1150" y="577"/>
                </a:lnTo>
                <a:lnTo>
                  <a:pt x="1161" y="589"/>
                </a:lnTo>
                <a:lnTo>
                  <a:pt x="1172" y="601"/>
                </a:lnTo>
                <a:lnTo>
                  <a:pt x="1182" y="614"/>
                </a:lnTo>
                <a:lnTo>
                  <a:pt x="1191" y="628"/>
                </a:lnTo>
                <a:lnTo>
                  <a:pt x="1199" y="643"/>
                </a:lnTo>
                <a:lnTo>
                  <a:pt x="1208" y="660"/>
                </a:lnTo>
                <a:lnTo>
                  <a:pt x="1215" y="677"/>
                </a:lnTo>
                <a:lnTo>
                  <a:pt x="1222" y="696"/>
                </a:lnTo>
                <a:lnTo>
                  <a:pt x="1228" y="716"/>
                </a:lnTo>
                <a:lnTo>
                  <a:pt x="1234" y="738"/>
                </a:lnTo>
                <a:lnTo>
                  <a:pt x="1239" y="761"/>
                </a:lnTo>
                <a:lnTo>
                  <a:pt x="1244" y="784"/>
                </a:lnTo>
                <a:lnTo>
                  <a:pt x="1248" y="809"/>
                </a:lnTo>
                <a:lnTo>
                  <a:pt x="1251" y="836"/>
                </a:lnTo>
                <a:lnTo>
                  <a:pt x="1254" y="864"/>
                </a:lnTo>
                <a:lnTo>
                  <a:pt x="1257" y="894"/>
                </a:lnTo>
                <a:lnTo>
                  <a:pt x="1259" y="924"/>
                </a:lnTo>
                <a:lnTo>
                  <a:pt x="1260" y="956"/>
                </a:lnTo>
                <a:lnTo>
                  <a:pt x="1261" y="990"/>
                </a:lnTo>
                <a:lnTo>
                  <a:pt x="1261" y="1026"/>
                </a:lnTo>
                <a:lnTo>
                  <a:pt x="1261" y="1061"/>
                </a:lnTo>
                <a:lnTo>
                  <a:pt x="1260" y="1094"/>
                </a:lnTo>
                <a:lnTo>
                  <a:pt x="1259" y="1126"/>
                </a:lnTo>
                <a:lnTo>
                  <a:pt x="1257" y="1156"/>
                </a:lnTo>
                <a:lnTo>
                  <a:pt x="1254" y="1186"/>
                </a:lnTo>
                <a:lnTo>
                  <a:pt x="1251" y="1214"/>
                </a:lnTo>
                <a:lnTo>
                  <a:pt x="1248" y="1240"/>
                </a:lnTo>
                <a:lnTo>
                  <a:pt x="1244" y="1265"/>
                </a:lnTo>
                <a:lnTo>
                  <a:pt x="1239" y="1288"/>
                </a:lnTo>
                <a:lnTo>
                  <a:pt x="1234" y="1311"/>
                </a:lnTo>
                <a:lnTo>
                  <a:pt x="1228" y="1332"/>
                </a:lnTo>
                <a:lnTo>
                  <a:pt x="1222" y="1352"/>
                </a:lnTo>
                <a:lnTo>
                  <a:pt x="1215" y="1369"/>
                </a:lnTo>
                <a:lnTo>
                  <a:pt x="1208" y="1387"/>
                </a:lnTo>
                <a:lnTo>
                  <a:pt x="1199" y="1404"/>
                </a:lnTo>
                <a:lnTo>
                  <a:pt x="1191" y="1418"/>
                </a:lnTo>
                <a:lnTo>
                  <a:pt x="1182" y="1432"/>
                </a:lnTo>
                <a:lnTo>
                  <a:pt x="1172" y="1445"/>
                </a:lnTo>
                <a:lnTo>
                  <a:pt x="1161" y="1456"/>
                </a:lnTo>
                <a:lnTo>
                  <a:pt x="1150" y="1467"/>
                </a:lnTo>
                <a:lnTo>
                  <a:pt x="1138" y="1476"/>
                </a:lnTo>
                <a:lnTo>
                  <a:pt x="1126" y="1485"/>
                </a:lnTo>
                <a:lnTo>
                  <a:pt x="1113" y="1493"/>
                </a:lnTo>
                <a:lnTo>
                  <a:pt x="1100" y="1499"/>
                </a:lnTo>
                <a:lnTo>
                  <a:pt x="1085" y="1505"/>
                </a:lnTo>
                <a:lnTo>
                  <a:pt x="1071" y="1511"/>
                </a:lnTo>
                <a:lnTo>
                  <a:pt x="1055" y="1514"/>
                </a:lnTo>
                <a:lnTo>
                  <a:pt x="1039" y="1518"/>
                </a:lnTo>
                <a:lnTo>
                  <a:pt x="1022" y="1520"/>
                </a:lnTo>
                <a:lnTo>
                  <a:pt x="1005" y="1522"/>
                </a:lnTo>
                <a:lnTo>
                  <a:pt x="987" y="1522"/>
                </a:lnTo>
                <a:lnTo>
                  <a:pt x="968" y="1524"/>
                </a:lnTo>
                <a:lnTo>
                  <a:pt x="950" y="1522"/>
                </a:lnTo>
                <a:lnTo>
                  <a:pt x="933" y="1522"/>
                </a:lnTo>
                <a:lnTo>
                  <a:pt x="916" y="1520"/>
                </a:lnTo>
                <a:lnTo>
                  <a:pt x="899" y="1518"/>
                </a:lnTo>
                <a:lnTo>
                  <a:pt x="884" y="1514"/>
                </a:lnTo>
                <a:lnTo>
                  <a:pt x="869" y="1511"/>
                </a:lnTo>
                <a:lnTo>
                  <a:pt x="854" y="1505"/>
                </a:lnTo>
                <a:lnTo>
                  <a:pt x="840" y="1499"/>
                </a:lnTo>
                <a:lnTo>
                  <a:pt x="827" y="1493"/>
                </a:lnTo>
                <a:lnTo>
                  <a:pt x="814" y="1485"/>
                </a:lnTo>
                <a:lnTo>
                  <a:pt x="801" y="1476"/>
                </a:lnTo>
                <a:lnTo>
                  <a:pt x="790" y="1467"/>
                </a:lnTo>
                <a:lnTo>
                  <a:pt x="778" y="1456"/>
                </a:lnTo>
                <a:lnTo>
                  <a:pt x="768" y="1445"/>
                </a:lnTo>
                <a:lnTo>
                  <a:pt x="758" y="1432"/>
                </a:lnTo>
                <a:lnTo>
                  <a:pt x="748" y="1418"/>
                </a:lnTo>
                <a:lnTo>
                  <a:pt x="740" y="1404"/>
                </a:lnTo>
                <a:lnTo>
                  <a:pt x="731" y="1387"/>
                </a:lnTo>
                <a:lnTo>
                  <a:pt x="723" y="1369"/>
                </a:lnTo>
                <a:lnTo>
                  <a:pt x="716" y="1352"/>
                </a:lnTo>
                <a:lnTo>
                  <a:pt x="710" y="1332"/>
                </a:lnTo>
                <a:lnTo>
                  <a:pt x="704" y="1311"/>
                </a:lnTo>
                <a:lnTo>
                  <a:pt x="698" y="1288"/>
                </a:lnTo>
                <a:lnTo>
                  <a:pt x="694" y="1265"/>
                </a:lnTo>
                <a:lnTo>
                  <a:pt x="689" y="1240"/>
                </a:lnTo>
                <a:lnTo>
                  <a:pt x="685" y="1214"/>
                </a:lnTo>
                <a:lnTo>
                  <a:pt x="682" y="1186"/>
                </a:lnTo>
                <a:lnTo>
                  <a:pt x="680" y="1156"/>
                </a:lnTo>
                <a:lnTo>
                  <a:pt x="678" y="1126"/>
                </a:lnTo>
                <a:lnTo>
                  <a:pt x="676" y="1094"/>
                </a:lnTo>
                <a:lnTo>
                  <a:pt x="675" y="1061"/>
                </a:lnTo>
                <a:lnTo>
                  <a:pt x="675" y="1026"/>
                </a:lnTo>
                <a:close/>
              </a:path>
            </a:pathLst>
          </a:custGeom>
          <a:solidFill>
            <a:srgbClr val="F8C4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7" name="Freeform 126">
            <a:extLst>
              <a:ext uri="{FF2B5EF4-FFF2-40B4-BE49-F238E27FC236}">
                <a16:creationId xmlns:a16="http://schemas.microsoft.com/office/drawing/2014/main" id="{00000000-0008-0000-0600-00007F000000}"/>
              </a:ext>
            </a:extLst>
          </xdr:cNvPr>
          <xdr:cNvSpPr>
            <a:spLocks/>
          </xdr:cNvSpPr>
        </xdr:nvSpPr>
        <xdr:spPr bwMode="auto">
          <a:xfrm>
            <a:off x="3975" y="612"/>
            <a:ext cx="213" cy="179"/>
          </a:xfrm>
          <a:custGeom>
            <a:avLst/>
            <a:gdLst>
              <a:gd name="T0" fmla="*/ 0 w 1064"/>
              <a:gd name="T1" fmla="*/ 0 h 1075"/>
              <a:gd name="T2" fmla="*/ 0 w 1064"/>
              <a:gd name="T3" fmla="*/ 0 h 1075"/>
              <a:gd name="T4" fmla="*/ 0 w 1064"/>
              <a:gd name="T5" fmla="*/ 0 h 1075"/>
              <a:gd name="T6" fmla="*/ 0 w 1064"/>
              <a:gd name="T7" fmla="*/ 0 h 1075"/>
              <a:gd name="T8" fmla="*/ 0 w 1064"/>
              <a:gd name="T9" fmla="*/ 0 h 1075"/>
              <a:gd name="T10" fmla="*/ 0 w 1064"/>
              <a:gd name="T11" fmla="*/ 0 h 1075"/>
              <a:gd name="T12" fmla="*/ 0 w 1064"/>
              <a:gd name="T13" fmla="*/ 0 h 1075"/>
              <a:gd name="T14" fmla="*/ 0 w 1064"/>
              <a:gd name="T15" fmla="*/ 0 h 1075"/>
              <a:gd name="T16" fmla="*/ 0 w 1064"/>
              <a:gd name="T17" fmla="*/ 0 h 1075"/>
              <a:gd name="T18" fmla="*/ 0 w 1064"/>
              <a:gd name="T19" fmla="*/ 0 h 1075"/>
              <a:gd name="T20" fmla="*/ 0 w 1064"/>
              <a:gd name="T21" fmla="*/ 0 h 1075"/>
              <a:gd name="T22" fmla="*/ 0 w 1064"/>
              <a:gd name="T23" fmla="*/ 0 h 1075"/>
              <a:gd name="T24" fmla="*/ 0 w 1064"/>
              <a:gd name="T25" fmla="*/ 0 h 1075"/>
              <a:gd name="T26" fmla="*/ 0 w 1064"/>
              <a:gd name="T27" fmla="*/ 0 h 1075"/>
              <a:gd name="T28" fmla="*/ 0 w 1064"/>
              <a:gd name="T29" fmla="*/ 0 h 1075"/>
              <a:gd name="T30" fmla="*/ 0 w 1064"/>
              <a:gd name="T31" fmla="*/ 0 h 1075"/>
              <a:gd name="T32" fmla="*/ 0 w 1064"/>
              <a:gd name="T33" fmla="*/ 0 h 1075"/>
              <a:gd name="T34" fmla="*/ 0 w 1064"/>
              <a:gd name="T35" fmla="*/ 0 h 1075"/>
              <a:gd name="T36" fmla="*/ 0 w 1064"/>
              <a:gd name="T37" fmla="*/ 0 h 1075"/>
              <a:gd name="T38" fmla="*/ 0 w 1064"/>
              <a:gd name="T39" fmla="*/ 0 h 1075"/>
              <a:gd name="T40" fmla="*/ 0 w 1064"/>
              <a:gd name="T41" fmla="*/ 0 h 1075"/>
              <a:gd name="T42" fmla="*/ 0 w 1064"/>
              <a:gd name="T43" fmla="*/ 0 h 1075"/>
              <a:gd name="T44" fmla="*/ 0 w 1064"/>
              <a:gd name="T45" fmla="*/ 0 h 1075"/>
              <a:gd name="T46" fmla="*/ 0 w 1064"/>
              <a:gd name="T47" fmla="*/ 0 h 1075"/>
              <a:gd name="T48" fmla="*/ 0 w 1064"/>
              <a:gd name="T49" fmla="*/ 0 h 1075"/>
              <a:gd name="T50" fmla="*/ 0 w 1064"/>
              <a:gd name="T51" fmla="*/ 0 h 1075"/>
              <a:gd name="T52" fmla="*/ 0 w 1064"/>
              <a:gd name="T53" fmla="*/ 0 h 1075"/>
              <a:gd name="T54" fmla="*/ 0 w 1064"/>
              <a:gd name="T55" fmla="*/ 0 h 1075"/>
              <a:gd name="T56" fmla="*/ 0 w 1064"/>
              <a:gd name="T57" fmla="*/ 0 h 1075"/>
              <a:gd name="T58" fmla="*/ 0 w 1064"/>
              <a:gd name="T59" fmla="*/ 0 h 1075"/>
              <a:gd name="T60" fmla="*/ 0 w 1064"/>
              <a:gd name="T61" fmla="*/ 0 h 1075"/>
              <a:gd name="T62" fmla="*/ 0 w 1064"/>
              <a:gd name="T63" fmla="*/ 0 h 1075"/>
              <a:gd name="T64" fmla="*/ 0 w 1064"/>
              <a:gd name="T65" fmla="*/ 0 h 1075"/>
              <a:gd name="T66" fmla="*/ 0 w 1064"/>
              <a:gd name="T67" fmla="*/ 0 h 1075"/>
              <a:gd name="T68" fmla="*/ 0 w 1064"/>
              <a:gd name="T69" fmla="*/ 0 h 1075"/>
              <a:gd name="T70" fmla="*/ 0 w 1064"/>
              <a:gd name="T71" fmla="*/ 0 h 1075"/>
              <a:gd name="T72" fmla="*/ 0 w 1064"/>
              <a:gd name="T73" fmla="*/ 0 h 1075"/>
              <a:gd name="T74" fmla="*/ 0 w 1064"/>
              <a:gd name="T75" fmla="*/ 0 h 1075"/>
              <a:gd name="T76" fmla="*/ 0 w 1064"/>
              <a:gd name="T77" fmla="*/ 0 h 1075"/>
              <a:gd name="T78" fmla="*/ 0 w 1064"/>
              <a:gd name="T79" fmla="*/ 0 h 1075"/>
              <a:gd name="T80" fmla="*/ 0 w 1064"/>
              <a:gd name="T81" fmla="*/ 0 h 1075"/>
              <a:gd name="T82" fmla="*/ 0 w 1064"/>
              <a:gd name="T83" fmla="*/ 0 h 1075"/>
              <a:gd name="T84" fmla="*/ 0 w 1064"/>
              <a:gd name="T85" fmla="*/ 0 h 1075"/>
              <a:gd name="T86" fmla="*/ 0 w 1064"/>
              <a:gd name="T87" fmla="*/ 0 h 1075"/>
              <a:gd name="T88" fmla="*/ 0 w 1064"/>
              <a:gd name="T89" fmla="*/ 0 h 1075"/>
              <a:gd name="T90" fmla="*/ 0 w 1064"/>
              <a:gd name="T91" fmla="*/ 0 h 1075"/>
              <a:gd name="T92" fmla="*/ 0 w 1064"/>
              <a:gd name="T93" fmla="*/ 0 h 1075"/>
              <a:gd name="T94" fmla="*/ 0 w 1064"/>
              <a:gd name="T95" fmla="*/ 0 h 1075"/>
              <a:gd name="T96" fmla="*/ 0 w 1064"/>
              <a:gd name="T97" fmla="*/ 0 h 1075"/>
              <a:gd name="T98" fmla="*/ 0 w 1064"/>
              <a:gd name="T99" fmla="*/ 0 h 1075"/>
              <a:gd name="T100" fmla="*/ 0 w 1064"/>
              <a:gd name="T101" fmla="*/ 0 h 1075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0" t="0" r="r" b="b"/>
            <a:pathLst>
              <a:path w="1064" h="1075">
                <a:moveTo>
                  <a:pt x="1020" y="972"/>
                </a:moveTo>
                <a:lnTo>
                  <a:pt x="1020" y="972"/>
                </a:lnTo>
                <a:lnTo>
                  <a:pt x="991" y="972"/>
                </a:lnTo>
                <a:lnTo>
                  <a:pt x="962" y="971"/>
                </a:lnTo>
                <a:lnTo>
                  <a:pt x="933" y="970"/>
                </a:lnTo>
                <a:lnTo>
                  <a:pt x="905" y="967"/>
                </a:lnTo>
                <a:lnTo>
                  <a:pt x="877" y="965"/>
                </a:lnTo>
                <a:lnTo>
                  <a:pt x="850" y="961"/>
                </a:lnTo>
                <a:lnTo>
                  <a:pt x="824" y="958"/>
                </a:lnTo>
                <a:lnTo>
                  <a:pt x="798" y="953"/>
                </a:lnTo>
                <a:lnTo>
                  <a:pt x="772" y="948"/>
                </a:lnTo>
                <a:lnTo>
                  <a:pt x="747" y="944"/>
                </a:lnTo>
                <a:lnTo>
                  <a:pt x="723" y="938"/>
                </a:lnTo>
                <a:lnTo>
                  <a:pt x="698" y="931"/>
                </a:lnTo>
                <a:lnTo>
                  <a:pt x="675" y="925"/>
                </a:lnTo>
                <a:lnTo>
                  <a:pt x="652" y="917"/>
                </a:lnTo>
                <a:lnTo>
                  <a:pt x="629" y="910"/>
                </a:lnTo>
                <a:lnTo>
                  <a:pt x="607" y="901"/>
                </a:lnTo>
                <a:lnTo>
                  <a:pt x="585" y="892"/>
                </a:lnTo>
                <a:lnTo>
                  <a:pt x="564" y="882"/>
                </a:lnTo>
                <a:lnTo>
                  <a:pt x="543" y="873"/>
                </a:lnTo>
                <a:lnTo>
                  <a:pt x="523" y="862"/>
                </a:lnTo>
                <a:lnTo>
                  <a:pt x="504" y="852"/>
                </a:lnTo>
                <a:lnTo>
                  <a:pt x="484" y="840"/>
                </a:lnTo>
                <a:lnTo>
                  <a:pt x="466" y="828"/>
                </a:lnTo>
                <a:lnTo>
                  <a:pt x="448" y="817"/>
                </a:lnTo>
                <a:lnTo>
                  <a:pt x="430" y="804"/>
                </a:lnTo>
                <a:lnTo>
                  <a:pt x="412" y="791"/>
                </a:lnTo>
                <a:lnTo>
                  <a:pt x="395" y="778"/>
                </a:lnTo>
                <a:lnTo>
                  <a:pt x="379" y="764"/>
                </a:lnTo>
                <a:lnTo>
                  <a:pt x="363" y="749"/>
                </a:lnTo>
                <a:lnTo>
                  <a:pt x="348" y="734"/>
                </a:lnTo>
                <a:lnTo>
                  <a:pt x="333" y="719"/>
                </a:lnTo>
                <a:lnTo>
                  <a:pt x="318" y="704"/>
                </a:lnTo>
                <a:lnTo>
                  <a:pt x="304" y="688"/>
                </a:lnTo>
                <a:lnTo>
                  <a:pt x="290" y="672"/>
                </a:lnTo>
                <a:lnTo>
                  <a:pt x="277" y="654"/>
                </a:lnTo>
                <a:lnTo>
                  <a:pt x="264" y="638"/>
                </a:lnTo>
                <a:lnTo>
                  <a:pt x="252" y="620"/>
                </a:lnTo>
                <a:lnTo>
                  <a:pt x="240" y="601"/>
                </a:lnTo>
                <a:lnTo>
                  <a:pt x="229" y="583"/>
                </a:lnTo>
                <a:lnTo>
                  <a:pt x="218" y="565"/>
                </a:lnTo>
                <a:lnTo>
                  <a:pt x="207" y="545"/>
                </a:lnTo>
                <a:lnTo>
                  <a:pt x="197" y="526"/>
                </a:lnTo>
                <a:lnTo>
                  <a:pt x="188" y="506"/>
                </a:lnTo>
                <a:lnTo>
                  <a:pt x="178" y="485"/>
                </a:lnTo>
                <a:lnTo>
                  <a:pt x="170" y="465"/>
                </a:lnTo>
                <a:lnTo>
                  <a:pt x="161" y="443"/>
                </a:lnTo>
                <a:lnTo>
                  <a:pt x="153" y="421"/>
                </a:lnTo>
                <a:lnTo>
                  <a:pt x="146" y="400"/>
                </a:lnTo>
                <a:lnTo>
                  <a:pt x="139" y="378"/>
                </a:lnTo>
                <a:lnTo>
                  <a:pt x="132" y="354"/>
                </a:lnTo>
                <a:lnTo>
                  <a:pt x="126" y="332"/>
                </a:lnTo>
                <a:lnTo>
                  <a:pt x="121" y="308"/>
                </a:lnTo>
                <a:lnTo>
                  <a:pt x="115" y="285"/>
                </a:lnTo>
                <a:lnTo>
                  <a:pt x="111" y="260"/>
                </a:lnTo>
                <a:lnTo>
                  <a:pt x="106" y="235"/>
                </a:lnTo>
                <a:lnTo>
                  <a:pt x="103" y="210"/>
                </a:lnTo>
                <a:lnTo>
                  <a:pt x="99" y="186"/>
                </a:lnTo>
                <a:lnTo>
                  <a:pt x="96" y="160"/>
                </a:lnTo>
                <a:lnTo>
                  <a:pt x="94" y="134"/>
                </a:lnTo>
                <a:lnTo>
                  <a:pt x="92" y="108"/>
                </a:lnTo>
                <a:lnTo>
                  <a:pt x="90" y="81"/>
                </a:lnTo>
                <a:lnTo>
                  <a:pt x="89" y="54"/>
                </a:lnTo>
                <a:lnTo>
                  <a:pt x="88" y="27"/>
                </a:lnTo>
                <a:lnTo>
                  <a:pt x="88" y="0"/>
                </a:lnTo>
                <a:lnTo>
                  <a:pt x="0" y="0"/>
                </a:lnTo>
                <a:lnTo>
                  <a:pt x="0" y="29"/>
                </a:lnTo>
                <a:lnTo>
                  <a:pt x="1" y="59"/>
                </a:lnTo>
                <a:lnTo>
                  <a:pt x="2" y="87"/>
                </a:lnTo>
                <a:lnTo>
                  <a:pt x="4" y="116"/>
                </a:lnTo>
                <a:lnTo>
                  <a:pt x="6" y="144"/>
                </a:lnTo>
                <a:lnTo>
                  <a:pt x="9" y="173"/>
                </a:lnTo>
                <a:lnTo>
                  <a:pt x="12" y="201"/>
                </a:lnTo>
                <a:lnTo>
                  <a:pt x="16" y="228"/>
                </a:lnTo>
                <a:lnTo>
                  <a:pt x="20" y="255"/>
                </a:lnTo>
                <a:lnTo>
                  <a:pt x="25" y="282"/>
                </a:lnTo>
                <a:lnTo>
                  <a:pt x="30" y="309"/>
                </a:lnTo>
                <a:lnTo>
                  <a:pt x="36" y="335"/>
                </a:lnTo>
                <a:lnTo>
                  <a:pt x="42" y="361"/>
                </a:lnTo>
                <a:lnTo>
                  <a:pt x="49" y="387"/>
                </a:lnTo>
                <a:lnTo>
                  <a:pt x="56" y="412"/>
                </a:lnTo>
                <a:lnTo>
                  <a:pt x="64" y="436"/>
                </a:lnTo>
                <a:lnTo>
                  <a:pt x="72" y="461"/>
                </a:lnTo>
                <a:lnTo>
                  <a:pt x="81" y="485"/>
                </a:lnTo>
                <a:lnTo>
                  <a:pt x="90" y="509"/>
                </a:lnTo>
                <a:lnTo>
                  <a:pt x="100" y="532"/>
                </a:lnTo>
                <a:lnTo>
                  <a:pt x="110" y="555"/>
                </a:lnTo>
                <a:lnTo>
                  <a:pt x="121" y="578"/>
                </a:lnTo>
                <a:lnTo>
                  <a:pt x="132" y="600"/>
                </a:lnTo>
                <a:lnTo>
                  <a:pt x="144" y="621"/>
                </a:lnTo>
                <a:lnTo>
                  <a:pt x="157" y="642"/>
                </a:lnTo>
                <a:lnTo>
                  <a:pt x="170" y="664"/>
                </a:lnTo>
                <a:lnTo>
                  <a:pt x="183" y="685"/>
                </a:lnTo>
                <a:lnTo>
                  <a:pt x="197" y="705"/>
                </a:lnTo>
                <a:lnTo>
                  <a:pt x="212" y="724"/>
                </a:lnTo>
                <a:lnTo>
                  <a:pt x="226" y="742"/>
                </a:lnTo>
                <a:lnTo>
                  <a:pt x="242" y="761"/>
                </a:lnTo>
                <a:lnTo>
                  <a:pt x="258" y="779"/>
                </a:lnTo>
                <a:lnTo>
                  <a:pt x="274" y="797"/>
                </a:lnTo>
                <a:lnTo>
                  <a:pt x="291" y="814"/>
                </a:lnTo>
                <a:lnTo>
                  <a:pt x="309" y="831"/>
                </a:lnTo>
                <a:lnTo>
                  <a:pt x="327" y="847"/>
                </a:lnTo>
                <a:lnTo>
                  <a:pt x="345" y="862"/>
                </a:lnTo>
                <a:lnTo>
                  <a:pt x="364" y="878"/>
                </a:lnTo>
                <a:lnTo>
                  <a:pt x="383" y="892"/>
                </a:lnTo>
                <a:lnTo>
                  <a:pt x="403" y="906"/>
                </a:lnTo>
                <a:lnTo>
                  <a:pt x="423" y="920"/>
                </a:lnTo>
                <a:lnTo>
                  <a:pt x="444" y="933"/>
                </a:lnTo>
                <a:lnTo>
                  <a:pt x="466" y="945"/>
                </a:lnTo>
                <a:lnTo>
                  <a:pt x="487" y="957"/>
                </a:lnTo>
                <a:lnTo>
                  <a:pt x="510" y="968"/>
                </a:lnTo>
                <a:lnTo>
                  <a:pt x="532" y="979"/>
                </a:lnTo>
                <a:lnTo>
                  <a:pt x="556" y="990"/>
                </a:lnTo>
                <a:lnTo>
                  <a:pt x="579" y="999"/>
                </a:lnTo>
                <a:lnTo>
                  <a:pt x="603" y="1008"/>
                </a:lnTo>
                <a:lnTo>
                  <a:pt x="628" y="1017"/>
                </a:lnTo>
                <a:lnTo>
                  <a:pt x="653" y="1025"/>
                </a:lnTo>
                <a:lnTo>
                  <a:pt x="678" y="1032"/>
                </a:lnTo>
                <a:lnTo>
                  <a:pt x="704" y="1039"/>
                </a:lnTo>
                <a:lnTo>
                  <a:pt x="731" y="1046"/>
                </a:lnTo>
                <a:lnTo>
                  <a:pt x="758" y="1051"/>
                </a:lnTo>
                <a:lnTo>
                  <a:pt x="785" y="1057"/>
                </a:lnTo>
                <a:lnTo>
                  <a:pt x="813" y="1061"/>
                </a:lnTo>
                <a:lnTo>
                  <a:pt x="841" y="1065"/>
                </a:lnTo>
                <a:lnTo>
                  <a:pt x="870" y="1068"/>
                </a:lnTo>
                <a:lnTo>
                  <a:pt x="899" y="1071"/>
                </a:lnTo>
                <a:lnTo>
                  <a:pt x="929" y="1073"/>
                </a:lnTo>
                <a:lnTo>
                  <a:pt x="959" y="1074"/>
                </a:lnTo>
                <a:lnTo>
                  <a:pt x="989" y="1075"/>
                </a:lnTo>
                <a:lnTo>
                  <a:pt x="1020" y="1075"/>
                </a:lnTo>
                <a:lnTo>
                  <a:pt x="1026" y="1075"/>
                </a:lnTo>
                <a:lnTo>
                  <a:pt x="1031" y="1074"/>
                </a:lnTo>
                <a:lnTo>
                  <a:pt x="1035" y="1073"/>
                </a:lnTo>
                <a:lnTo>
                  <a:pt x="1040" y="1072"/>
                </a:lnTo>
                <a:lnTo>
                  <a:pt x="1047" y="1066"/>
                </a:lnTo>
                <a:lnTo>
                  <a:pt x="1053" y="1060"/>
                </a:lnTo>
                <a:lnTo>
                  <a:pt x="1058" y="1052"/>
                </a:lnTo>
                <a:lnTo>
                  <a:pt x="1062" y="1043"/>
                </a:lnTo>
                <a:lnTo>
                  <a:pt x="1064" y="1033"/>
                </a:lnTo>
                <a:lnTo>
                  <a:pt x="1064" y="1024"/>
                </a:lnTo>
                <a:lnTo>
                  <a:pt x="1064" y="1014"/>
                </a:lnTo>
                <a:lnTo>
                  <a:pt x="1062" y="1005"/>
                </a:lnTo>
                <a:lnTo>
                  <a:pt x="1058" y="995"/>
                </a:lnTo>
                <a:lnTo>
                  <a:pt x="1053" y="988"/>
                </a:lnTo>
                <a:lnTo>
                  <a:pt x="1047" y="981"/>
                </a:lnTo>
                <a:lnTo>
                  <a:pt x="1040" y="977"/>
                </a:lnTo>
                <a:lnTo>
                  <a:pt x="1035" y="974"/>
                </a:lnTo>
                <a:lnTo>
                  <a:pt x="1031" y="973"/>
                </a:lnTo>
                <a:lnTo>
                  <a:pt x="1026" y="972"/>
                </a:lnTo>
                <a:lnTo>
                  <a:pt x="1020" y="97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8" name="Freeform 127">
            <a:extLst>
              <a:ext uri="{FF2B5EF4-FFF2-40B4-BE49-F238E27FC236}">
                <a16:creationId xmlns:a16="http://schemas.microsoft.com/office/drawing/2014/main" id="{00000000-0008-0000-0600-000080000000}"/>
              </a:ext>
            </a:extLst>
          </xdr:cNvPr>
          <xdr:cNvSpPr>
            <a:spLocks/>
          </xdr:cNvSpPr>
        </xdr:nvSpPr>
        <xdr:spPr bwMode="auto">
          <a:xfrm>
            <a:off x="4179" y="603"/>
            <a:ext cx="203" cy="188"/>
          </a:xfrm>
          <a:custGeom>
            <a:avLst/>
            <a:gdLst>
              <a:gd name="T0" fmla="*/ 0 w 1013"/>
              <a:gd name="T1" fmla="*/ 0 h 1128"/>
              <a:gd name="T2" fmla="*/ 0 w 1013"/>
              <a:gd name="T3" fmla="*/ 0 h 1128"/>
              <a:gd name="T4" fmla="*/ 0 w 1013"/>
              <a:gd name="T5" fmla="*/ 0 h 1128"/>
              <a:gd name="T6" fmla="*/ 0 w 1013"/>
              <a:gd name="T7" fmla="*/ 0 h 1128"/>
              <a:gd name="T8" fmla="*/ 0 w 1013"/>
              <a:gd name="T9" fmla="*/ 0 h 1128"/>
              <a:gd name="T10" fmla="*/ 0 w 1013"/>
              <a:gd name="T11" fmla="*/ 0 h 1128"/>
              <a:gd name="T12" fmla="*/ 0 w 1013"/>
              <a:gd name="T13" fmla="*/ 0 h 1128"/>
              <a:gd name="T14" fmla="*/ 0 w 1013"/>
              <a:gd name="T15" fmla="*/ 0 h 1128"/>
              <a:gd name="T16" fmla="*/ 0 w 1013"/>
              <a:gd name="T17" fmla="*/ 0 h 1128"/>
              <a:gd name="T18" fmla="*/ 0 w 1013"/>
              <a:gd name="T19" fmla="*/ 0 h 1128"/>
              <a:gd name="T20" fmla="*/ 0 w 1013"/>
              <a:gd name="T21" fmla="*/ 0 h 1128"/>
              <a:gd name="T22" fmla="*/ 0 w 1013"/>
              <a:gd name="T23" fmla="*/ 0 h 1128"/>
              <a:gd name="T24" fmla="*/ 0 w 1013"/>
              <a:gd name="T25" fmla="*/ 0 h 1128"/>
              <a:gd name="T26" fmla="*/ 0 w 1013"/>
              <a:gd name="T27" fmla="*/ 0 h 1128"/>
              <a:gd name="T28" fmla="*/ 0 w 1013"/>
              <a:gd name="T29" fmla="*/ 0 h 1128"/>
              <a:gd name="T30" fmla="*/ 0 w 1013"/>
              <a:gd name="T31" fmla="*/ 0 h 1128"/>
              <a:gd name="T32" fmla="*/ 0 w 1013"/>
              <a:gd name="T33" fmla="*/ 0 h 1128"/>
              <a:gd name="T34" fmla="*/ 0 w 1013"/>
              <a:gd name="T35" fmla="*/ 0 h 1128"/>
              <a:gd name="T36" fmla="*/ 0 w 1013"/>
              <a:gd name="T37" fmla="*/ 0 h 1128"/>
              <a:gd name="T38" fmla="*/ 0 w 1013"/>
              <a:gd name="T39" fmla="*/ 0 h 1128"/>
              <a:gd name="T40" fmla="*/ 0 w 1013"/>
              <a:gd name="T41" fmla="*/ 0 h 1128"/>
              <a:gd name="T42" fmla="*/ 0 w 1013"/>
              <a:gd name="T43" fmla="*/ 0 h 1128"/>
              <a:gd name="T44" fmla="*/ 0 w 1013"/>
              <a:gd name="T45" fmla="*/ 0 h 1128"/>
              <a:gd name="T46" fmla="*/ 0 w 1013"/>
              <a:gd name="T47" fmla="*/ 0 h 1128"/>
              <a:gd name="T48" fmla="*/ 0 w 1013"/>
              <a:gd name="T49" fmla="*/ 0 h 1128"/>
              <a:gd name="T50" fmla="*/ 0 w 1013"/>
              <a:gd name="T51" fmla="*/ 0 h 1128"/>
              <a:gd name="T52" fmla="*/ 0 w 1013"/>
              <a:gd name="T53" fmla="*/ 0 h 1128"/>
              <a:gd name="T54" fmla="*/ 0 w 1013"/>
              <a:gd name="T55" fmla="*/ 0 h 1128"/>
              <a:gd name="T56" fmla="*/ 0 w 1013"/>
              <a:gd name="T57" fmla="*/ 0 h 1128"/>
              <a:gd name="T58" fmla="*/ 0 w 1013"/>
              <a:gd name="T59" fmla="*/ 0 h 1128"/>
              <a:gd name="T60" fmla="*/ 0 w 1013"/>
              <a:gd name="T61" fmla="*/ 0 h 1128"/>
              <a:gd name="T62" fmla="*/ 0 w 1013"/>
              <a:gd name="T63" fmla="*/ 0 h 1128"/>
              <a:gd name="T64" fmla="*/ 0 w 1013"/>
              <a:gd name="T65" fmla="*/ 0 h 1128"/>
              <a:gd name="T66" fmla="*/ 0 w 1013"/>
              <a:gd name="T67" fmla="*/ 0 h 1128"/>
              <a:gd name="T68" fmla="*/ 0 w 1013"/>
              <a:gd name="T69" fmla="*/ 0 h 1128"/>
              <a:gd name="T70" fmla="*/ 0 w 1013"/>
              <a:gd name="T71" fmla="*/ 0 h 1128"/>
              <a:gd name="T72" fmla="*/ 0 w 1013"/>
              <a:gd name="T73" fmla="*/ 0 h 1128"/>
              <a:gd name="T74" fmla="*/ 0 w 1013"/>
              <a:gd name="T75" fmla="*/ 0 h 1128"/>
              <a:gd name="T76" fmla="*/ 0 w 1013"/>
              <a:gd name="T77" fmla="*/ 0 h 1128"/>
              <a:gd name="T78" fmla="*/ 0 w 1013"/>
              <a:gd name="T79" fmla="*/ 0 h 1128"/>
              <a:gd name="T80" fmla="*/ 0 w 1013"/>
              <a:gd name="T81" fmla="*/ 0 h 1128"/>
              <a:gd name="T82" fmla="*/ 0 w 1013"/>
              <a:gd name="T83" fmla="*/ 0 h 1128"/>
              <a:gd name="T84" fmla="*/ 0 w 1013"/>
              <a:gd name="T85" fmla="*/ 0 h 1128"/>
              <a:gd name="T86" fmla="*/ 0 w 1013"/>
              <a:gd name="T87" fmla="*/ 0 h 1128"/>
              <a:gd name="T88" fmla="*/ 0 w 1013"/>
              <a:gd name="T89" fmla="*/ 0 h 1128"/>
              <a:gd name="T90" fmla="*/ 0 w 1013"/>
              <a:gd name="T91" fmla="*/ 0 h 1128"/>
              <a:gd name="T92" fmla="*/ 0 w 1013"/>
              <a:gd name="T93" fmla="*/ 0 h 1128"/>
              <a:gd name="T94" fmla="*/ 0 w 1013"/>
              <a:gd name="T95" fmla="*/ 0 h 1128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</a:gdLst>
            <a:ahLst/>
            <a:cxnLst>
              <a:cxn ang="T96">
                <a:pos x="T0" y="T1"/>
              </a:cxn>
              <a:cxn ang="T97">
                <a:pos x="T2" y="T3"/>
              </a:cxn>
              <a:cxn ang="T98">
                <a:pos x="T4" y="T5"/>
              </a:cxn>
              <a:cxn ang="T99">
                <a:pos x="T6" y="T7"/>
              </a:cxn>
              <a:cxn ang="T100">
                <a:pos x="T8" y="T9"/>
              </a:cxn>
              <a:cxn ang="T101">
                <a:pos x="T10" y="T11"/>
              </a:cxn>
              <a:cxn ang="T102">
                <a:pos x="T12" y="T13"/>
              </a:cxn>
              <a:cxn ang="T103">
                <a:pos x="T14" y="T15"/>
              </a:cxn>
              <a:cxn ang="T104">
                <a:pos x="T16" y="T17"/>
              </a:cxn>
              <a:cxn ang="T105">
                <a:pos x="T18" y="T19"/>
              </a:cxn>
              <a:cxn ang="T106">
                <a:pos x="T20" y="T21"/>
              </a:cxn>
              <a:cxn ang="T107">
                <a:pos x="T22" y="T23"/>
              </a:cxn>
              <a:cxn ang="T108">
                <a:pos x="T24" y="T25"/>
              </a:cxn>
              <a:cxn ang="T109">
                <a:pos x="T26" y="T27"/>
              </a:cxn>
              <a:cxn ang="T110">
                <a:pos x="T28" y="T29"/>
              </a:cxn>
              <a:cxn ang="T111">
                <a:pos x="T30" y="T31"/>
              </a:cxn>
              <a:cxn ang="T112">
                <a:pos x="T32" y="T33"/>
              </a:cxn>
              <a:cxn ang="T113">
                <a:pos x="T34" y="T35"/>
              </a:cxn>
              <a:cxn ang="T114">
                <a:pos x="T36" y="T37"/>
              </a:cxn>
              <a:cxn ang="T115">
                <a:pos x="T38" y="T39"/>
              </a:cxn>
              <a:cxn ang="T116">
                <a:pos x="T40" y="T41"/>
              </a:cxn>
              <a:cxn ang="T117">
                <a:pos x="T42" y="T43"/>
              </a:cxn>
              <a:cxn ang="T118">
                <a:pos x="T44" y="T45"/>
              </a:cxn>
              <a:cxn ang="T119">
                <a:pos x="T46" y="T47"/>
              </a:cxn>
              <a:cxn ang="T120">
                <a:pos x="T48" y="T49"/>
              </a:cxn>
              <a:cxn ang="T121">
                <a:pos x="T50" y="T51"/>
              </a:cxn>
              <a:cxn ang="T122">
                <a:pos x="T52" y="T53"/>
              </a:cxn>
              <a:cxn ang="T123">
                <a:pos x="T54" y="T55"/>
              </a:cxn>
              <a:cxn ang="T124">
                <a:pos x="T56" y="T57"/>
              </a:cxn>
              <a:cxn ang="T125">
                <a:pos x="T58" y="T59"/>
              </a:cxn>
              <a:cxn ang="T126">
                <a:pos x="T60" y="T61"/>
              </a:cxn>
              <a:cxn ang="T127">
                <a:pos x="T62" y="T63"/>
              </a:cxn>
              <a:cxn ang="T128">
                <a:pos x="T64" y="T65"/>
              </a:cxn>
              <a:cxn ang="T129">
                <a:pos x="T66" y="T67"/>
              </a:cxn>
              <a:cxn ang="T130">
                <a:pos x="T68" y="T69"/>
              </a:cxn>
              <a:cxn ang="T131">
                <a:pos x="T70" y="T71"/>
              </a:cxn>
              <a:cxn ang="T132">
                <a:pos x="T72" y="T73"/>
              </a:cxn>
              <a:cxn ang="T133">
                <a:pos x="T74" y="T75"/>
              </a:cxn>
              <a:cxn ang="T134">
                <a:pos x="T76" y="T77"/>
              </a:cxn>
              <a:cxn ang="T135">
                <a:pos x="T78" y="T79"/>
              </a:cxn>
              <a:cxn ang="T136">
                <a:pos x="T80" y="T81"/>
              </a:cxn>
              <a:cxn ang="T137">
                <a:pos x="T82" y="T83"/>
              </a:cxn>
              <a:cxn ang="T138">
                <a:pos x="T84" y="T85"/>
              </a:cxn>
              <a:cxn ang="T139">
                <a:pos x="T86" y="T87"/>
              </a:cxn>
              <a:cxn ang="T140">
                <a:pos x="T88" y="T89"/>
              </a:cxn>
              <a:cxn ang="T141">
                <a:pos x="T90" y="T91"/>
              </a:cxn>
              <a:cxn ang="T142">
                <a:pos x="T92" y="T93"/>
              </a:cxn>
              <a:cxn ang="T143">
                <a:pos x="T94" y="T95"/>
              </a:cxn>
            </a:cxnLst>
            <a:rect l="0" t="0" r="r" b="b"/>
            <a:pathLst>
              <a:path w="1013" h="1128">
                <a:moveTo>
                  <a:pt x="924" y="53"/>
                </a:moveTo>
                <a:lnTo>
                  <a:pt x="924" y="53"/>
                </a:lnTo>
                <a:lnTo>
                  <a:pt x="924" y="107"/>
                </a:lnTo>
                <a:lnTo>
                  <a:pt x="921" y="161"/>
                </a:lnTo>
                <a:lnTo>
                  <a:pt x="916" y="213"/>
                </a:lnTo>
                <a:lnTo>
                  <a:pt x="910" y="265"/>
                </a:lnTo>
                <a:lnTo>
                  <a:pt x="906" y="288"/>
                </a:lnTo>
                <a:lnTo>
                  <a:pt x="902" y="313"/>
                </a:lnTo>
                <a:lnTo>
                  <a:pt x="897" y="338"/>
                </a:lnTo>
                <a:lnTo>
                  <a:pt x="892" y="361"/>
                </a:lnTo>
                <a:lnTo>
                  <a:pt x="886" y="385"/>
                </a:lnTo>
                <a:lnTo>
                  <a:pt x="880" y="408"/>
                </a:lnTo>
                <a:lnTo>
                  <a:pt x="873" y="431"/>
                </a:lnTo>
                <a:lnTo>
                  <a:pt x="866" y="453"/>
                </a:lnTo>
                <a:lnTo>
                  <a:pt x="859" y="474"/>
                </a:lnTo>
                <a:lnTo>
                  <a:pt x="851" y="496"/>
                </a:lnTo>
                <a:lnTo>
                  <a:pt x="843" y="518"/>
                </a:lnTo>
                <a:lnTo>
                  <a:pt x="834" y="538"/>
                </a:lnTo>
                <a:lnTo>
                  <a:pt x="825" y="559"/>
                </a:lnTo>
                <a:lnTo>
                  <a:pt x="815" y="579"/>
                </a:lnTo>
                <a:lnTo>
                  <a:pt x="805" y="598"/>
                </a:lnTo>
                <a:lnTo>
                  <a:pt x="795" y="618"/>
                </a:lnTo>
                <a:lnTo>
                  <a:pt x="784" y="636"/>
                </a:lnTo>
                <a:lnTo>
                  <a:pt x="772" y="654"/>
                </a:lnTo>
                <a:lnTo>
                  <a:pt x="761" y="673"/>
                </a:lnTo>
                <a:lnTo>
                  <a:pt x="748" y="691"/>
                </a:lnTo>
                <a:lnTo>
                  <a:pt x="736" y="707"/>
                </a:lnTo>
                <a:lnTo>
                  <a:pt x="723" y="725"/>
                </a:lnTo>
                <a:lnTo>
                  <a:pt x="709" y="741"/>
                </a:lnTo>
                <a:lnTo>
                  <a:pt x="695" y="757"/>
                </a:lnTo>
                <a:lnTo>
                  <a:pt x="681" y="772"/>
                </a:lnTo>
                <a:lnTo>
                  <a:pt x="666" y="787"/>
                </a:lnTo>
                <a:lnTo>
                  <a:pt x="650" y="802"/>
                </a:lnTo>
                <a:lnTo>
                  <a:pt x="635" y="817"/>
                </a:lnTo>
                <a:lnTo>
                  <a:pt x="618" y="831"/>
                </a:lnTo>
                <a:lnTo>
                  <a:pt x="602" y="844"/>
                </a:lnTo>
                <a:lnTo>
                  <a:pt x="584" y="857"/>
                </a:lnTo>
                <a:lnTo>
                  <a:pt x="567" y="870"/>
                </a:lnTo>
                <a:lnTo>
                  <a:pt x="549" y="881"/>
                </a:lnTo>
                <a:lnTo>
                  <a:pt x="530" y="893"/>
                </a:lnTo>
                <a:lnTo>
                  <a:pt x="511" y="905"/>
                </a:lnTo>
                <a:lnTo>
                  <a:pt x="491" y="915"/>
                </a:lnTo>
                <a:lnTo>
                  <a:pt x="471" y="926"/>
                </a:lnTo>
                <a:lnTo>
                  <a:pt x="451" y="935"/>
                </a:lnTo>
                <a:lnTo>
                  <a:pt x="430" y="945"/>
                </a:lnTo>
                <a:lnTo>
                  <a:pt x="409" y="954"/>
                </a:lnTo>
                <a:lnTo>
                  <a:pt x="387" y="963"/>
                </a:lnTo>
                <a:lnTo>
                  <a:pt x="364" y="970"/>
                </a:lnTo>
                <a:lnTo>
                  <a:pt x="341" y="978"/>
                </a:lnTo>
                <a:lnTo>
                  <a:pt x="318" y="984"/>
                </a:lnTo>
                <a:lnTo>
                  <a:pt x="294" y="991"/>
                </a:lnTo>
                <a:lnTo>
                  <a:pt x="270" y="997"/>
                </a:lnTo>
                <a:lnTo>
                  <a:pt x="245" y="1001"/>
                </a:lnTo>
                <a:lnTo>
                  <a:pt x="220" y="1006"/>
                </a:lnTo>
                <a:lnTo>
                  <a:pt x="194" y="1011"/>
                </a:lnTo>
                <a:lnTo>
                  <a:pt x="168" y="1014"/>
                </a:lnTo>
                <a:lnTo>
                  <a:pt x="141" y="1018"/>
                </a:lnTo>
                <a:lnTo>
                  <a:pt x="114" y="1020"/>
                </a:lnTo>
                <a:lnTo>
                  <a:pt x="86" y="1023"/>
                </a:lnTo>
                <a:lnTo>
                  <a:pt x="58" y="1024"/>
                </a:lnTo>
                <a:lnTo>
                  <a:pt x="29" y="1025"/>
                </a:lnTo>
                <a:lnTo>
                  <a:pt x="0" y="1025"/>
                </a:lnTo>
                <a:lnTo>
                  <a:pt x="0" y="1128"/>
                </a:lnTo>
                <a:lnTo>
                  <a:pt x="31" y="1128"/>
                </a:lnTo>
                <a:lnTo>
                  <a:pt x="61" y="1127"/>
                </a:lnTo>
                <a:lnTo>
                  <a:pt x="91" y="1126"/>
                </a:lnTo>
                <a:lnTo>
                  <a:pt x="120" y="1124"/>
                </a:lnTo>
                <a:lnTo>
                  <a:pt x="149" y="1121"/>
                </a:lnTo>
                <a:lnTo>
                  <a:pt x="177" y="1118"/>
                </a:lnTo>
                <a:lnTo>
                  <a:pt x="205" y="1114"/>
                </a:lnTo>
                <a:lnTo>
                  <a:pt x="233" y="1110"/>
                </a:lnTo>
                <a:lnTo>
                  <a:pt x="260" y="1104"/>
                </a:lnTo>
                <a:lnTo>
                  <a:pt x="287" y="1099"/>
                </a:lnTo>
                <a:lnTo>
                  <a:pt x="313" y="1092"/>
                </a:lnTo>
                <a:lnTo>
                  <a:pt x="338" y="1085"/>
                </a:lnTo>
                <a:lnTo>
                  <a:pt x="364" y="1078"/>
                </a:lnTo>
                <a:lnTo>
                  <a:pt x="388" y="1070"/>
                </a:lnTo>
                <a:lnTo>
                  <a:pt x="413" y="1061"/>
                </a:lnTo>
                <a:lnTo>
                  <a:pt x="437" y="1052"/>
                </a:lnTo>
                <a:lnTo>
                  <a:pt x="460" y="1043"/>
                </a:lnTo>
                <a:lnTo>
                  <a:pt x="483" y="1032"/>
                </a:lnTo>
                <a:lnTo>
                  <a:pt x="506" y="1021"/>
                </a:lnTo>
                <a:lnTo>
                  <a:pt x="528" y="1010"/>
                </a:lnTo>
                <a:lnTo>
                  <a:pt x="549" y="998"/>
                </a:lnTo>
                <a:lnTo>
                  <a:pt x="570" y="986"/>
                </a:lnTo>
                <a:lnTo>
                  <a:pt x="591" y="973"/>
                </a:lnTo>
                <a:lnTo>
                  <a:pt x="611" y="959"/>
                </a:lnTo>
                <a:lnTo>
                  <a:pt x="631" y="945"/>
                </a:lnTo>
                <a:lnTo>
                  <a:pt x="650" y="931"/>
                </a:lnTo>
                <a:lnTo>
                  <a:pt x="669" y="915"/>
                </a:lnTo>
                <a:lnTo>
                  <a:pt x="687" y="900"/>
                </a:lnTo>
                <a:lnTo>
                  <a:pt x="705" y="884"/>
                </a:lnTo>
                <a:lnTo>
                  <a:pt x="722" y="867"/>
                </a:lnTo>
                <a:lnTo>
                  <a:pt x="739" y="850"/>
                </a:lnTo>
                <a:lnTo>
                  <a:pt x="756" y="832"/>
                </a:lnTo>
                <a:lnTo>
                  <a:pt x="772" y="814"/>
                </a:lnTo>
                <a:lnTo>
                  <a:pt x="787" y="795"/>
                </a:lnTo>
                <a:lnTo>
                  <a:pt x="802" y="777"/>
                </a:lnTo>
                <a:lnTo>
                  <a:pt x="816" y="757"/>
                </a:lnTo>
                <a:lnTo>
                  <a:pt x="830" y="738"/>
                </a:lnTo>
                <a:lnTo>
                  <a:pt x="843" y="717"/>
                </a:lnTo>
                <a:lnTo>
                  <a:pt x="856" y="695"/>
                </a:lnTo>
                <a:lnTo>
                  <a:pt x="868" y="674"/>
                </a:lnTo>
                <a:lnTo>
                  <a:pt x="880" y="653"/>
                </a:lnTo>
                <a:lnTo>
                  <a:pt x="892" y="631"/>
                </a:lnTo>
                <a:lnTo>
                  <a:pt x="902" y="608"/>
                </a:lnTo>
                <a:lnTo>
                  <a:pt x="913" y="585"/>
                </a:lnTo>
                <a:lnTo>
                  <a:pt x="922" y="562"/>
                </a:lnTo>
                <a:lnTo>
                  <a:pt x="932" y="538"/>
                </a:lnTo>
                <a:lnTo>
                  <a:pt x="940" y="514"/>
                </a:lnTo>
                <a:lnTo>
                  <a:pt x="949" y="489"/>
                </a:lnTo>
                <a:lnTo>
                  <a:pt x="957" y="465"/>
                </a:lnTo>
                <a:lnTo>
                  <a:pt x="964" y="439"/>
                </a:lnTo>
                <a:lnTo>
                  <a:pt x="970" y="414"/>
                </a:lnTo>
                <a:lnTo>
                  <a:pt x="977" y="388"/>
                </a:lnTo>
                <a:lnTo>
                  <a:pt x="982" y="362"/>
                </a:lnTo>
                <a:lnTo>
                  <a:pt x="988" y="335"/>
                </a:lnTo>
                <a:lnTo>
                  <a:pt x="992" y="308"/>
                </a:lnTo>
                <a:lnTo>
                  <a:pt x="997" y="280"/>
                </a:lnTo>
                <a:lnTo>
                  <a:pt x="1004" y="226"/>
                </a:lnTo>
                <a:lnTo>
                  <a:pt x="1009" y="169"/>
                </a:lnTo>
                <a:lnTo>
                  <a:pt x="1012" y="112"/>
                </a:lnTo>
                <a:lnTo>
                  <a:pt x="1013" y="53"/>
                </a:lnTo>
                <a:lnTo>
                  <a:pt x="1012" y="46"/>
                </a:lnTo>
                <a:lnTo>
                  <a:pt x="1012" y="40"/>
                </a:lnTo>
                <a:lnTo>
                  <a:pt x="1010" y="35"/>
                </a:lnTo>
                <a:lnTo>
                  <a:pt x="1009" y="29"/>
                </a:lnTo>
                <a:lnTo>
                  <a:pt x="1004" y="21"/>
                </a:lnTo>
                <a:lnTo>
                  <a:pt x="999" y="13"/>
                </a:lnTo>
                <a:lnTo>
                  <a:pt x="992" y="8"/>
                </a:lnTo>
                <a:lnTo>
                  <a:pt x="985" y="3"/>
                </a:lnTo>
                <a:lnTo>
                  <a:pt x="977" y="1"/>
                </a:lnTo>
                <a:lnTo>
                  <a:pt x="969" y="0"/>
                </a:lnTo>
                <a:lnTo>
                  <a:pt x="960" y="1"/>
                </a:lnTo>
                <a:lnTo>
                  <a:pt x="952" y="3"/>
                </a:lnTo>
                <a:lnTo>
                  <a:pt x="945" y="8"/>
                </a:lnTo>
                <a:lnTo>
                  <a:pt x="938" y="13"/>
                </a:lnTo>
                <a:lnTo>
                  <a:pt x="932" y="21"/>
                </a:lnTo>
                <a:lnTo>
                  <a:pt x="928" y="29"/>
                </a:lnTo>
                <a:lnTo>
                  <a:pt x="926" y="35"/>
                </a:lnTo>
                <a:lnTo>
                  <a:pt x="925" y="40"/>
                </a:lnTo>
                <a:lnTo>
                  <a:pt x="925" y="46"/>
                </a:lnTo>
                <a:lnTo>
                  <a:pt x="924" y="5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9" name="Freeform 128">
            <a:extLst>
              <a:ext uri="{FF2B5EF4-FFF2-40B4-BE49-F238E27FC236}">
                <a16:creationId xmlns:a16="http://schemas.microsoft.com/office/drawing/2014/main" id="{00000000-0008-0000-0600-000081000000}"/>
              </a:ext>
            </a:extLst>
          </xdr:cNvPr>
          <xdr:cNvSpPr>
            <a:spLocks/>
          </xdr:cNvSpPr>
        </xdr:nvSpPr>
        <xdr:spPr bwMode="auto">
          <a:xfrm>
            <a:off x="4170" y="433"/>
            <a:ext cx="212" cy="179"/>
          </a:xfrm>
          <a:custGeom>
            <a:avLst/>
            <a:gdLst>
              <a:gd name="T0" fmla="*/ 0 w 1057"/>
              <a:gd name="T1" fmla="*/ 0 h 1077"/>
              <a:gd name="T2" fmla="*/ 0 w 1057"/>
              <a:gd name="T3" fmla="*/ 0 h 1077"/>
              <a:gd name="T4" fmla="*/ 0 w 1057"/>
              <a:gd name="T5" fmla="*/ 0 h 1077"/>
              <a:gd name="T6" fmla="*/ 0 w 1057"/>
              <a:gd name="T7" fmla="*/ 0 h 1077"/>
              <a:gd name="T8" fmla="*/ 0 w 1057"/>
              <a:gd name="T9" fmla="*/ 0 h 1077"/>
              <a:gd name="T10" fmla="*/ 0 w 1057"/>
              <a:gd name="T11" fmla="*/ 0 h 1077"/>
              <a:gd name="T12" fmla="*/ 0 w 1057"/>
              <a:gd name="T13" fmla="*/ 0 h 1077"/>
              <a:gd name="T14" fmla="*/ 0 w 1057"/>
              <a:gd name="T15" fmla="*/ 0 h 1077"/>
              <a:gd name="T16" fmla="*/ 0 w 1057"/>
              <a:gd name="T17" fmla="*/ 0 h 1077"/>
              <a:gd name="T18" fmla="*/ 0 w 1057"/>
              <a:gd name="T19" fmla="*/ 0 h 1077"/>
              <a:gd name="T20" fmla="*/ 0 w 1057"/>
              <a:gd name="T21" fmla="*/ 0 h 1077"/>
              <a:gd name="T22" fmla="*/ 0 w 1057"/>
              <a:gd name="T23" fmla="*/ 0 h 1077"/>
              <a:gd name="T24" fmla="*/ 0 w 1057"/>
              <a:gd name="T25" fmla="*/ 0 h 1077"/>
              <a:gd name="T26" fmla="*/ 0 w 1057"/>
              <a:gd name="T27" fmla="*/ 0 h 1077"/>
              <a:gd name="T28" fmla="*/ 0 w 1057"/>
              <a:gd name="T29" fmla="*/ 0 h 1077"/>
              <a:gd name="T30" fmla="*/ 0 w 1057"/>
              <a:gd name="T31" fmla="*/ 0 h 1077"/>
              <a:gd name="T32" fmla="*/ 0 w 1057"/>
              <a:gd name="T33" fmla="*/ 0 h 1077"/>
              <a:gd name="T34" fmla="*/ 0 w 1057"/>
              <a:gd name="T35" fmla="*/ 0 h 1077"/>
              <a:gd name="T36" fmla="*/ 0 w 1057"/>
              <a:gd name="T37" fmla="*/ 0 h 1077"/>
              <a:gd name="T38" fmla="*/ 0 w 1057"/>
              <a:gd name="T39" fmla="*/ 0 h 1077"/>
              <a:gd name="T40" fmla="*/ 0 w 1057"/>
              <a:gd name="T41" fmla="*/ 0 h 1077"/>
              <a:gd name="T42" fmla="*/ 0 w 1057"/>
              <a:gd name="T43" fmla="*/ 0 h 1077"/>
              <a:gd name="T44" fmla="*/ 0 w 1057"/>
              <a:gd name="T45" fmla="*/ 0 h 1077"/>
              <a:gd name="T46" fmla="*/ 0 w 1057"/>
              <a:gd name="T47" fmla="*/ 0 h 1077"/>
              <a:gd name="T48" fmla="*/ 0 w 1057"/>
              <a:gd name="T49" fmla="*/ 0 h 1077"/>
              <a:gd name="T50" fmla="*/ 0 w 1057"/>
              <a:gd name="T51" fmla="*/ 0 h 1077"/>
              <a:gd name="T52" fmla="*/ 0 w 1057"/>
              <a:gd name="T53" fmla="*/ 0 h 1077"/>
              <a:gd name="T54" fmla="*/ 0 w 1057"/>
              <a:gd name="T55" fmla="*/ 0 h 1077"/>
              <a:gd name="T56" fmla="*/ 0 w 1057"/>
              <a:gd name="T57" fmla="*/ 0 h 1077"/>
              <a:gd name="T58" fmla="*/ 0 w 1057"/>
              <a:gd name="T59" fmla="*/ 0 h 1077"/>
              <a:gd name="T60" fmla="*/ 0 w 1057"/>
              <a:gd name="T61" fmla="*/ 0 h 1077"/>
              <a:gd name="T62" fmla="*/ 0 w 1057"/>
              <a:gd name="T63" fmla="*/ 0 h 1077"/>
              <a:gd name="T64" fmla="*/ 0 w 1057"/>
              <a:gd name="T65" fmla="*/ 0 h 1077"/>
              <a:gd name="T66" fmla="*/ 0 w 1057"/>
              <a:gd name="T67" fmla="*/ 0 h 1077"/>
              <a:gd name="T68" fmla="*/ 0 w 1057"/>
              <a:gd name="T69" fmla="*/ 0 h 1077"/>
              <a:gd name="T70" fmla="*/ 0 w 1057"/>
              <a:gd name="T71" fmla="*/ 0 h 1077"/>
              <a:gd name="T72" fmla="*/ 0 w 1057"/>
              <a:gd name="T73" fmla="*/ 0 h 1077"/>
              <a:gd name="T74" fmla="*/ 0 w 1057"/>
              <a:gd name="T75" fmla="*/ 0 h 1077"/>
              <a:gd name="T76" fmla="*/ 0 w 1057"/>
              <a:gd name="T77" fmla="*/ 0 h 1077"/>
              <a:gd name="T78" fmla="*/ 0 w 1057"/>
              <a:gd name="T79" fmla="*/ 0 h 1077"/>
              <a:gd name="T80" fmla="*/ 0 w 1057"/>
              <a:gd name="T81" fmla="*/ 0 h 1077"/>
              <a:gd name="T82" fmla="*/ 0 w 1057"/>
              <a:gd name="T83" fmla="*/ 0 h 1077"/>
              <a:gd name="T84" fmla="*/ 0 w 1057"/>
              <a:gd name="T85" fmla="*/ 0 h 1077"/>
              <a:gd name="T86" fmla="*/ 0 w 1057"/>
              <a:gd name="T87" fmla="*/ 0 h 1077"/>
              <a:gd name="T88" fmla="*/ 0 w 1057"/>
              <a:gd name="T89" fmla="*/ 0 h 1077"/>
              <a:gd name="T90" fmla="*/ 0 w 1057"/>
              <a:gd name="T91" fmla="*/ 0 h 1077"/>
              <a:gd name="T92" fmla="*/ 0 w 1057"/>
              <a:gd name="T93" fmla="*/ 0 h 1077"/>
              <a:gd name="T94" fmla="*/ 0 w 1057"/>
              <a:gd name="T95" fmla="*/ 0 h 1077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</a:gdLst>
            <a:ahLst/>
            <a:cxnLst>
              <a:cxn ang="T96">
                <a:pos x="T0" y="T1"/>
              </a:cxn>
              <a:cxn ang="T97">
                <a:pos x="T2" y="T3"/>
              </a:cxn>
              <a:cxn ang="T98">
                <a:pos x="T4" y="T5"/>
              </a:cxn>
              <a:cxn ang="T99">
                <a:pos x="T6" y="T7"/>
              </a:cxn>
              <a:cxn ang="T100">
                <a:pos x="T8" y="T9"/>
              </a:cxn>
              <a:cxn ang="T101">
                <a:pos x="T10" y="T11"/>
              </a:cxn>
              <a:cxn ang="T102">
                <a:pos x="T12" y="T13"/>
              </a:cxn>
              <a:cxn ang="T103">
                <a:pos x="T14" y="T15"/>
              </a:cxn>
              <a:cxn ang="T104">
                <a:pos x="T16" y="T17"/>
              </a:cxn>
              <a:cxn ang="T105">
                <a:pos x="T18" y="T19"/>
              </a:cxn>
              <a:cxn ang="T106">
                <a:pos x="T20" y="T21"/>
              </a:cxn>
              <a:cxn ang="T107">
                <a:pos x="T22" y="T23"/>
              </a:cxn>
              <a:cxn ang="T108">
                <a:pos x="T24" y="T25"/>
              </a:cxn>
              <a:cxn ang="T109">
                <a:pos x="T26" y="T27"/>
              </a:cxn>
              <a:cxn ang="T110">
                <a:pos x="T28" y="T29"/>
              </a:cxn>
              <a:cxn ang="T111">
                <a:pos x="T30" y="T31"/>
              </a:cxn>
              <a:cxn ang="T112">
                <a:pos x="T32" y="T33"/>
              </a:cxn>
              <a:cxn ang="T113">
                <a:pos x="T34" y="T35"/>
              </a:cxn>
              <a:cxn ang="T114">
                <a:pos x="T36" y="T37"/>
              </a:cxn>
              <a:cxn ang="T115">
                <a:pos x="T38" y="T39"/>
              </a:cxn>
              <a:cxn ang="T116">
                <a:pos x="T40" y="T41"/>
              </a:cxn>
              <a:cxn ang="T117">
                <a:pos x="T42" y="T43"/>
              </a:cxn>
              <a:cxn ang="T118">
                <a:pos x="T44" y="T45"/>
              </a:cxn>
              <a:cxn ang="T119">
                <a:pos x="T46" y="T47"/>
              </a:cxn>
              <a:cxn ang="T120">
                <a:pos x="T48" y="T49"/>
              </a:cxn>
              <a:cxn ang="T121">
                <a:pos x="T50" y="T51"/>
              </a:cxn>
              <a:cxn ang="T122">
                <a:pos x="T52" y="T53"/>
              </a:cxn>
              <a:cxn ang="T123">
                <a:pos x="T54" y="T55"/>
              </a:cxn>
              <a:cxn ang="T124">
                <a:pos x="T56" y="T57"/>
              </a:cxn>
              <a:cxn ang="T125">
                <a:pos x="T58" y="T59"/>
              </a:cxn>
              <a:cxn ang="T126">
                <a:pos x="T60" y="T61"/>
              </a:cxn>
              <a:cxn ang="T127">
                <a:pos x="T62" y="T63"/>
              </a:cxn>
              <a:cxn ang="T128">
                <a:pos x="T64" y="T65"/>
              </a:cxn>
              <a:cxn ang="T129">
                <a:pos x="T66" y="T67"/>
              </a:cxn>
              <a:cxn ang="T130">
                <a:pos x="T68" y="T69"/>
              </a:cxn>
              <a:cxn ang="T131">
                <a:pos x="T70" y="T71"/>
              </a:cxn>
              <a:cxn ang="T132">
                <a:pos x="T72" y="T73"/>
              </a:cxn>
              <a:cxn ang="T133">
                <a:pos x="T74" y="T75"/>
              </a:cxn>
              <a:cxn ang="T134">
                <a:pos x="T76" y="T77"/>
              </a:cxn>
              <a:cxn ang="T135">
                <a:pos x="T78" y="T79"/>
              </a:cxn>
              <a:cxn ang="T136">
                <a:pos x="T80" y="T81"/>
              </a:cxn>
              <a:cxn ang="T137">
                <a:pos x="T82" y="T83"/>
              </a:cxn>
              <a:cxn ang="T138">
                <a:pos x="T84" y="T85"/>
              </a:cxn>
              <a:cxn ang="T139">
                <a:pos x="T86" y="T87"/>
              </a:cxn>
              <a:cxn ang="T140">
                <a:pos x="T88" y="T89"/>
              </a:cxn>
              <a:cxn ang="T141">
                <a:pos x="T90" y="T91"/>
              </a:cxn>
              <a:cxn ang="T142">
                <a:pos x="T92" y="T93"/>
              </a:cxn>
              <a:cxn ang="T143">
                <a:pos x="T94" y="T95"/>
              </a:cxn>
            </a:cxnLst>
            <a:rect l="0" t="0" r="r" b="b"/>
            <a:pathLst>
              <a:path w="1057" h="1077">
                <a:moveTo>
                  <a:pt x="44" y="103"/>
                </a:moveTo>
                <a:lnTo>
                  <a:pt x="44" y="103"/>
                </a:lnTo>
                <a:lnTo>
                  <a:pt x="73" y="104"/>
                </a:lnTo>
                <a:lnTo>
                  <a:pt x="102" y="104"/>
                </a:lnTo>
                <a:lnTo>
                  <a:pt x="130" y="106"/>
                </a:lnTo>
                <a:lnTo>
                  <a:pt x="158" y="108"/>
                </a:lnTo>
                <a:lnTo>
                  <a:pt x="185" y="110"/>
                </a:lnTo>
                <a:lnTo>
                  <a:pt x="212" y="114"/>
                </a:lnTo>
                <a:lnTo>
                  <a:pt x="238" y="117"/>
                </a:lnTo>
                <a:lnTo>
                  <a:pt x="264" y="122"/>
                </a:lnTo>
                <a:lnTo>
                  <a:pt x="289" y="127"/>
                </a:lnTo>
                <a:lnTo>
                  <a:pt x="314" y="132"/>
                </a:lnTo>
                <a:lnTo>
                  <a:pt x="338" y="137"/>
                </a:lnTo>
                <a:lnTo>
                  <a:pt x="362" y="144"/>
                </a:lnTo>
                <a:lnTo>
                  <a:pt x="385" y="152"/>
                </a:lnTo>
                <a:lnTo>
                  <a:pt x="408" y="159"/>
                </a:lnTo>
                <a:lnTo>
                  <a:pt x="431" y="167"/>
                </a:lnTo>
                <a:lnTo>
                  <a:pt x="453" y="175"/>
                </a:lnTo>
                <a:lnTo>
                  <a:pt x="474" y="183"/>
                </a:lnTo>
                <a:lnTo>
                  <a:pt x="495" y="193"/>
                </a:lnTo>
                <a:lnTo>
                  <a:pt x="515" y="203"/>
                </a:lnTo>
                <a:lnTo>
                  <a:pt x="535" y="213"/>
                </a:lnTo>
                <a:lnTo>
                  <a:pt x="555" y="224"/>
                </a:lnTo>
                <a:lnTo>
                  <a:pt x="574" y="235"/>
                </a:lnTo>
                <a:lnTo>
                  <a:pt x="593" y="247"/>
                </a:lnTo>
                <a:lnTo>
                  <a:pt x="611" y="259"/>
                </a:lnTo>
                <a:lnTo>
                  <a:pt x="628" y="272"/>
                </a:lnTo>
                <a:lnTo>
                  <a:pt x="646" y="285"/>
                </a:lnTo>
                <a:lnTo>
                  <a:pt x="662" y="299"/>
                </a:lnTo>
                <a:lnTo>
                  <a:pt x="679" y="312"/>
                </a:lnTo>
                <a:lnTo>
                  <a:pt x="694" y="327"/>
                </a:lnTo>
                <a:lnTo>
                  <a:pt x="710" y="341"/>
                </a:lnTo>
                <a:lnTo>
                  <a:pt x="725" y="356"/>
                </a:lnTo>
                <a:lnTo>
                  <a:pt x="739" y="372"/>
                </a:lnTo>
                <a:lnTo>
                  <a:pt x="753" y="388"/>
                </a:lnTo>
                <a:lnTo>
                  <a:pt x="767" y="405"/>
                </a:lnTo>
                <a:lnTo>
                  <a:pt x="780" y="421"/>
                </a:lnTo>
                <a:lnTo>
                  <a:pt x="792" y="439"/>
                </a:lnTo>
                <a:lnTo>
                  <a:pt x="805" y="456"/>
                </a:lnTo>
                <a:lnTo>
                  <a:pt x="816" y="474"/>
                </a:lnTo>
                <a:lnTo>
                  <a:pt x="828" y="493"/>
                </a:lnTo>
                <a:lnTo>
                  <a:pt x="839" y="512"/>
                </a:lnTo>
                <a:lnTo>
                  <a:pt x="849" y="531"/>
                </a:lnTo>
                <a:lnTo>
                  <a:pt x="859" y="551"/>
                </a:lnTo>
                <a:lnTo>
                  <a:pt x="869" y="571"/>
                </a:lnTo>
                <a:lnTo>
                  <a:pt x="878" y="591"/>
                </a:lnTo>
                <a:lnTo>
                  <a:pt x="887" y="612"/>
                </a:lnTo>
                <a:lnTo>
                  <a:pt x="895" y="633"/>
                </a:lnTo>
                <a:lnTo>
                  <a:pt x="903" y="654"/>
                </a:lnTo>
                <a:lnTo>
                  <a:pt x="910" y="676"/>
                </a:lnTo>
                <a:lnTo>
                  <a:pt x="917" y="699"/>
                </a:lnTo>
                <a:lnTo>
                  <a:pt x="924" y="721"/>
                </a:lnTo>
                <a:lnTo>
                  <a:pt x="930" y="745"/>
                </a:lnTo>
                <a:lnTo>
                  <a:pt x="936" y="768"/>
                </a:lnTo>
                <a:lnTo>
                  <a:pt x="941" y="792"/>
                </a:lnTo>
                <a:lnTo>
                  <a:pt x="946" y="815"/>
                </a:lnTo>
                <a:lnTo>
                  <a:pt x="950" y="840"/>
                </a:lnTo>
                <a:lnTo>
                  <a:pt x="954" y="865"/>
                </a:lnTo>
                <a:lnTo>
                  <a:pt x="960" y="915"/>
                </a:lnTo>
                <a:lnTo>
                  <a:pt x="965" y="968"/>
                </a:lnTo>
                <a:lnTo>
                  <a:pt x="968" y="1021"/>
                </a:lnTo>
                <a:lnTo>
                  <a:pt x="968" y="1077"/>
                </a:lnTo>
                <a:lnTo>
                  <a:pt x="1057" y="1077"/>
                </a:lnTo>
                <a:lnTo>
                  <a:pt x="1056" y="1018"/>
                </a:lnTo>
                <a:lnTo>
                  <a:pt x="1053" y="960"/>
                </a:lnTo>
                <a:lnTo>
                  <a:pt x="1048" y="904"/>
                </a:lnTo>
                <a:lnTo>
                  <a:pt x="1041" y="848"/>
                </a:lnTo>
                <a:lnTo>
                  <a:pt x="1036" y="820"/>
                </a:lnTo>
                <a:lnTo>
                  <a:pt x="1032" y="794"/>
                </a:lnTo>
                <a:lnTo>
                  <a:pt x="1026" y="767"/>
                </a:lnTo>
                <a:lnTo>
                  <a:pt x="1021" y="740"/>
                </a:lnTo>
                <a:lnTo>
                  <a:pt x="1014" y="715"/>
                </a:lnTo>
                <a:lnTo>
                  <a:pt x="1008" y="689"/>
                </a:lnTo>
                <a:lnTo>
                  <a:pt x="1001" y="664"/>
                </a:lnTo>
                <a:lnTo>
                  <a:pt x="993" y="639"/>
                </a:lnTo>
                <a:lnTo>
                  <a:pt x="984" y="615"/>
                </a:lnTo>
                <a:lnTo>
                  <a:pt x="976" y="591"/>
                </a:lnTo>
                <a:lnTo>
                  <a:pt x="966" y="567"/>
                </a:lnTo>
                <a:lnTo>
                  <a:pt x="957" y="543"/>
                </a:lnTo>
                <a:lnTo>
                  <a:pt x="946" y="521"/>
                </a:lnTo>
                <a:lnTo>
                  <a:pt x="936" y="499"/>
                </a:lnTo>
                <a:lnTo>
                  <a:pt x="924" y="476"/>
                </a:lnTo>
                <a:lnTo>
                  <a:pt x="912" y="454"/>
                </a:lnTo>
                <a:lnTo>
                  <a:pt x="900" y="433"/>
                </a:lnTo>
                <a:lnTo>
                  <a:pt x="887" y="412"/>
                </a:lnTo>
                <a:lnTo>
                  <a:pt x="874" y="392"/>
                </a:lnTo>
                <a:lnTo>
                  <a:pt x="860" y="372"/>
                </a:lnTo>
                <a:lnTo>
                  <a:pt x="846" y="352"/>
                </a:lnTo>
                <a:lnTo>
                  <a:pt x="831" y="333"/>
                </a:lnTo>
                <a:lnTo>
                  <a:pt x="816" y="315"/>
                </a:lnTo>
                <a:lnTo>
                  <a:pt x="800" y="296"/>
                </a:lnTo>
                <a:lnTo>
                  <a:pt x="783" y="279"/>
                </a:lnTo>
                <a:lnTo>
                  <a:pt x="766" y="262"/>
                </a:lnTo>
                <a:lnTo>
                  <a:pt x="749" y="246"/>
                </a:lnTo>
                <a:lnTo>
                  <a:pt x="731" y="229"/>
                </a:lnTo>
                <a:lnTo>
                  <a:pt x="713" y="214"/>
                </a:lnTo>
                <a:lnTo>
                  <a:pt x="694" y="199"/>
                </a:lnTo>
                <a:lnTo>
                  <a:pt x="675" y="183"/>
                </a:lnTo>
                <a:lnTo>
                  <a:pt x="655" y="169"/>
                </a:lnTo>
                <a:lnTo>
                  <a:pt x="635" y="156"/>
                </a:lnTo>
                <a:lnTo>
                  <a:pt x="614" y="143"/>
                </a:lnTo>
                <a:lnTo>
                  <a:pt x="593" y="130"/>
                </a:lnTo>
                <a:lnTo>
                  <a:pt x="572" y="119"/>
                </a:lnTo>
                <a:lnTo>
                  <a:pt x="550" y="108"/>
                </a:lnTo>
                <a:lnTo>
                  <a:pt x="527" y="96"/>
                </a:lnTo>
                <a:lnTo>
                  <a:pt x="504" y="86"/>
                </a:lnTo>
                <a:lnTo>
                  <a:pt x="481" y="76"/>
                </a:lnTo>
                <a:lnTo>
                  <a:pt x="457" y="67"/>
                </a:lnTo>
                <a:lnTo>
                  <a:pt x="432" y="59"/>
                </a:lnTo>
                <a:lnTo>
                  <a:pt x="408" y="50"/>
                </a:lnTo>
                <a:lnTo>
                  <a:pt x="382" y="43"/>
                </a:lnTo>
                <a:lnTo>
                  <a:pt x="357" y="36"/>
                </a:lnTo>
                <a:lnTo>
                  <a:pt x="331" y="30"/>
                </a:lnTo>
                <a:lnTo>
                  <a:pt x="304" y="24"/>
                </a:lnTo>
                <a:lnTo>
                  <a:pt x="277" y="20"/>
                </a:lnTo>
                <a:lnTo>
                  <a:pt x="249" y="15"/>
                </a:lnTo>
                <a:lnTo>
                  <a:pt x="221" y="10"/>
                </a:lnTo>
                <a:lnTo>
                  <a:pt x="193" y="8"/>
                </a:lnTo>
                <a:lnTo>
                  <a:pt x="164" y="4"/>
                </a:lnTo>
                <a:lnTo>
                  <a:pt x="135" y="2"/>
                </a:lnTo>
                <a:lnTo>
                  <a:pt x="105" y="1"/>
                </a:lnTo>
                <a:lnTo>
                  <a:pt x="75" y="0"/>
                </a:lnTo>
                <a:lnTo>
                  <a:pt x="44" y="0"/>
                </a:lnTo>
                <a:lnTo>
                  <a:pt x="39" y="0"/>
                </a:lnTo>
                <a:lnTo>
                  <a:pt x="34" y="1"/>
                </a:lnTo>
                <a:lnTo>
                  <a:pt x="29" y="2"/>
                </a:lnTo>
                <a:lnTo>
                  <a:pt x="25" y="4"/>
                </a:lnTo>
                <a:lnTo>
                  <a:pt x="17" y="9"/>
                </a:lnTo>
                <a:lnTo>
                  <a:pt x="11" y="16"/>
                </a:lnTo>
                <a:lnTo>
                  <a:pt x="6" y="23"/>
                </a:lnTo>
                <a:lnTo>
                  <a:pt x="3" y="33"/>
                </a:lnTo>
                <a:lnTo>
                  <a:pt x="1" y="42"/>
                </a:lnTo>
                <a:lnTo>
                  <a:pt x="0" y="51"/>
                </a:lnTo>
                <a:lnTo>
                  <a:pt x="1" y="61"/>
                </a:lnTo>
                <a:lnTo>
                  <a:pt x="3" y="70"/>
                </a:lnTo>
                <a:lnTo>
                  <a:pt x="6" y="80"/>
                </a:lnTo>
                <a:lnTo>
                  <a:pt x="11" y="88"/>
                </a:lnTo>
                <a:lnTo>
                  <a:pt x="17" y="94"/>
                </a:lnTo>
                <a:lnTo>
                  <a:pt x="25" y="100"/>
                </a:lnTo>
                <a:lnTo>
                  <a:pt x="29" y="101"/>
                </a:lnTo>
                <a:lnTo>
                  <a:pt x="34" y="102"/>
                </a:lnTo>
                <a:lnTo>
                  <a:pt x="39" y="103"/>
                </a:lnTo>
                <a:lnTo>
                  <a:pt x="44" y="10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0" name="Freeform 129">
            <a:extLst>
              <a:ext uri="{FF2B5EF4-FFF2-40B4-BE49-F238E27FC236}">
                <a16:creationId xmlns:a16="http://schemas.microsoft.com/office/drawing/2014/main" id="{00000000-0008-0000-0600-000082000000}"/>
              </a:ext>
            </a:extLst>
          </xdr:cNvPr>
          <xdr:cNvSpPr>
            <a:spLocks/>
          </xdr:cNvSpPr>
        </xdr:nvSpPr>
        <xdr:spPr bwMode="auto">
          <a:xfrm>
            <a:off x="3975" y="433"/>
            <a:ext cx="204" cy="188"/>
          </a:xfrm>
          <a:custGeom>
            <a:avLst/>
            <a:gdLst>
              <a:gd name="T0" fmla="*/ 0 w 1020"/>
              <a:gd name="T1" fmla="*/ 0 h 1128"/>
              <a:gd name="T2" fmla="*/ 0 w 1020"/>
              <a:gd name="T3" fmla="*/ 0 h 1128"/>
              <a:gd name="T4" fmla="*/ 0 w 1020"/>
              <a:gd name="T5" fmla="*/ 0 h 1128"/>
              <a:gd name="T6" fmla="*/ 0 w 1020"/>
              <a:gd name="T7" fmla="*/ 0 h 1128"/>
              <a:gd name="T8" fmla="*/ 0 w 1020"/>
              <a:gd name="T9" fmla="*/ 0 h 1128"/>
              <a:gd name="T10" fmla="*/ 0 w 1020"/>
              <a:gd name="T11" fmla="*/ 0 h 1128"/>
              <a:gd name="T12" fmla="*/ 0 w 1020"/>
              <a:gd name="T13" fmla="*/ 0 h 1128"/>
              <a:gd name="T14" fmla="*/ 0 w 1020"/>
              <a:gd name="T15" fmla="*/ 0 h 1128"/>
              <a:gd name="T16" fmla="*/ 0 w 1020"/>
              <a:gd name="T17" fmla="*/ 0 h 1128"/>
              <a:gd name="T18" fmla="*/ 0 w 1020"/>
              <a:gd name="T19" fmla="*/ 0 h 1128"/>
              <a:gd name="T20" fmla="*/ 0 w 1020"/>
              <a:gd name="T21" fmla="*/ 0 h 1128"/>
              <a:gd name="T22" fmla="*/ 0 w 1020"/>
              <a:gd name="T23" fmla="*/ 0 h 1128"/>
              <a:gd name="T24" fmla="*/ 0 w 1020"/>
              <a:gd name="T25" fmla="*/ 0 h 1128"/>
              <a:gd name="T26" fmla="*/ 0 w 1020"/>
              <a:gd name="T27" fmla="*/ 0 h 1128"/>
              <a:gd name="T28" fmla="*/ 0 w 1020"/>
              <a:gd name="T29" fmla="*/ 0 h 1128"/>
              <a:gd name="T30" fmla="*/ 0 w 1020"/>
              <a:gd name="T31" fmla="*/ 0 h 1128"/>
              <a:gd name="T32" fmla="*/ 0 w 1020"/>
              <a:gd name="T33" fmla="*/ 0 h 1128"/>
              <a:gd name="T34" fmla="*/ 0 w 1020"/>
              <a:gd name="T35" fmla="*/ 0 h 1128"/>
              <a:gd name="T36" fmla="*/ 0 w 1020"/>
              <a:gd name="T37" fmla="*/ 0 h 1128"/>
              <a:gd name="T38" fmla="*/ 0 w 1020"/>
              <a:gd name="T39" fmla="*/ 0 h 1128"/>
              <a:gd name="T40" fmla="*/ 0 w 1020"/>
              <a:gd name="T41" fmla="*/ 0 h 1128"/>
              <a:gd name="T42" fmla="*/ 0 w 1020"/>
              <a:gd name="T43" fmla="*/ 0 h 1128"/>
              <a:gd name="T44" fmla="*/ 0 w 1020"/>
              <a:gd name="T45" fmla="*/ 0 h 1128"/>
              <a:gd name="T46" fmla="*/ 0 w 1020"/>
              <a:gd name="T47" fmla="*/ 0 h 1128"/>
              <a:gd name="T48" fmla="*/ 0 w 1020"/>
              <a:gd name="T49" fmla="*/ 0 h 1128"/>
              <a:gd name="T50" fmla="*/ 0 w 1020"/>
              <a:gd name="T51" fmla="*/ 0 h 1128"/>
              <a:gd name="T52" fmla="*/ 0 w 1020"/>
              <a:gd name="T53" fmla="*/ 0 h 1128"/>
              <a:gd name="T54" fmla="*/ 0 w 1020"/>
              <a:gd name="T55" fmla="*/ 0 h 1128"/>
              <a:gd name="T56" fmla="*/ 0 w 1020"/>
              <a:gd name="T57" fmla="*/ 0 h 1128"/>
              <a:gd name="T58" fmla="*/ 0 w 1020"/>
              <a:gd name="T59" fmla="*/ 0 h 1128"/>
              <a:gd name="T60" fmla="*/ 0 w 1020"/>
              <a:gd name="T61" fmla="*/ 0 h 1128"/>
              <a:gd name="T62" fmla="*/ 0 w 1020"/>
              <a:gd name="T63" fmla="*/ 0 h 1128"/>
              <a:gd name="T64" fmla="*/ 0 w 1020"/>
              <a:gd name="T65" fmla="*/ 0 h 1128"/>
              <a:gd name="T66" fmla="*/ 0 w 1020"/>
              <a:gd name="T67" fmla="*/ 0 h 1128"/>
              <a:gd name="T68" fmla="*/ 0 w 1020"/>
              <a:gd name="T69" fmla="*/ 0 h 1128"/>
              <a:gd name="T70" fmla="*/ 0 w 1020"/>
              <a:gd name="T71" fmla="*/ 0 h 1128"/>
              <a:gd name="T72" fmla="*/ 0 w 1020"/>
              <a:gd name="T73" fmla="*/ 0 h 1128"/>
              <a:gd name="T74" fmla="*/ 0 w 1020"/>
              <a:gd name="T75" fmla="*/ 0 h 1128"/>
              <a:gd name="T76" fmla="*/ 0 w 1020"/>
              <a:gd name="T77" fmla="*/ 0 h 1128"/>
              <a:gd name="T78" fmla="*/ 0 w 1020"/>
              <a:gd name="T79" fmla="*/ 0 h 1128"/>
              <a:gd name="T80" fmla="*/ 0 w 1020"/>
              <a:gd name="T81" fmla="*/ 0 h 1128"/>
              <a:gd name="T82" fmla="*/ 0 w 1020"/>
              <a:gd name="T83" fmla="*/ 0 h 1128"/>
              <a:gd name="T84" fmla="*/ 0 w 1020"/>
              <a:gd name="T85" fmla="*/ 0 h 1128"/>
              <a:gd name="T86" fmla="*/ 0 w 1020"/>
              <a:gd name="T87" fmla="*/ 0 h 1128"/>
              <a:gd name="T88" fmla="*/ 0 w 1020"/>
              <a:gd name="T89" fmla="*/ 0 h 1128"/>
              <a:gd name="T90" fmla="*/ 0 w 1020"/>
              <a:gd name="T91" fmla="*/ 0 h 1128"/>
              <a:gd name="T92" fmla="*/ 0 w 1020"/>
              <a:gd name="T93" fmla="*/ 0 h 1128"/>
              <a:gd name="T94" fmla="*/ 0 w 1020"/>
              <a:gd name="T95" fmla="*/ 0 h 1128"/>
              <a:gd name="T96" fmla="*/ 0 w 1020"/>
              <a:gd name="T97" fmla="*/ 0 h 1128"/>
              <a:gd name="T98" fmla="*/ 0 w 1020"/>
              <a:gd name="T99" fmla="*/ 0 h 1128"/>
              <a:gd name="T100" fmla="*/ 0 w 1020"/>
              <a:gd name="T101" fmla="*/ 0 h 1128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0" t="0" r="r" b="b"/>
            <a:pathLst>
              <a:path w="1020" h="1128">
                <a:moveTo>
                  <a:pt x="88" y="1077"/>
                </a:moveTo>
                <a:lnTo>
                  <a:pt x="88" y="1077"/>
                </a:lnTo>
                <a:lnTo>
                  <a:pt x="88" y="1048"/>
                </a:lnTo>
                <a:lnTo>
                  <a:pt x="89" y="1021"/>
                </a:lnTo>
                <a:lnTo>
                  <a:pt x="90" y="994"/>
                </a:lnTo>
                <a:lnTo>
                  <a:pt x="92" y="968"/>
                </a:lnTo>
                <a:lnTo>
                  <a:pt x="94" y="941"/>
                </a:lnTo>
                <a:lnTo>
                  <a:pt x="96" y="915"/>
                </a:lnTo>
                <a:lnTo>
                  <a:pt x="99" y="891"/>
                </a:lnTo>
                <a:lnTo>
                  <a:pt x="103" y="865"/>
                </a:lnTo>
                <a:lnTo>
                  <a:pt x="106" y="840"/>
                </a:lnTo>
                <a:lnTo>
                  <a:pt x="111" y="815"/>
                </a:lnTo>
                <a:lnTo>
                  <a:pt x="115" y="792"/>
                </a:lnTo>
                <a:lnTo>
                  <a:pt x="121" y="768"/>
                </a:lnTo>
                <a:lnTo>
                  <a:pt x="126" y="745"/>
                </a:lnTo>
                <a:lnTo>
                  <a:pt x="132" y="721"/>
                </a:lnTo>
                <a:lnTo>
                  <a:pt x="139" y="699"/>
                </a:lnTo>
                <a:lnTo>
                  <a:pt x="146" y="676"/>
                </a:lnTo>
                <a:lnTo>
                  <a:pt x="153" y="654"/>
                </a:lnTo>
                <a:lnTo>
                  <a:pt x="161" y="633"/>
                </a:lnTo>
                <a:lnTo>
                  <a:pt x="170" y="612"/>
                </a:lnTo>
                <a:lnTo>
                  <a:pt x="178" y="591"/>
                </a:lnTo>
                <a:lnTo>
                  <a:pt x="188" y="571"/>
                </a:lnTo>
                <a:lnTo>
                  <a:pt x="197" y="551"/>
                </a:lnTo>
                <a:lnTo>
                  <a:pt x="207" y="531"/>
                </a:lnTo>
                <a:lnTo>
                  <a:pt x="218" y="512"/>
                </a:lnTo>
                <a:lnTo>
                  <a:pt x="229" y="493"/>
                </a:lnTo>
                <a:lnTo>
                  <a:pt x="240" y="474"/>
                </a:lnTo>
                <a:lnTo>
                  <a:pt x="252" y="456"/>
                </a:lnTo>
                <a:lnTo>
                  <a:pt x="264" y="439"/>
                </a:lnTo>
                <a:lnTo>
                  <a:pt x="277" y="421"/>
                </a:lnTo>
                <a:lnTo>
                  <a:pt x="290" y="405"/>
                </a:lnTo>
                <a:lnTo>
                  <a:pt x="304" y="388"/>
                </a:lnTo>
                <a:lnTo>
                  <a:pt x="318" y="372"/>
                </a:lnTo>
                <a:lnTo>
                  <a:pt x="333" y="356"/>
                </a:lnTo>
                <a:lnTo>
                  <a:pt x="348" y="341"/>
                </a:lnTo>
                <a:lnTo>
                  <a:pt x="363" y="327"/>
                </a:lnTo>
                <a:lnTo>
                  <a:pt x="379" y="312"/>
                </a:lnTo>
                <a:lnTo>
                  <a:pt x="395" y="299"/>
                </a:lnTo>
                <a:lnTo>
                  <a:pt x="412" y="285"/>
                </a:lnTo>
                <a:lnTo>
                  <a:pt x="430" y="272"/>
                </a:lnTo>
                <a:lnTo>
                  <a:pt x="447" y="259"/>
                </a:lnTo>
                <a:lnTo>
                  <a:pt x="466" y="247"/>
                </a:lnTo>
                <a:lnTo>
                  <a:pt x="484" y="235"/>
                </a:lnTo>
                <a:lnTo>
                  <a:pt x="504" y="224"/>
                </a:lnTo>
                <a:lnTo>
                  <a:pt x="523" y="213"/>
                </a:lnTo>
                <a:lnTo>
                  <a:pt x="543" y="203"/>
                </a:lnTo>
                <a:lnTo>
                  <a:pt x="564" y="193"/>
                </a:lnTo>
                <a:lnTo>
                  <a:pt x="585" y="183"/>
                </a:lnTo>
                <a:lnTo>
                  <a:pt x="607" y="175"/>
                </a:lnTo>
                <a:lnTo>
                  <a:pt x="629" y="167"/>
                </a:lnTo>
                <a:lnTo>
                  <a:pt x="652" y="159"/>
                </a:lnTo>
                <a:lnTo>
                  <a:pt x="675" y="152"/>
                </a:lnTo>
                <a:lnTo>
                  <a:pt x="698" y="144"/>
                </a:lnTo>
                <a:lnTo>
                  <a:pt x="723" y="137"/>
                </a:lnTo>
                <a:lnTo>
                  <a:pt x="747" y="132"/>
                </a:lnTo>
                <a:lnTo>
                  <a:pt x="772" y="127"/>
                </a:lnTo>
                <a:lnTo>
                  <a:pt x="798" y="122"/>
                </a:lnTo>
                <a:lnTo>
                  <a:pt x="824" y="117"/>
                </a:lnTo>
                <a:lnTo>
                  <a:pt x="850" y="114"/>
                </a:lnTo>
                <a:lnTo>
                  <a:pt x="877" y="110"/>
                </a:lnTo>
                <a:lnTo>
                  <a:pt x="905" y="108"/>
                </a:lnTo>
                <a:lnTo>
                  <a:pt x="933" y="106"/>
                </a:lnTo>
                <a:lnTo>
                  <a:pt x="962" y="104"/>
                </a:lnTo>
                <a:lnTo>
                  <a:pt x="991" y="104"/>
                </a:lnTo>
                <a:lnTo>
                  <a:pt x="1020" y="103"/>
                </a:lnTo>
                <a:lnTo>
                  <a:pt x="1020" y="0"/>
                </a:lnTo>
                <a:lnTo>
                  <a:pt x="989" y="0"/>
                </a:lnTo>
                <a:lnTo>
                  <a:pt x="959" y="1"/>
                </a:lnTo>
                <a:lnTo>
                  <a:pt x="929" y="2"/>
                </a:lnTo>
                <a:lnTo>
                  <a:pt x="899" y="4"/>
                </a:lnTo>
                <a:lnTo>
                  <a:pt x="870" y="8"/>
                </a:lnTo>
                <a:lnTo>
                  <a:pt x="841" y="10"/>
                </a:lnTo>
                <a:lnTo>
                  <a:pt x="813" y="15"/>
                </a:lnTo>
                <a:lnTo>
                  <a:pt x="785" y="20"/>
                </a:lnTo>
                <a:lnTo>
                  <a:pt x="757" y="24"/>
                </a:lnTo>
                <a:lnTo>
                  <a:pt x="731" y="30"/>
                </a:lnTo>
                <a:lnTo>
                  <a:pt x="704" y="36"/>
                </a:lnTo>
                <a:lnTo>
                  <a:pt x="678" y="43"/>
                </a:lnTo>
                <a:lnTo>
                  <a:pt x="653" y="50"/>
                </a:lnTo>
                <a:lnTo>
                  <a:pt x="628" y="59"/>
                </a:lnTo>
                <a:lnTo>
                  <a:pt x="603" y="67"/>
                </a:lnTo>
                <a:lnTo>
                  <a:pt x="579" y="76"/>
                </a:lnTo>
                <a:lnTo>
                  <a:pt x="555" y="86"/>
                </a:lnTo>
                <a:lnTo>
                  <a:pt x="532" y="96"/>
                </a:lnTo>
                <a:lnTo>
                  <a:pt x="510" y="107"/>
                </a:lnTo>
                <a:lnTo>
                  <a:pt x="487" y="119"/>
                </a:lnTo>
                <a:lnTo>
                  <a:pt x="466" y="130"/>
                </a:lnTo>
                <a:lnTo>
                  <a:pt x="444" y="143"/>
                </a:lnTo>
                <a:lnTo>
                  <a:pt x="423" y="156"/>
                </a:lnTo>
                <a:lnTo>
                  <a:pt x="403" y="169"/>
                </a:lnTo>
                <a:lnTo>
                  <a:pt x="383" y="183"/>
                </a:lnTo>
                <a:lnTo>
                  <a:pt x="364" y="199"/>
                </a:lnTo>
                <a:lnTo>
                  <a:pt x="345" y="214"/>
                </a:lnTo>
                <a:lnTo>
                  <a:pt x="327" y="229"/>
                </a:lnTo>
                <a:lnTo>
                  <a:pt x="309" y="245"/>
                </a:lnTo>
                <a:lnTo>
                  <a:pt x="291" y="262"/>
                </a:lnTo>
                <a:lnTo>
                  <a:pt x="274" y="279"/>
                </a:lnTo>
                <a:lnTo>
                  <a:pt x="258" y="296"/>
                </a:lnTo>
                <a:lnTo>
                  <a:pt x="242" y="314"/>
                </a:lnTo>
                <a:lnTo>
                  <a:pt x="226" y="333"/>
                </a:lnTo>
                <a:lnTo>
                  <a:pt x="212" y="352"/>
                </a:lnTo>
                <a:lnTo>
                  <a:pt x="197" y="372"/>
                </a:lnTo>
                <a:lnTo>
                  <a:pt x="183" y="392"/>
                </a:lnTo>
                <a:lnTo>
                  <a:pt x="170" y="412"/>
                </a:lnTo>
                <a:lnTo>
                  <a:pt x="157" y="433"/>
                </a:lnTo>
                <a:lnTo>
                  <a:pt x="144" y="454"/>
                </a:lnTo>
                <a:lnTo>
                  <a:pt x="132" y="476"/>
                </a:lnTo>
                <a:lnTo>
                  <a:pt x="121" y="498"/>
                </a:lnTo>
                <a:lnTo>
                  <a:pt x="110" y="520"/>
                </a:lnTo>
                <a:lnTo>
                  <a:pt x="100" y="543"/>
                </a:lnTo>
                <a:lnTo>
                  <a:pt x="90" y="567"/>
                </a:lnTo>
                <a:lnTo>
                  <a:pt x="81" y="591"/>
                </a:lnTo>
                <a:lnTo>
                  <a:pt x="72" y="615"/>
                </a:lnTo>
                <a:lnTo>
                  <a:pt x="64" y="639"/>
                </a:lnTo>
                <a:lnTo>
                  <a:pt x="56" y="664"/>
                </a:lnTo>
                <a:lnTo>
                  <a:pt x="49" y="689"/>
                </a:lnTo>
                <a:lnTo>
                  <a:pt x="42" y="714"/>
                </a:lnTo>
                <a:lnTo>
                  <a:pt x="36" y="740"/>
                </a:lnTo>
                <a:lnTo>
                  <a:pt x="30" y="767"/>
                </a:lnTo>
                <a:lnTo>
                  <a:pt x="25" y="793"/>
                </a:lnTo>
                <a:lnTo>
                  <a:pt x="20" y="820"/>
                </a:lnTo>
                <a:lnTo>
                  <a:pt x="16" y="847"/>
                </a:lnTo>
                <a:lnTo>
                  <a:pt x="12" y="875"/>
                </a:lnTo>
                <a:lnTo>
                  <a:pt x="9" y="904"/>
                </a:lnTo>
                <a:lnTo>
                  <a:pt x="6" y="932"/>
                </a:lnTo>
                <a:lnTo>
                  <a:pt x="4" y="960"/>
                </a:lnTo>
                <a:lnTo>
                  <a:pt x="2" y="988"/>
                </a:lnTo>
                <a:lnTo>
                  <a:pt x="1" y="1018"/>
                </a:lnTo>
                <a:lnTo>
                  <a:pt x="0" y="1047"/>
                </a:lnTo>
                <a:lnTo>
                  <a:pt x="0" y="1077"/>
                </a:lnTo>
                <a:lnTo>
                  <a:pt x="0" y="1083"/>
                </a:lnTo>
                <a:lnTo>
                  <a:pt x="1" y="1088"/>
                </a:lnTo>
                <a:lnTo>
                  <a:pt x="2" y="1094"/>
                </a:lnTo>
                <a:lnTo>
                  <a:pt x="3" y="1099"/>
                </a:lnTo>
                <a:lnTo>
                  <a:pt x="8" y="1108"/>
                </a:lnTo>
                <a:lnTo>
                  <a:pt x="13" y="1116"/>
                </a:lnTo>
                <a:lnTo>
                  <a:pt x="20" y="1121"/>
                </a:lnTo>
                <a:lnTo>
                  <a:pt x="28" y="1125"/>
                </a:lnTo>
                <a:lnTo>
                  <a:pt x="36" y="1127"/>
                </a:lnTo>
                <a:lnTo>
                  <a:pt x="44" y="1128"/>
                </a:lnTo>
                <a:lnTo>
                  <a:pt x="52" y="1127"/>
                </a:lnTo>
                <a:lnTo>
                  <a:pt x="60" y="1125"/>
                </a:lnTo>
                <a:lnTo>
                  <a:pt x="68" y="1121"/>
                </a:lnTo>
                <a:lnTo>
                  <a:pt x="74" y="1116"/>
                </a:lnTo>
                <a:lnTo>
                  <a:pt x="80" y="1108"/>
                </a:lnTo>
                <a:lnTo>
                  <a:pt x="84" y="1099"/>
                </a:lnTo>
                <a:lnTo>
                  <a:pt x="86" y="1094"/>
                </a:lnTo>
                <a:lnTo>
                  <a:pt x="87" y="1088"/>
                </a:lnTo>
                <a:lnTo>
                  <a:pt x="88" y="1083"/>
                </a:lnTo>
                <a:lnTo>
                  <a:pt x="88" y="1077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1" name="Freeform 130">
            <a:extLst>
              <a:ext uri="{FF2B5EF4-FFF2-40B4-BE49-F238E27FC236}">
                <a16:creationId xmlns:a16="http://schemas.microsoft.com/office/drawing/2014/main" id="{00000000-0008-0000-0600-000083000000}"/>
              </a:ext>
            </a:extLst>
          </xdr:cNvPr>
          <xdr:cNvSpPr>
            <a:spLocks/>
          </xdr:cNvSpPr>
        </xdr:nvSpPr>
        <xdr:spPr bwMode="auto">
          <a:xfrm>
            <a:off x="4110" y="519"/>
            <a:ext cx="76" cy="93"/>
          </a:xfrm>
          <a:custGeom>
            <a:avLst/>
            <a:gdLst>
              <a:gd name="T0" fmla="*/ 0 w 381"/>
              <a:gd name="T1" fmla="*/ 0 h 561"/>
              <a:gd name="T2" fmla="*/ 0 w 381"/>
              <a:gd name="T3" fmla="*/ 0 h 561"/>
              <a:gd name="T4" fmla="*/ 0 w 381"/>
              <a:gd name="T5" fmla="*/ 0 h 561"/>
              <a:gd name="T6" fmla="*/ 0 w 381"/>
              <a:gd name="T7" fmla="*/ 0 h 561"/>
              <a:gd name="T8" fmla="*/ 0 w 381"/>
              <a:gd name="T9" fmla="*/ 0 h 561"/>
              <a:gd name="T10" fmla="*/ 0 w 381"/>
              <a:gd name="T11" fmla="*/ 0 h 561"/>
              <a:gd name="T12" fmla="*/ 0 w 381"/>
              <a:gd name="T13" fmla="*/ 0 h 561"/>
              <a:gd name="T14" fmla="*/ 0 w 381"/>
              <a:gd name="T15" fmla="*/ 0 h 561"/>
              <a:gd name="T16" fmla="*/ 0 w 381"/>
              <a:gd name="T17" fmla="*/ 0 h 561"/>
              <a:gd name="T18" fmla="*/ 0 w 381"/>
              <a:gd name="T19" fmla="*/ 0 h 561"/>
              <a:gd name="T20" fmla="*/ 0 w 381"/>
              <a:gd name="T21" fmla="*/ 0 h 561"/>
              <a:gd name="T22" fmla="*/ 0 w 381"/>
              <a:gd name="T23" fmla="*/ 0 h 561"/>
              <a:gd name="T24" fmla="*/ 0 w 381"/>
              <a:gd name="T25" fmla="*/ 0 h 561"/>
              <a:gd name="T26" fmla="*/ 0 w 381"/>
              <a:gd name="T27" fmla="*/ 0 h 561"/>
              <a:gd name="T28" fmla="*/ 0 w 381"/>
              <a:gd name="T29" fmla="*/ 0 h 561"/>
              <a:gd name="T30" fmla="*/ 0 w 381"/>
              <a:gd name="T31" fmla="*/ 0 h 561"/>
              <a:gd name="T32" fmla="*/ 0 w 381"/>
              <a:gd name="T33" fmla="*/ 0 h 561"/>
              <a:gd name="T34" fmla="*/ 0 w 381"/>
              <a:gd name="T35" fmla="*/ 0 h 561"/>
              <a:gd name="T36" fmla="*/ 0 w 381"/>
              <a:gd name="T37" fmla="*/ 0 h 561"/>
              <a:gd name="T38" fmla="*/ 0 w 381"/>
              <a:gd name="T39" fmla="*/ 0 h 561"/>
              <a:gd name="T40" fmla="*/ 0 w 381"/>
              <a:gd name="T41" fmla="*/ 0 h 561"/>
              <a:gd name="T42" fmla="*/ 0 w 381"/>
              <a:gd name="T43" fmla="*/ 0 h 561"/>
              <a:gd name="T44" fmla="*/ 0 w 381"/>
              <a:gd name="T45" fmla="*/ 0 h 561"/>
              <a:gd name="T46" fmla="*/ 0 w 381"/>
              <a:gd name="T47" fmla="*/ 0 h 561"/>
              <a:gd name="T48" fmla="*/ 0 w 381"/>
              <a:gd name="T49" fmla="*/ 0 h 561"/>
              <a:gd name="T50" fmla="*/ 0 w 381"/>
              <a:gd name="T51" fmla="*/ 0 h 561"/>
              <a:gd name="T52" fmla="*/ 0 w 381"/>
              <a:gd name="T53" fmla="*/ 0 h 561"/>
              <a:gd name="T54" fmla="*/ 0 w 381"/>
              <a:gd name="T55" fmla="*/ 0 h 561"/>
              <a:gd name="T56" fmla="*/ 0 w 381"/>
              <a:gd name="T57" fmla="*/ 0 h 561"/>
              <a:gd name="T58" fmla="*/ 0 w 381"/>
              <a:gd name="T59" fmla="*/ 0 h 561"/>
              <a:gd name="T60" fmla="*/ 0 w 381"/>
              <a:gd name="T61" fmla="*/ 0 h 561"/>
              <a:gd name="T62" fmla="*/ 0 w 381"/>
              <a:gd name="T63" fmla="*/ 0 h 561"/>
              <a:gd name="T64" fmla="*/ 0 w 381"/>
              <a:gd name="T65" fmla="*/ 0 h 561"/>
              <a:gd name="T66" fmla="*/ 0 w 381"/>
              <a:gd name="T67" fmla="*/ 0 h 561"/>
              <a:gd name="T68" fmla="*/ 0 w 381"/>
              <a:gd name="T69" fmla="*/ 0 h 561"/>
              <a:gd name="T70" fmla="*/ 0 w 381"/>
              <a:gd name="T71" fmla="*/ 0 h 561"/>
              <a:gd name="T72" fmla="*/ 0 w 381"/>
              <a:gd name="T73" fmla="*/ 0 h 561"/>
              <a:gd name="T74" fmla="*/ 0 w 381"/>
              <a:gd name="T75" fmla="*/ 0 h 561"/>
              <a:gd name="T76" fmla="*/ 0 w 381"/>
              <a:gd name="T77" fmla="*/ 0 h 561"/>
              <a:gd name="T78" fmla="*/ 0 w 381"/>
              <a:gd name="T79" fmla="*/ 0 h 561"/>
              <a:gd name="T80" fmla="*/ 0 w 381"/>
              <a:gd name="T81" fmla="*/ 0 h 561"/>
              <a:gd name="T82" fmla="*/ 0 w 381"/>
              <a:gd name="T83" fmla="*/ 0 h 561"/>
              <a:gd name="T84" fmla="*/ 0 w 381"/>
              <a:gd name="T85" fmla="*/ 0 h 561"/>
              <a:gd name="T86" fmla="*/ 0 w 381"/>
              <a:gd name="T87" fmla="*/ 0 h 561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81" h="561">
                <a:moveTo>
                  <a:pt x="337" y="0"/>
                </a:moveTo>
                <a:lnTo>
                  <a:pt x="337" y="0"/>
                </a:lnTo>
                <a:lnTo>
                  <a:pt x="318" y="2"/>
                </a:lnTo>
                <a:lnTo>
                  <a:pt x="298" y="3"/>
                </a:lnTo>
                <a:lnTo>
                  <a:pt x="280" y="5"/>
                </a:lnTo>
                <a:lnTo>
                  <a:pt x="261" y="7"/>
                </a:lnTo>
                <a:lnTo>
                  <a:pt x="243" y="12"/>
                </a:lnTo>
                <a:lnTo>
                  <a:pt x="226" y="17"/>
                </a:lnTo>
                <a:lnTo>
                  <a:pt x="209" y="23"/>
                </a:lnTo>
                <a:lnTo>
                  <a:pt x="192" y="30"/>
                </a:lnTo>
                <a:lnTo>
                  <a:pt x="176" y="39"/>
                </a:lnTo>
                <a:lnTo>
                  <a:pt x="161" y="49"/>
                </a:lnTo>
                <a:lnTo>
                  <a:pt x="146" y="59"/>
                </a:lnTo>
                <a:lnTo>
                  <a:pt x="132" y="71"/>
                </a:lnTo>
                <a:lnTo>
                  <a:pt x="118" y="85"/>
                </a:lnTo>
                <a:lnTo>
                  <a:pt x="105" y="99"/>
                </a:lnTo>
                <a:lnTo>
                  <a:pt x="93" y="116"/>
                </a:lnTo>
                <a:lnTo>
                  <a:pt x="82" y="132"/>
                </a:lnTo>
                <a:lnTo>
                  <a:pt x="71" y="150"/>
                </a:lnTo>
                <a:lnTo>
                  <a:pt x="62" y="170"/>
                </a:lnTo>
                <a:lnTo>
                  <a:pt x="53" y="190"/>
                </a:lnTo>
                <a:lnTo>
                  <a:pt x="45" y="211"/>
                </a:lnTo>
                <a:lnTo>
                  <a:pt x="37" y="235"/>
                </a:lnTo>
                <a:lnTo>
                  <a:pt x="31" y="258"/>
                </a:lnTo>
                <a:lnTo>
                  <a:pt x="25" y="283"/>
                </a:lnTo>
                <a:lnTo>
                  <a:pt x="19" y="309"/>
                </a:lnTo>
                <a:lnTo>
                  <a:pt x="15" y="336"/>
                </a:lnTo>
                <a:lnTo>
                  <a:pt x="11" y="364"/>
                </a:lnTo>
                <a:lnTo>
                  <a:pt x="7" y="394"/>
                </a:lnTo>
                <a:lnTo>
                  <a:pt x="5" y="424"/>
                </a:lnTo>
                <a:lnTo>
                  <a:pt x="3" y="456"/>
                </a:lnTo>
                <a:lnTo>
                  <a:pt x="1" y="489"/>
                </a:lnTo>
                <a:lnTo>
                  <a:pt x="0" y="524"/>
                </a:lnTo>
                <a:lnTo>
                  <a:pt x="0" y="561"/>
                </a:lnTo>
                <a:lnTo>
                  <a:pt x="88" y="561"/>
                </a:lnTo>
                <a:lnTo>
                  <a:pt x="89" y="525"/>
                </a:lnTo>
                <a:lnTo>
                  <a:pt x="89" y="494"/>
                </a:lnTo>
                <a:lnTo>
                  <a:pt x="91" y="463"/>
                </a:lnTo>
                <a:lnTo>
                  <a:pt x="93" y="434"/>
                </a:lnTo>
                <a:lnTo>
                  <a:pt x="95" y="405"/>
                </a:lnTo>
                <a:lnTo>
                  <a:pt x="98" y="378"/>
                </a:lnTo>
                <a:lnTo>
                  <a:pt x="102" y="354"/>
                </a:lnTo>
                <a:lnTo>
                  <a:pt x="106" y="330"/>
                </a:lnTo>
                <a:lnTo>
                  <a:pt x="110" y="309"/>
                </a:lnTo>
                <a:lnTo>
                  <a:pt x="115" y="288"/>
                </a:lnTo>
                <a:lnTo>
                  <a:pt x="120" y="269"/>
                </a:lnTo>
                <a:lnTo>
                  <a:pt x="126" y="251"/>
                </a:lnTo>
                <a:lnTo>
                  <a:pt x="132" y="235"/>
                </a:lnTo>
                <a:lnTo>
                  <a:pt x="139" y="219"/>
                </a:lnTo>
                <a:lnTo>
                  <a:pt x="146" y="206"/>
                </a:lnTo>
                <a:lnTo>
                  <a:pt x="153" y="193"/>
                </a:lnTo>
                <a:lnTo>
                  <a:pt x="161" y="182"/>
                </a:lnTo>
                <a:lnTo>
                  <a:pt x="169" y="171"/>
                </a:lnTo>
                <a:lnTo>
                  <a:pt x="177" y="162"/>
                </a:lnTo>
                <a:lnTo>
                  <a:pt x="186" y="153"/>
                </a:lnTo>
                <a:lnTo>
                  <a:pt x="195" y="145"/>
                </a:lnTo>
                <a:lnTo>
                  <a:pt x="205" y="138"/>
                </a:lnTo>
                <a:lnTo>
                  <a:pt x="215" y="132"/>
                </a:lnTo>
                <a:lnTo>
                  <a:pt x="226" y="126"/>
                </a:lnTo>
                <a:lnTo>
                  <a:pt x="237" y="122"/>
                </a:lnTo>
                <a:lnTo>
                  <a:pt x="249" y="117"/>
                </a:lnTo>
                <a:lnTo>
                  <a:pt x="262" y="113"/>
                </a:lnTo>
                <a:lnTo>
                  <a:pt x="276" y="110"/>
                </a:lnTo>
                <a:lnTo>
                  <a:pt x="290" y="108"/>
                </a:lnTo>
                <a:lnTo>
                  <a:pt x="305" y="106"/>
                </a:lnTo>
                <a:lnTo>
                  <a:pt x="321" y="105"/>
                </a:lnTo>
                <a:lnTo>
                  <a:pt x="337" y="105"/>
                </a:lnTo>
                <a:lnTo>
                  <a:pt x="342" y="104"/>
                </a:lnTo>
                <a:lnTo>
                  <a:pt x="347" y="104"/>
                </a:lnTo>
                <a:lnTo>
                  <a:pt x="352" y="102"/>
                </a:lnTo>
                <a:lnTo>
                  <a:pt x="356" y="100"/>
                </a:lnTo>
                <a:lnTo>
                  <a:pt x="364" y="96"/>
                </a:lnTo>
                <a:lnTo>
                  <a:pt x="370" y="89"/>
                </a:lnTo>
                <a:lnTo>
                  <a:pt x="375" y="80"/>
                </a:lnTo>
                <a:lnTo>
                  <a:pt x="379" y="72"/>
                </a:lnTo>
                <a:lnTo>
                  <a:pt x="381" y="63"/>
                </a:lnTo>
                <a:lnTo>
                  <a:pt x="381" y="52"/>
                </a:lnTo>
                <a:lnTo>
                  <a:pt x="381" y="43"/>
                </a:lnTo>
                <a:lnTo>
                  <a:pt x="379" y="33"/>
                </a:lnTo>
                <a:lnTo>
                  <a:pt x="375" y="25"/>
                </a:lnTo>
                <a:lnTo>
                  <a:pt x="370" y="17"/>
                </a:lnTo>
                <a:lnTo>
                  <a:pt x="364" y="10"/>
                </a:lnTo>
                <a:lnTo>
                  <a:pt x="356" y="5"/>
                </a:lnTo>
                <a:lnTo>
                  <a:pt x="352" y="3"/>
                </a:lnTo>
                <a:lnTo>
                  <a:pt x="347" y="2"/>
                </a:lnTo>
                <a:lnTo>
                  <a:pt x="342" y="2"/>
                </a:lnTo>
                <a:lnTo>
                  <a:pt x="337" y="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2" name="Freeform 131">
            <a:extLst>
              <a:ext uri="{FF2B5EF4-FFF2-40B4-BE49-F238E27FC236}">
                <a16:creationId xmlns:a16="http://schemas.microsoft.com/office/drawing/2014/main" id="{00000000-0008-0000-0600-000084000000}"/>
              </a:ext>
            </a:extLst>
          </xdr:cNvPr>
          <xdr:cNvSpPr>
            <a:spLocks/>
          </xdr:cNvSpPr>
        </xdr:nvSpPr>
        <xdr:spPr bwMode="auto">
          <a:xfrm>
            <a:off x="4178" y="519"/>
            <a:ext cx="67" cy="102"/>
          </a:xfrm>
          <a:custGeom>
            <a:avLst/>
            <a:gdLst>
              <a:gd name="T0" fmla="*/ 0 w 337"/>
              <a:gd name="T1" fmla="*/ 0 h 612"/>
              <a:gd name="T2" fmla="*/ 0 w 337"/>
              <a:gd name="T3" fmla="*/ 0 h 612"/>
              <a:gd name="T4" fmla="*/ 0 w 337"/>
              <a:gd name="T5" fmla="*/ 0 h 612"/>
              <a:gd name="T6" fmla="*/ 0 w 337"/>
              <a:gd name="T7" fmla="*/ 0 h 612"/>
              <a:gd name="T8" fmla="*/ 0 w 337"/>
              <a:gd name="T9" fmla="*/ 0 h 612"/>
              <a:gd name="T10" fmla="*/ 0 w 337"/>
              <a:gd name="T11" fmla="*/ 0 h 612"/>
              <a:gd name="T12" fmla="*/ 0 w 337"/>
              <a:gd name="T13" fmla="*/ 0 h 612"/>
              <a:gd name="T14" fmla="*/ 0 w 337"/>
              <a:gd name="T15" fmla="*/ 0 h 612"/>
              <a:gd name="T16" fmla="*/ 0 w 337"/>
              <a:gd name="T17" fmla="*/ 0 h 612"/>
              <a:gd name="T18" fmla="*/ 0 w 337"/>
              <a:gd name="T19" fmla="*/ 0 h 612"/>
              <a:gd name="T20" fmla="*/ 0 w 337"/>
              <a:gd name="T21" fmla="*/ 0 h 612"/>
              <a:gd name="T22" fmla="*/ 0 w 337"/>
              <a:gd name="T23" fmla="*/ 0 h 612"/>
              <a:gd name="T24" fmla="*/ 0 w 337"/>
              <a:gd name="T25" fmla="*/ 0 h 612"/>
              <a:gd name="T26" fmla="*/ 0 w 337"/>
              <a:gd name="T27" fmla="*/ 0 h 612"/>
              <a:gd name="T28" fmla="*/ 0 w 337"/>
              <a:gd name="T29" fmla="*/ 0 h 612"/>
              <a:gd name="T30" fmla="*/ 0 w 337"/>
              <a:gd name="T31" fmla="*/ 0 h 612"/>
              <a:gd name="T32" fmla="*/ 0 w 337"/>
              <a:gd name="T33" fmla="*/ 0 h 612"/>
              <a:gd name="T34" fmla="*/ 0 w 337"/>
              <a:gd name="T35" fmla="*/ 0 h 612"/>
              <a:gd name="T36" fmla="*/ 0 w 337"/>
              <a:gd name="T37" fmla="*/ 0 h 612"/>
              <a:gd name="T38" fmla="*/ 0 w 337"/>
              <a:gd name="T39" fmla="*/ 0 h 612"/>
              <a:gd name="T40" fmla="*/ 0 w 337"/>
              <a:gd name="T41" fmla="*/ 0 h 612"/>
              <a:gd name="T42" fmla="*/ 0 w 337"/>
              <a:gd name="T43" fmla="*/ 0 h 612"/>
              <a:gd name="T44" fmla="*/ 0 w 337"/>
              <a:gd name="T45" fmla="*/ 0 h 612"/>
              <a:gd name="T46" fmla="*/ 0 w 337"/>
              <a:gd name="T47" fmla="*/ 0 h 612"/>
              <a:gd name="T48" fmla="*/ 0 w 337"/>
              <a:gd name="T49" fmla="*/ 0 h 612"/>
              <a:gd name="T50" fmla="*/ 0 w 337"/>
              <a:gd name="T51" fmla="*/ 0 h 612"/>
              <a:gd name="T52" fmla="*/ 0 w 337"/>
              <a:gd name="T53" fmla="*/ 0 h 612"/>
              <a:gd name="T54" fmla="*/ 0 w 337"/>
              <a:gd name="T55" fmla="*/ 0 h 612"/>
              <a:gd name="T56" fmla="*/ 0 w 337"/>
              <a:gd name="T57" fmla="*/ 0 h 612"/>
              <a:gd name="T58" fmla="*/ 0 w 337"/>
              <a:gd name="T59" fmla="*/ 0 h 612"/>
              <a:gd name="T60" fmla="*/ 0 w 337"/>
              <a:gd name="T61" fmla="*/ 0 h 612"/>
              <a:gd name="T62" fmla="*/ 0 w 337"/>
              <a:gd name="T63" fmla="*/ 0 h 612"/>
              <a:gd name="T64" fmla="*/ 0 w 337"/>
              <a:gd name="T65" fmla="*/ 0 h 612"/>
              <a:gd name="T66" fmla="*/ 0 w 337"/>
              <a:gd name="T67" fmla="*/ 0 h 612"/>
              <a:gd name="T68" fmla="*/ 0 w 337"/>
              <a:gd name="T69" fmla="*/ 0 h 612"/>
              <a:gd name="T70" fmla="*/ 0 w 337"/>
              <a:gd name="T71" fmla="*/ 0 h 612"/>
              <a:gd name="T72" fmla="*/ 0 w 337"/>
              <a:gd name="T73" fmla="*/ 0 h 612"/>
              <a:gd name="T74" fmla="*/ 0 w 337"/>
              <a:gd name="T75" fmla="*/ 0 h 612"/>
              <a:gd name="T76" fmla="*/ 0 w 337"/>
              <a:gd name="T77" fmla="*/ 0 h 612"/>
              <a:gd name="T78" fmla="*/ 0 w 337"/>
              <a:gd name="T79" fmla="*/ 0 h 612"/>
              <a:gd name="T80" fmla="*/ 0 w 337"/>
              <a:gd name="T81" fmla="*/ 0 h 612"/>
              <a:gd name="T82" fmla="*/ 0 w 337"/>
              <a:gd name="T83" fmla="*/ 0 h 612"/>
              <a:gd name="T84" fmla="*/ 0 w 337"/>
              <a:gd name="T85" fmla="*/ 0 h 612"/>
              <a:gd name="T86" fmla="*/ 0 w 337"/>
              <a:gd name="T87" fmla="*/ 0 h 612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37" h="612">
                <a:moveTo>
                  <a:pt x="337" y="561"/>
                </a:moveTo>
                <a:lnTo>
                  <a:pt x="337" y="561"/>
                </a:lnTo>
                <a:lnTo>
                  <a:pt x="337" y="524"/>
                </a:lnTo>
                <a:lnTo>
                  <a:pt x="336" y="490"/>
                </a:lnTo>
                <a:lnTo>
                  <a:pt x="335" y="456"/>
                </a:lnTo>
                <a:lnTo>
                  <a:pt x="333" y="424"/>
                </a:lnTo>
                <a:lnTo>
                  <a:pt x="330" y="394"/>
                </a:lnTo>
                <a:lnTo>
                  <a:pt x="327" y="364"/>
                </a:lnTo>
                <a:lnTo>
                  <a:pt x="323" y="336"/>
                </a:lnTo>
                <a:lnTo>
                  <a:pt x="319" y="309"/>
                </a:lnTo>
                <a:lnTo>
                  <a:pt x="314" y="283"/>
                </a:lnTo>
                <a:lnTo>
                  <a:pt x="308" y="258"/>
                </a:lnTo>
                <a:lnTo>
                  <a:pt x="302" y="235"/>
                </a:lnTo>
                <a:lnTo>
                  <a:pt x="295" y="212"/>
                </a:lnTo>
                <a:lnTo>
                  <a:pt x="287" y="191"/>
                </a:lnTo>
                <a:lnTo>
                  <a:pt x="278" y="170"/>
                </a:lnTo>
                <a:lnTo>
                  <a:pt x="269" y="151"/>
                </a:lnTo>
                <a:lnTo>
                  <a:pt x="259" y="132"/>
                </a:lnTo>
                <a:lnTo>
                  <a:pt x="248" y="116"/>
                </a:lnTo>
                <a:lnTo>
                  <a:pt x="236" y="99"/>
                </a:lnTo>
                <a:lnTo>
                  <a:pt x="223" y="85"/>
                </a:lnTo>
                <a:lnTo>
                  <a:pt x="209" y="71"/>
                </a:lnTo>
                <a:lnTo>
                  <a:pt x="195" y="59"/>
                </a:lnTo>
                <a:lnTo>
                  <a:pt x="180" y="49"/>
                </a:lnTo>
                <a:lnTo>
                  <a:pt x="165" y="38"/>
                </a:lnTo>
                <a:lnTo>
                  <a:pt x="148" y="30"/>
                </a:lnTo>
                <a:lnTo>
                  <a:pt x="131" y="23"/>
                </a:lnTo>
                <a:lnTo>
                  <a:pt x="114" y="17"/>
                </a:lnTo>
                <a:lnTo>
                  <a:pt x="96" y="12"/>
                </a:lnTo>
                <a:lnTo>
                  <a:pt x="78" y="7"/>
                </a:lnTo>
                <a:lnTo>
                  <a:pt x="59" y="5"/>
                </a:lnTo>
                <a:lnTo>
                  <a:pt x="40" y="3"/>
                </a:lnTo>
                <a:lnTo>
                  <a:pt x="20" y="2"/>
                </a:lnTo>
                <a:lnTo>
                  <a:pt x="0" y="0"/>
                </a:lnTo>
                <a:lnTo>
                  <a:pt x="0" y="105"/>
                </a:lnTo>
                <a:lnTo>
                  <a:pt x="17" y="105"/>
                </a:lnTo>
                <a:lnTo>
                  <a:pt x="34" y="106"/>
                </a:lnTo>
                <a:lnTo>
                  <a:pt x="49" y="108"/>
                </a:lnTo>
                <a:lnTo>
                  <a:pt x="64" y="110"/>
                </a:lnTo>
                <a:lnTo>
                  <a:pt x="78" y="113"/>
                </a:lnTo>
                <a:lnTo>
                  <a:pt x="91" y="117"/>
                </a:lnTo>
                <a:lnTo>
                  <a:pt x="104" y="122"/>
                </a:lnTo>
                <a:lnTo>
                  <a:pt x="115" y="126"/>
                </a:lnTo>
                <a:lnTo>
                  <a:pt x="126" y="132"/>
                </a:lnTo>
                <a:lnTo>
                  <a:pt x="136" y="138"/>
                </a:lnTo>
                <a:lnTo>
                  <a:pt x="146" y="145"/>
                </a:lnTo>
                <a:lnTo>
                  <a:pt x="155" y="153"/>
                </a:lnTo>
                <a:lnTo>
                  <a:pt x="164" y="162"/>
                </a:lnTo>
                <a:lnTo>
                  <a:pt x="172" y="171"/>
                </a:lnTo>
                <a:lnTo>
                  <a:pt x="180" y="182"/>
                </a:lnTo>
                <a:lnTo>
                  <a:pt x="187" y="193"/>
                </a:lnTo>
                <a:lnTo>
                  <a:pt x="194" y="205"/>
                </a:lnTo>
                <a:lnTo>
                  <a:pt x="201" y="219"/>
                </a:lnTo>
                <a:lnTo>
                  <a:pt x="207" y="235"/>
                </a:lnTo>
                <a:lnTo>
                  <a:pt x="213" y="251"/>
                </a:lnTo>
                <a:lnTo>
                  <a:pt x="218" y="269"/>
                </a:lnTo>
                <a:lnTo>
                  <a:pt x="224" y="288"/>
                </a:lnTo>
                <a:lnTo>
                  <a:pt x="228" y="308"/>
                </a:lnTo>
                <a:lnTo>
                  <a:pt x="233" y="330"/>
                </a:lnTo>
                <a:lnTo>
                  <a:pt x="236" y="354"/>
                </a:lnTo>
                <a:lnTo>
                  <a:pt x="240" y="378"/>
                </a:lnTo>
                <a:lnTo>
                  <a:pt x="243" y="405"/>
                </a:lnTo>
                <a:lnTo>
                  <a:pt x="245" y="432"/>
                </a:lnTo>
                <a:lnTo>
                  <a:pt x="247" y="462"/>
                </a:lnTo>
                <a:lnTo>
                  <a:pt x="248" y="494"/>
                </a:lnTo>
                <a:lnTo>
                  <a:pt x="249" y="525"/>
                </a:lnTo>
                <a:lnTo>
                  <a:pt x="249" y="561"/>
                </a:lnTo>
                <a:lnTo>
                  <a:pt x="249" y="567"/>
                </a:lnTo>
                <a:lnTo>
                  <a:pt x="250" y="572"/>
                </a:lnTo>
                <a:lnTo>
                  <a:pt x="251" y="578"/>
                </a:lnTo>
                <a:lnTo>
                  <a:pt x="253" y="583"/>
                </a:lnTo>
                <a:lnTo>
                  <a:pt x="257" y="592"/>
                </a:lnTo>
                <a:lnTo>
                  <a:pt x="263" y="600"/>
                </a:lnTo>
                <a:lnTo>
                  <a:pt x="269" y="605"/>
                </a:lnTo>
                <a:lnTo>
                  <a:pt x="277" y="609"/>
                </a:lnTo>
                <a:lnTo>
                  <a:pt x="285" y="611"/>
                </a:lnTo>
                <a:lnTo>
                  <a:pt x="293" y="612"/>
                </a:lnTo>
                <a:lnTo>
                  <a:pt x="301" y="611"/>
                </a:lnTo>
                <a:lnTo>
                  <a:pt x="309" y="609"/>
                </a:lnTo>
                <a:lnTo>
                  <a:pt x="317" y="605"/>
                </a:lnTo>
                <a:lnTo>
                  <a:pt x="323" y="600"/>
                </a:lnTo>
                <a:lnTo>
                  <a:pt x="329" y="592"/>
                </a:lnTo>
                <a:lnTo>
                  <a:pt x="333" y="583"/>
                </a:lnTo>
                <a:lnTo>
                  <a:pt x="335" y="578"/>
                </a:lnTo>
                <a:lnTo>
                  <a:pt x="336" y="572"/>
                </a:lnTo>
                <a:lnTo>
                  <a:pt x="337" y="567"/>
                </a:lnTo>
                <a:lnTo>
                  <a:pt x="337" y="56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3" name="Freeform 132">
            <a:extLst>
              <a:ext uri="{FF2B5EF4-FFF2-40B4-BE49-F238E27FC236}">
                <a16:creationId xmlns:a16="http://schemas.microsoft.com/office/drawing/2014/main" id="{00000000-0008-0000-0600-000085000000}"/>
              </a:ext>
            </a:extLst>
          </xdr:cNvPr>
          <xdr:cNvSpPr>
            <a:spLocks/>
          </xdr:cNvSpPr>
        </xdr:nvSpPr>
        <xdr:spPr bwMode="auto">
          <a:xfrm>
            <a:off x="4169" y="612"/>
            <a:ext cx="76" cy="92"/>
          </a:xfrm>
          <a:custGeom>
            <a:avLst/>
            <a:gdLst>
              <a:gd name="T0" fmla="*/ 0 w 381"/>
              <a:gd name="T1" fmla="*/ 0 h 549"/>
              <a:gd name="T2" fmla="*/ 0 w 381"/>
              <a:gd name="T3" fmla="*/ 0 h 549"/>
              <a:gd name="T4" fmla="*/ 0 w 381"/>
              <a:gd name="T5" fmla="*/ 0 h 549"/>
              <a:gd name="T6" fmla="*/ 0 w 381"/>
              <a:gd name="T7" fmla="*/ 0 h 549"/>
              <a:gd name="T8" fmla="*/ 0 w 381"/>
              <a:gd name="T9" fmla="*/ 0 h 549"/>
              <a:gd name="T10" fmla="*/ 0 w 381"/>
              <a:gd name="T11" fmla="*/ 0 h 549"/>
              <a:gd name="T12" fmla="*/ 0 w 381"/>
              <a:gd name="T13" fmla="*/ 0 h 549"/>
              <a:gd name="T14" fmla="*/ 0 w 381"/>
              <a:gd name="T15" fmla="*/ 0 h 549"/>
              <a:gd name="T16" fmla="*/ 0 w 381"/>
              <a:gd name="T17" fmla="*/ 0 h 549"/>
              <a:gd name="T18" fmla="*/ 0 w 381"/>
              <a:gd name="T19" fmla="*/ 0 h 549"/>
              <a:gd name="T20" fmla="*/ 0 w 381"/>
              <a:gd name="T21" fmla="*/ 0 h 549"/>
              <a:gd name="T22" fmla="*/ 0 w 381"/>
              <a:gd name="T23" fmla="*/ 0 h 549"/>
              <a:gd name="T24" fmla="*/ 0 w 381"/>
              <a:gd name="T25" fmla="*/ 0 h 549"/>
              <a:gd name="T26" fmla="*/ 0 w 381"/>
              <a:gd name="T27" fmla="*/ 0 h 549"/>
              <a:gd name="T28" fmla="*/ 0 w 381"/>
              <a:gd name="T29" fmla="*/ 0 h 549"/>
              <a:gd name="T30" fmla="*/ 0 w 381"/>
              <a:gd name="T31" fmla="*/ 0 h 549"/>
              <a:gd name="T32" fmla="*/ 0 w 381"/>
              <a:gd name="T33" fmla="*/ 0 h 549"/>
              <a:gd name="T34" fmla="*/ 0 w 381"/>
              <a:gd name="T35" fmla="*/ 0 h 549"/>
              <a:gd name="T36" fmla="*/ 0 w 381"/>
              <a:gd name="T37" fmla="*/ 0 h 549"/>
              <a:gd name="T38" fmla="*/ 0 w 381"/>
              <a:gd name="T39" fmla="*/ 0 h 549"/>
              <a:gd name="T40" fmla="*/ 0 w 381"/>
              <a:gd name="T41" fmla="*/ 0 h 549"/>
              <a:gd name="T42" fmla="*/ 0 w 381"/>
              <a:gd name="T43" fmla="*/ 0 h 549"/>
              <a:gd name="T44" fmla="*/ 0 w 381"/>
              <a:gd name="T45" fmla="*/ 0 h 549"/>
              <a:gd name="T46" fmla="*/ 0 w 381"/>
              <a:gd name="T47" fmla="*/ 0 h 549"/>
              <a:gd name="T48" fmla="*/ 0 w 381"/>
              <a:gd name="T49" fmla="*/ 0 h 549"/>
              <a:gd name="T50" fmla="*/ 0 w 381"/>
              <a:gd name="T51" fmla="*/ 0 h 549"/>
              <a:gd name="T52" fmla="*/ 0 w 381"/>
              <a:gd name="T53" fmla="*/ 0 h 549"/>
              <a:gd name="T54" fmla="*/ 0 w 381"/>
              <a:gd name="T55" fmla="*/ 0 h 549"/>
              <a:gd name="T56" fmla="*/ 0 w 381"/>
              <a:gd name="T57" fmla="*/ 0 h 549"/>
              <a:gd name="T58" fmla="*/ 0 w 381"/>
              <a:gd name="T59" fmla="*/ 0 h 549"/>
              <a:gd name="T60" fmla="*/ 0 w 381"/>
              <a:gd name="T61" fmla="*/ 0 h 549"/>
              <a:gd name="T62" fmla="*/ 0 w 381"/>
              <a:gd name="T63" fmla="*/ 0 h 549"/>
              <a:gd name="T64" fmla="*/ 0 w 381"/>
              <a:gd name="T65" fmla="*/ 0 h 549"/>
              <a:gd name="T66" fmla="*/ 0 w 381"/>
              <a:gd name="T67" fmla="*/ 0 h 549"/>
              <a:gd name="T68" fmla="*/ 0 w 381"/>
              <a:gd name="T69" fmla="*/ 0 h 549"/>
              <a:gd name="T70" fmla="*/ 0 w 381"/>
              <a:gd name="T71" fmla="*/ 0 h 549"/>
              <a:gd name="T72" fmla="*/ 0 w 381"/>
              <a:gd name="T73" fmla="*/ 0 h 549"/>
              <a:gd name="T74" fmla="*/ 0 w 381"/>
              <a:gd name="T75" fmla="*/ 0 h 549"/>
              <a:gd name="T76" fmla="*/ 0 w 381"/>
              <a:gd name="T77" fmla="*/ 0 h 549"/>
              <a:gd name="T78" fmla="*/ 0 w 381"/>
              <a:gd name="T79" fmla="*/ 0 h 549"/>
              <a:gd name="T80" fmla="*/ 0 w 381"/>
              <a:gd name="T81" fmla="*/ 0 h 549"/>
              <a:gd name="T82" fmla="*/ 0 w 381"/>
              <a:gd name="T83" fmla="*/ 0 h 549"/>
              <a:gd name="T84" fmla="*/ 0 w 381"/>
              <a:gd name="T85" fmla="*/ 0 h 549"/>
              <a:gd name="T86" fmla="*/ 0 w 381"/>
              <a:gd name="T87" fmla="*/ 0 h 549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81" h="549">
                <a:moveTo>
                  <a:pt x="44" y="549"/>
                </a:moveTo>
                <a:lnTo>
                  <a:pt x="44" y="549"/>
                </a:lnTo>
                <a:lnTo>
                  <a:pt x="64" y="549"/>
                </a:lnTo>
                <a:lnTo>
                  <a:pt x="84" y="548"/>
                </a:lnTo>
                <a:lnTo>
                  <a:pt x="103" y="546"/>
                </a:lnTo>
                <a:lnTo>
                  <a:pt x="122" y="543"/>
                </a:lnTo>
                <a:lnTo>
                  <a:pt x="140" y="539"/>
                </a:lnTo>
                <a:lnTo>
                  <a:pt x="158" y="534"/>
                </a:lnTo>
                <a:lnTo>
                  <a:pt x="175" y="529"/>
                </a:lnTo>
                <a:lnTo>
                  <a:pt x="192" y="522"/>
                </a:lnTo>
                <a:lnTo>
                  <a:pt x="208" y="514"/>
                </a:lnTo>
                <a:lnTo>
                  <a:pt x="223" y="505"/>
                </a:lnTo>
                <a:lnTo>
                  <a:pt x="238" y="494"/>
                </a:lnTo>
                <a:lnTo>
                  <a:pt x="253" y="482"/>
                </a:lnTo>
                <a:lnTo>
                  <a:pt x="266" y="469"/>
                </a:lnTo>
                <a:lnTo>
                  <a:pt x="279" y="455"/>
                </a:lnTo>
                <a:lnTo>
                  <a:pt x="291" y="439"/>
                </a:lnTo>
                <a:lnTo>
                  <a:pt x="302" y="422"/>
                </a:lnTo>
                <a:lnTo>
                  <a:pt x="313" y="405"/>
                </a:lnTo>
                <a:lnTo>
                  <a:pt x="322" y="386"/>
                </a:lnTo>
                <a:lnTo>
                  <a:pt x="331" y="366"/>
                </a:lnTo>
                <a:lnTo>
                  <a:pt x="339" y="345"/>
                </a:lnTo>
                <a:lnTo>
                  <a:pt x="346" y="322"/>
                </a:lnTo>
                <a:lnTo>
                  <a:pt x="352" y="300"/>
                </a:lnTo>
                <a:lnTo>
                  <a:pt x="358" y="275"/>
                </a:lnTo>
                <a:lnTo>
                  <a:pt x="363" y="249"/>
                </a:lnTo>
                <a:lnTo>
                  <a:pt x="367" y="222"/>
                </a:lnTo>
                <a:lnTo>
                  <a:pt x="371" y="195"/>
                </a:lnTo>
                <a:lnTo>
                  <a:pt x="374" y="166"/>
                </a:lnTo>
                <a:lnTo>
                  <a:pt x="377" y="135"/>
                </a:lnTo>
                <a:lnTo>
                  <a:pt x="379" y="103"/>
                </a:lnTo>
                <a:lnTo>
                  <a:pt x="380" y="70"/>
                </a:lnTo>
                <a:lnTo>
                  <a:pt x="381" y="35"/>
                </a:lnTo>
                <a:lnTo>
                  <a:pt x="381" y="0"/>
                </a:lnTo>
                <a:lnTo>
                  <a:pt x="293" y="0"/>
                </a:lnTo>
                <a:lnTo>
                  <a:pt x="293" y="34"/>
                </a:lnTo>
                <a:lnTo>
                  <a:pt x="292" y="67"/>
                </a:lnTo>
                <a:lnTo>
                  <a:pt x="291" y="97"/>
                </a:lnTo>
                <a:lnTo>
                  <a:pt x="289" y="127"/>
                </a:lnTo>
                <a:lnTo>
                  <a:pt x="287" y="154"/>
                </a:lnTo>
                <a:lnTo>
                  <a:pt x="284" y="181"/>
                </a:lnTo>
                <a:lnTo>
                  <a:pt x="280" y="204"/>
                </a:lnTo>
                <a:lnTo>
                  <a:pt x="277" y="228"/>
                </a:lnTo>
                <a:lnTo>
                  <a:pt x="272" y="249"/>
                </a:lnTo>
                <a:lnTo>
                  <a:pt x="268" y="269"/>
                </a:lnTo>
                <a:lnTo>
                  <a:pt x="263" y="288"/>
                </a:lnTo>
                <a:lnTo>
                  <a:pt x="257" y="306"/>
                </a:lnTo>
                <a:lnTo>
                  <a:pt x="251" y="321"/>
                </a:lnTo>
                <a:lnTo>
                  <a:pt x="245" y="336"/>
                </a:lnTo>
                <a:lnTo>
                  <a:pt x="238" y="349"/>
                </a:lnTo>
                <a:lnTo>
                  <a:pt x="231" y="361"/>
                </a:lnTo>
                <a:lnTo>
                  <a:pt x="224" y="373"/>
                </a:lnTo>
                <a:lnTo>
                  <a:pt x="216" y="382"/>
                </a:lnTo>
                <a:lnTo>
                  <a:pt x="208" y="392"/>
                </a:lnTo>
                <a:lnTo>
                  <a:pt x="200" y="399"/>
                </a:lnTo>
                <a:lnTo>
                  <a:pt x="191" y="407"/>
                </a:lnTo>
                <a:lnTo>
                  <a:pt x="181" y="414"/>
                </a:lnTo>
                <a:lnTo>
                  <a:pt x="171" y="420"/>
                </a:lnTo>
                <a:lnTo>
                  <a:pt x="160" y="425"/>
                </a:lnTo>
                <a:lnTo>
                  <a:pt x="148" y="429"/>
                </a:lnTo>
                <a:lnTo>
                  <a:pt x="136" y="434"/>
                </a:lnTo>
                <a:lnTo>
                  <a:pt x="123" y="438"/>
                </a:lnTo>
                <a:lnTo>
                  <a:pt x="109" y="440"/>
                </a:lnTo>
                <a:lnTo>
                  <a:pt x="94" y="442"/>
                </a:lnTo>
                <a:lnTo>
                  <a:pt x="78" y="445"/>
                </a:lnTo>
                <a:lnTo>
                  <a:pt x="62" y="445"/>
                </a:lnTo>
                <a:lnTo>
                  <a:pt x="44" y="445"/>
                </a:lnTo>
                <a:lnTo>
                  <a:pt x="39" y="446"/>
                </a:lnTo>
                <a:lnTo>
                  <a:pt x="34" y="447"/>
                </a:lnTo>
                <a:lnTo>
                  <a:pt x="29" y="448"/>
                </a:lnTo>
                <a:lnTo>
                  <a:pt x="25" y="449"/>
                </a:lnTo>
                <a:lnTo>
                  <a:pt x="17" y="455"/>
                </a:lnTo>
                <a:lnTo>
                  <a:pt x="11" y="461"/>
                </a:lnTo>
                <a:lnTo>
                  <a:pt x="6" y="469"/>
                </a:lnTo>
                <a:lnTo>
                  <a:pt x="3" y="478"/>
                </a:lnTo>
                <a:lnTo>
                  <a:pt x="1" y="487"/>
                </a:lnTo>
                <a:lnTo>
                  <a:pt x="0" y="498"/>
                </a:lnTo>
                <a:lnTo>
                  <a:pt x="1" y="507"/>
                </a:lnTo>
                <a:lnTo>
                  <a:pt x="3" y="516"/>
                </a:lnTo>
                <a:lnTo>
                  <a:pt x="6" y="525"/>
                </a:lnTo>
                <a:lnTo>
                  <a:pt x="11" y="533"/>
                </a:lnTo>
                <a:lnTo>
                  <a:pt x="17" y="540"/>
                </a:lnTo>
                <a:lnTo>
                  <a:pt x="25" y="545"/>
                </a:lnTo>
                <a:lnTo>
                  <a:pt x="29" y="547"/>
                </a:lnTo>
                <a:lnTo>
                  <a:pt x="34" y="548"/>
                </a:lnTo>
                <a:lnTo>
                  <a:pt x="39" y="549"/>
                </a:lnTo>
                <a:lnTo>
                  <a:pt x="44" y="549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4" name="Freeform 133">
            <a:extLst>
              <a:ext uri="{FF2B5EF4-FFF2-40B4-BE49-F238E27FC236}">
                <a16:creationId xmlns:a16="http://schemas.microsoft.com/office/drawing/2014/main" id="{00000000-0008-0000-0600-000086000000}"/>
              </a:ext>
            </a:extLst>
          </xdr:cNvPr>
          <xdr:cNvSpPr>
            <a:spLocks/>
          </xdr:cNvSpPr>
        </xdr:nvSpPr>
        <xdr:spPr bwMode="auto">
          <a:xfrm>
            <a:off x="4110" y="603"/>
            <a:ext cx="68" cy="101"/>
          </a:xfrm>
          <a:custGeom>
            <a:avLst/>
            <a:gdLst>
              <a:gd name="T0" fmla="*/ 0 w 337"/>
              <a:gd name="T1" fmla="*/ 0 h 602"/>
              <a:gd name="T2" fmla="*/ 0 w 337"/>
              <a:gd name="T3" fmla="*/ 0 h 602"/>
              <a:gd name="T4" fmla="*/ 0 w 337"/>
              <a:gd name="T5" fmla="*/ 0 h 602"/>
              <a:gd name="T6" fmla="*/ 0 w 337"/>
              <a:gd name="T7" fmla="*/ 0 h 602"/>
              <a:gd name="T8" fmla="*/ 0 w 337"/>
              <a:gd name="T9" fmla="*/ 0 h 602"/>
              <a:gd name="T10" fmla="*/ 0 w 337"/>
              <a:gd name="T11" fmla="*/ 0 h 602"/>
              <a:gd name="T12" fmla="*/ 0 w 337"/>
              <a:gd name="T13" fmla="*/ 0 h 602"/>
              <a:gd name="T14" fmla="*/ 0 w 337"/>
              <a:gd name="T15" fmla="*/ 0 h 602"/>
              <a:gd name="T16" fmla="*/ 0 w 337"/>
              <a:gd name="T17" fmla="*/ 0 h 602"/>
              <a:gd name="T18" fmla="*/ 0 w 337"/>
              <a:gd name="T19" fmla="*/ 0 h 602"/>
              <a:gd name="T20" fmla="*/ 0 w 337"/>
              <a:gd name="T21" fmla="*/ 0 h 602"/>
              <a:gd name="T22" fmla="*/ 0 w 337"/>
              <a:gd name="T23" fmla="*/ 0 h 602"/>
              <a:gd name="T24" fmla="*/ 0 w 337"/>
              <a:gd name="T25" fmla="*/ 0 h 602"/>
              <a:gd name="T26" fmla="*/ 0 w 337"/>
              <a:gd name="T27" fmla="*/ 0 h 602"/>
              <a:gd name="T28" fmla="*/ 0 w 337"/>
              <a:gd name="T29" fmla="*/ 0 h 602"/>
              <a:gd name="T30" fmla="*/ 0 w 337"/>
              <a:gd name="T31" fmla="*/ 0 h 602"/>
              <a:gd name="T32" fmla="*/ 0 w 337"/>
              <a:gd name="T33" fmla="*/ 0 h 602"/>
              <a:gd name="T34" fmla="*/ 0 w 337"/>
              <a:gd name="T35" fmla="*/ 0 h 602"/>
              <a:gd name="T36" fmla="*/ 0 w 337"/>
              <a:gd name="T37" fmla="*/ 0 h 602"/>
              <a:gd name="T38" fmla="*/ 0 w 337"/>
              <a:gd name="T39" fmla="*/ 0 h 602"/>
              <a:gd name="T40" fmla="*/ 0 w 337"/>
              <a:gd name="T41" fmla="*/ 0 h 602"/>
              <a:gd name="T42" fmla="*/ 0 w 337"/>
              <a:gd name="T43" fmla="*/ 0 h 602"/>
              <a:gd name="T44" fmla="*/ 0 w 337"/>
              <a:gd name="T45" fmla="*/ 0 h 602"/>
              <a:gd name="T46" fmla="*/ 0 w 337"/>
              <a:gd name="T47" fmla="*/ 0 h 602"/>
              <a:gd name="T48" fmla="*/ 0 w 337"/>
              <a:gd name="T49" fmla="*/ 0 h 602"/>
              <a:gd name="T50" fmla="*/ 0 w 337"/>
              <a:gd name="T51" fmla="*/ 0 h 602"/>
              <a:gd name="T52" fmla="*/ 0 w 337"/>
              <a:gd name="T53" fmla="*/ 0 h 602"/>
              <a:gd name="T54" fmla="*/ 0 w 337"/>
              <a:gd name="T55" fmla="*/ 0 h 602"/>
              <a:gd name="T56" fmla="*/ 0 w 337"/>
              <a:gd name="T57" fmla="*/ 0 h 602"/>
              <a:gd name="T58" fmla="*/ 0 w 337"/>
              <a:gd name="T59" fmla="*/ 0 h 602"/>
              <a:gd name="T60" fmla="*/ 0 w 337"/>
              <a:gd name="T61" fmla="*/ 0 h 602"/>
              <a:gd name="T62" fmla="*/ 0 w 337"/>
              <a:gd name="T63" fmla="*/ 0 h 602"/>
              <a:gd name="T64" fmla="*/ 0 w 337"/>
              <a:gd name="T65" fmla="*/ 0 h 602"/>
              <a:gd name="T66" fmla="*/ 0 w 337"/>
              <a:gd name="T67" fmla="*/ 0 h 602"/>
              <a:gd name="T68" fmla="*/ 0 w 337"/>
              <a:gd name="T69" fmla="*/ 0 h 602"/>
              <a:gd name="T70" fmla="*/ 0 w 337"/>
              <a:gd name="T71" fmla="*/ 0 h 602"/>
              <a:gd name="T72" fmla="*/ 0 w 337"/>
              <a:gd name="T73" fmla="*/ 0 h 602"/>
              <a:gd name="T74" fmla="*/ 0 w 337"/>
              <a:gd name="T75" fmla="*/ 0 h 602"/>
              <a:gd name="T76" fmla="*/ 0 w 337"/>
              <a:gd name="T77" fmla="*/ 0 h 602"/>
              <a:gd name="T78" fmla="*/ 0 w 337"/>
              <a:gd name="T79" fmla="*/ 0 h 602"/>
              <a:gd name="T80" fmla="*/ 0 w 337"/>
              <a:gd name="T81" fmla="*/ 0 h 602"/>
              <a:gd name="T82" fmla="*/ 0 w 337"/>
              <a:gd name="T83" fmla="*/ 0 h 602"/>
              <a:gd name="T84" fmla="*/ 0 w 337"/>
              <a:gd name="T85" fmla="*/ 0 h 602"/>
              <a:gd name="T86" fmla="*/ 0 w 337"/>
              <a:gd name="T87" fmla="*/ 0 h 602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37" h="602">
                <a:moveTo>
                  <a:pt x="0" y="53"/>
                </a:moveTo>
                <a:lnTo>
                  <a:pt x="0" y="53"/>
                </a:lnTo>
                <a:lnTo>
                  <a:pt x="0" y="88"/>
                </a:lnTo>
                <a:lnTo>
                  <a:pt x="1" y="123"/>
                </a:lnTo>
                <a:lnTo>
                  <a:pt x="3" y="156"/>
                </a:lnTo>
                <a:lnTo>
                  <a:pt x="5" y="188"/>
                </a:lnTo>
                <a:lnTo>
                  <a:pt x="7" y="219"/>
                </a:lnTo>
                <a:lnTo>
                  <a:pt x="11" y="248"/>
                </a:lnTo>
                <a:lnTo>
                  <a:pt x="15" y="276"/>
                </a:lnTo>
                <a:lnTo>
                  <a:pt x="20" y="303"/>
                </a:lnTo>
                <a:lnTo>
                  <a:pt x="25" y="328"/>
                </a:lnTo>
                <a:lnTo>
                  <a:pt x="31" y="353"/>
                </a:lnTo>
                <a:lnTo>
                  <a:pt x="37" y="376"/>
                </a:lnTo>
                <a:lnTo>
                  <a:pt x="45" y="399"/>
                </a:lnTo>
                <a:lnTo>
                  <a:pt x="53" y="420"/>
                </a:lnTo>
                <a:lnTo>
                  <a:pt x="62" y="440"/>
                </a:lnTo>
                <a:lnTo>
                  <a:pt x="72" y="459"/>
                </a:lnTo>
                <a:lnTo>
                  <a:pt x="82" y="476"/>
                </a:lnTo>
                <a:lnTo>
                  <a:pt x="93" y="493"/>
                </a:lnTo>
                <a:lnTo>
                  <a:pt x="106" y="508"/>
                </a:lnTo>
                <a:lnTo>
                  <a:pt x="118" y="522"/>
                </a:lnTo>
                <a:lnTo>
                  <a:pt x="132" y="535"/>
                </a:lnTo>
                <a:lnTo>
                  <a:pt x="147" y="547"/>
                </a:lnTo>
                <a:lnTo>
                  <a:pt x="161" y="558"/>
                </a:lnTo>
                <a:lnTo>
                  <a:pt x="177" y="567"/>
                </a:lnTo>
                <a:lnTo>
                  <a:pt x="193" y="574"/>
                </a:lnTo>
                <a:lnTo>
                  <a:pt x="209" y="581"/>
                </a:lnTo>
                <a:lnTo>
                  <a:pt x="226" y="587"/>
                </a:lnTo>
                <a:lnTo>
                  <a:pt x="244" y="592"/>
                </a:lnTo>
                <a:lnTo>
                  <a:pt x="262" y="596"/>
                </a:lnTo>
                <a:lnTo>
                  <a:pt x="280" y="599"/>
                </a:lnTo>
                <a:lnTo>
                  <a:pt x="299" y="601"/>
                </a:lnTo>
                <a:lnTo>
                  <a:pt x="318" y="602"/>
                </a:lnTo>
                <a:lnTo>
                  <a:pt x="337" y="602"/>
                </a:lnTo>
                <a:lnTo>
                  <a:pt x="337" y="498"/>
                </a:lnTo>
                <a:lnTo>
                  <a:pt x="320" y="498"/>
                </a:lnTo>
                <a:lnTo>
                  <a:pt x="305" y="498"/>
                </a:lnTo>
                <a:lnTo>
                  <a:pt x="290" y="495"/>
                </a:lnTo>
                <a:lnTo>
                  <a:pt x="275" y="493"/>
                </a:lnTo>
                <a:lnTo>
                  <a:pt x="261" y="491"/>
                </a:lnTo>
                <a:lnTo>
                  <a:pt x="249" y="487"/>
                </a:lnTo>
                <a:lnTo>
                  <a:pt x="236" y="482"/>
                </a:lnTo>
                <a:lnTo>
                  <a:pt x="225" y="478"/>
                </a:lnTo>
                <a:lnTo>
                  <a:pt x="214" y="473"/>
                </a:lnTo>
                <a:lnTo>
                  <a:pt x="204" y="467"/>
                </a:lnTo>
                <a:lnTo>
                  <a:pt x="194" y="460"/>
                </a:lnTo>
                <a:lnTo>
                  <a:pt x="185" y="452"/>
                </a:lnTo>
                <a:lnTo>
                  <a:pt x="176" y="443"/>
                </a:lnTo>
                <a:lnTo>
                  <a:pt x="168" y="435"/>
                </a:lnTo>
                <a:lnTo>
                  <a:pt x="160" y="425"/>
                </a:lnTo>
                <a:lnTo>
                  <a:pt x="153" y="414"/>
                </a:lnTo>
                <a:lnTo>
                  <a:pt x="145" y="401"/>
                </a:lnTo>
                <a:lnTo>
                  <a:pt x="139" y="388"/>
                </a:lnTo>
                <a:lnTo>
                  <a:pt x="132" y="374"/>
                </a:lnTo>
                <a:lnTo>
                  <a:pt x="126" y="358"/>
                </a:lnTo>
                <a:lnTo>
                  <a:pt x="120" y="341"/>
                </a:lnTo>
                <a:lnTo>
                  <a:pt x="115" y="322"/>
                </a:lnTo>
                <a:lnTo>
                  <a:pt x="110" y="302"/>
                </a:lnTo>
                <a:lnTo>
                  <a:pt x="106" y="281"/>
                </a:lnTo>
                <a:lnTo>
                  <a:pt x="102" y="257"/>
                </a:lnTo>
                <a:lnTo>
                  <a:pt x="98" y="233"/>
                </a:lnTo>
                <a:lnTo>
                  <a:pt x="95" y="207"/>
                </a:lnTo>
                <a:lnTo>
                  <a:pt x="93" y="179"/>
                </a:lnTo>
                <a:lnTo>
                  <a:pt x="91" y="150"/>
                </a:lnTo>
                <a:lnTo>
                  <a:pt x="89" y="119"/>
                </a:lnTo>
                <a:lnTo>
                  <a:pt x="89" y="87"/>
                </a:lnTo>
                <a:lnTo>
                  <a:pt x="88" y="53"/>
                </a:lnTo>
                <a:lnTo>
                  <a:pt x="88" y="46"/>
                </a:lnTo>
                <a:lnTo>
                  <a:pt x="87" y="40"/>
                </a:lnTo>
                <a:lnTo>
                  <a:pt x="86" y="35"/>
                </a:lnTo>
                <a:lnTo>
                  <a:pt x="85" y="29"/>
                </a:lnTo>
                <a:lnTo>
                  <a:pt x="80" y="21"/>
                </a:lnTo>
                <a:lnTo>
                  <a:pt x="75" y="13"/>
                </a:lnTo>
                <a:lnTo>
                  <a:pt x="68" y="8"/>
                </a:lnTo>
                <a:lnTo>
                  <a:pt x="60" y="3"/>
                </a:lnTo>
                <a:lnTo>
                  <a:pt x="52" y="1"/>
                </a:lnTo>
                <a:lnTo>
                  <a:pt x="44" y="0"/>
                </a:lnTo>
                <a:lnTo>
                  <a:pt x="36" y="1"/>
                </a:lnTo>
                <a:lnTo>
                  <a:pt x="28" y="3"/>
                </a:lnTo>
                <a:lnTo>
                  <a:pt x="20" y="8"/>
                </a:lnTo>
                <a:lnTo>
                  <a:pt x="14" y="13"/>
                </a:lnTo>
                <a:lnTo>
                  <a:pt x="8" y="21"/>
                </a:lnTo>
                <a:lnTo>
                  <a:pt x="4" y="29"/>
                </a:lnTo>
                <a:lnTo>
                  <a:pt x="2" y="35"/>
                </a:lnTo>
                <a:lnTo>
                  <a:pt x="1" y="40"/>
                </a:lnTo>
                <a:lnTo>
                  <a:pt x="0" y="46"/>
                </a:lnTo>
                <a:lnTo>
                  <a:pt x="0" y="5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5" name="Freeform 134">
            <a:extLst>
              <a:ext uri="{FF2B5EF4-FFF2-40B4-BE49-F238E27FC236}">
                <a16:creationId xmlns:a16="http://schemas.microsoft.com/office/drawing/2014/main" id="{00000000-0008-0000-0600-000087000000}"/>
              </a:ext>
            </a:extLst>
          </xdr:cNvPr>
          <xdr:cNvSpPr>
            <a:spLocks/>
          </xdr:cNvSpPr>
        </xdr:nvSpPr>
        <xdr:spPr bwMode="auto">
          <a:xfrm>
            <a:off x="4430" y="451"/>
            <a:ext cx="402" cy="340"/>
          </a:xfrm>
          <a:custGeom>
            <a:avLst/>
            <a:gdLst>
              <a:gd name="T0" fmla="*/ 0 w 2011"/>
              <a:gd name="T1" fmla="*/ 0 h 2040"/>
              <a:gd name="T2" fmla="*/ 0 w 2011"/>
              <a:gd name="T3" fmla="*/ 0 h 2040"/>
              <a:gd name="T4" fmla="*/ 0 w 2011"/>
              <a:gd name="T5" fmla="*/ 0 h 2040"/>
              <a:gd name="T6" fmla="*/ 0 w 2011"/>
              <a:gd name="T7" fmla="*/ 0 h 2040"/>
              <a:gd name="T8" fmla="*/ 0 w 2011"/>
              <a:gd name="T9" fmla="*/ 0 h 2040"/>
              <a:gd name="T10" fmla="*/ 0 w 2011"/>
              <a:gd name="T11" fmla="*/ 0 h 2040"/>
              <a:gd name="T12" fmla="*/ 0 w 2011"/>
              <a:gd name="T13" fmla="*/ 0 h 2040"/>
              <a:gd name="T14" fmla="*/ 0 w 2011"/>
              <a:gd name="T15" fmla="*/ 0 h 2040"/>
              <a:gd name="T16" fmla="*/ 0 w 2011"/>
              <a:gd name="T17" fmla="*/ 0 h 2040"/>
              <a:gd name="T18" fmla="*/ 0 w 2011"/>
              <a:gd name="T19" fmla="*/ 0 h 2040"/>
              <a:gd name="T20" fmla="*/ 0 w 2011"/>
              <a:gd name="T21" fmla="*/ 0 h 2040"/>
              <a:gd name="T22" fmla="*/ 0 w 2011"/>
              <a:gd name="T23" fmla="*/ 0 h 2040"/>
              <a:gd name="T24" fmla="*/ 0 w 2011"/>
              <a:gd name="T25" fmla="*/ 0 h 2040"/>
              <a:gd name="T26" fmla="*/ 0 w 2011"/>
              <a:gd name="T27" fmla="*/ 0 h 2040"/>
              <a:gd name="T28" fmla="*/ 0 w 2011"/>
              <a:gd name="T29" fmla="*/ 0 h 2040"/>
              <a:gd name="T30" fmla="*/ 0 w 2011"/>
              <a:gd name="T31" fmla="*/ 0 h 2040"/>
              <a:gd name="T32" fmla="*/ 0 w 2011"/>
              <a:gd name="T33" fmla="*/ 0 h 2040"/>
              <a:gd name="T34" fmla="*/ 0 w 2011"/>
              <a:gd name="T35" fmla="*/ 0 h 2040"/>
              <a:gd name="T36" fmla="*/ 0 w 2011"/>
              <a:gd name="T37" fmla="*/ 0 h 2040"/>
              <a:gd name="T38" fmla="*/ 0 w 2011"/>
              <a:gd name="T39" fmla="*/ 0 h 2040"/>
              <a:gd name="T40" fmla="*/ 0 w 2011"/>
              <a:gd name="T41" fmla="*/ 0 h 2040"/>
              <a:gd name="T42" fmla="*/ 0 w 2011"/>
              <a:gd name="T43" fmla="*/ 0 h 2040"/>
              <a:gd name="T44" fmla="*/ 0 w 2011"/>
              <a:gd name="T45" fmla="*/ 0 h 2040"/>
              <a:gd name="T46" fmla="*/ 0 w 2011"/>
              <a:gd name="T47" fmla="*/ 0 h 2040"/>
              <a:gd name="T48" fmla="*/ 0 w 2011"/>
              <a:gd name="T49" fmla="*/ 0 h 2040"/>
              <a:gd name="T50" fmla="*/ 0 w 2011"/>
              <a:gd name="T51" fmla="*/ 0 h 2040"/>
              <a:gd name="T52" fmla="*/ 0 w 2011"/>
              <a:gd name="T53" fmla="*/ 0 h 2040"/>
              <a:gd name="T54" fmla="*/ 0 w 2011"/>
              <a:gd name="T55" fmla="*/ 0 h 2040"/>
              <a:gd name="T56" fmla="*/ 0 w 2011"/>
              <a:gd name="T57" fmla="*/ 0 h 2040"/>
              <a:gd name="T58" fmla="*/ 0 w 2011"/>
              <a:gd name="T59" fmla="*/ 0 h 2040"/>
              <a:gd name="T60" fmla="*/ 0 w 2011"/>
              <a:gd name="T61" fmla="*/ 0 h 2040"/>
              <a:gd name="T62" fmla="*/ 0 w 2011"/>
              <a:gd name="T63" fmla="*/ 0 h 2040"/>
              <a:gd name="T64" fmla="*/ 0 w 2011"/>
              <a:gd name="T65" fmla="*/ 0 h 2040"/>
              <a:gd name="T66" fmla="*/ 0 w 2011"/>
              <a:gd name="T67" fmla="*/ 0 h 2040"/>
              <a:gd name="T68" fmla="*/ 0 w 2011"/>
              <a:gd name="T69" fmla="*/ 0 h 2040"/>
              <a:gd name="T70" fmla="*/ 0 w 2011"/>
              <a:gd name="T71" fmla="*/ 0 h 2040"/>
              <a:gd name="T72" fmla="*/ 0 w 2011"/>
              <a:gd name="T73" fmla="*/ 0 h 2040"/>
              <a:gd name="T74" fmla="*/ 0 w 2011"/>
              <a:gd name="T75" fmla="*/ 0 h 2040"/>
              <a:gd name="T76" fmla="*/ 0 w 2011"/>
              <a:gd name="T77" fmla="*/ 0 h 2040"/>
              <a:gd name="T78" fmla="*/ 0 w 2011"/>
              <a:gd name="T79" fmla="*/ 0 h 2040"/>
              <a:gd name="T80" fmla="*/ 0 w 2011"/>
              <a:gd name="T81" fmla="*/ 0 h 2040"/>
              <a:gd name="T82" fmla="*/ 0 w 2011"/>
              <a:gd name="T83" fmla="*/ 0 h 2040"/>
              <a:gd name="T84" fmla="*/ 0 w 2011"/>
              <a:gd name="T85" fmla="*/ 0 h 2040"/>
              <a:gd name="T86" fmla="*/ 0 w 2011"/>
              <a:gd name="T87" fmla="*/ 0 h 2040"/>
              <a:gd name="T88" fmla="*/ 0 w 2011"/>
              <a:gd name="T89" fmla="*/ 0 h 2040"/>
              <a:gd name="T90" fmla="*/ 0 w 2011"/>
              <a:gd name="T91" fmla="*/ 0 h 2040"/>
              <a:gd name="T92" fmla="*/ 0 w 2011"/>
              <a:gd name="T93" fmla="*/ 0 h 2040"/>
              <a:gd name="T94" fmla="*/ 0 w 2011"/>
              <a:gd name="T95" fmla="*/ 0 h 2040"/>
              <a:gd name="T96" fmla="*/ 0 w 2011"/>
              <a:gd name="T97" fmla="*/ 0 h 2040"/>
              <a:gd name="T98" fmla="*/ 0 w 2011"/>
              <a:gd name="T99" fmla="*/ 0 h 2040"/>
              <a:gd name="T100" fmla="*/ 0 w 2011"/>
              <a:gd name="T101" fmla="*/ 0 h 2040"/>
              <a:gd name="T102" fmla="*/ 0 w 2011"/>
              <a:gd name="T103" fmla="*/ 0 h 2040"/>
              <a:gd name="T104" fmla="*/ 0 w 2011"/>
              <a:gd name="T105" fmla="*/ 0 h 2040"/>
              <a:gd name="T106" fmla="*/ 0 w 2011"/>
              <a:gd name="T107" fmla="*/ 0 h 2040"/>
              <a:gd name="T108" fmla="*/ 0 w 2011"/>
              <a:gd name="T109" fmla="*/ 0 h 2040"/>
              <a:gd name="T110" fmla="*/ 0 w 2011"/>
              <a:gd name="T111" fmla="*/ 0 h 2040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</a:gdLst>
            <a:ahLst/>
            <a:cxnLst>
              <a:cxn ang="T112">
                <a:pos x="T0" y="T1"/>
              </a:cxn>
              <a:cxn ang="T113">
                <a:pos x="T2" y="T3"/>
              </a:cxn>
              <a:cxn ang="T114">
                <a:pos x="T4" y="T5"/>
              </a:cxn>
              <a:cxn ang="T115">
                <a:pos x="T6" y="T7"/>
              </a:cxn>
              <a:cxn ang="T116">
                <a:pos x="T8" y="T9"/>
              </a:cxn>
              <a:cxn ang="T117">
                <a:pos x="T10" y="T11"/>
              </a:cxn>
              <a:cxn ang="T118">
                <a:pos x="T12" y="T13"/>
              </a:cxn>
              <a:cxn ang="T119">
                <a:pos x="T14" y="T15"/>
              </a:cxn>
              <a:cxn ang="T120">
                <a:pos x="T16" y="T17"/>
              </a:cxn>
              <a:cxn ang="T121">
                <a:pos x="T18" y="T19"/>
              </a:cxn>
              <a:cxn ang="T122">
                <a:pos x="T20" y="T21"/>
              </a:cxn>
              <a:cxn ang="T123">
                <a:pos x="T22" y="T23"/>
              </a:cxn>
              <a:cxn ang="T124">
                <a:pos x="T24" y="T25"/>
              </a:cxn>
              <a:cxn ang="T125">
                <a:pos x="T26" y="T27"/>
              </a:cxn>
              <a:cxn ang="T126">
                <a:pos x="T28" y="T29"/>
              </a:cxn>
              <a:cxn ang="T127">
                <a:pos x="T30" y="T31"/>
              </a:cxn>
              <a:cxn ang="T128">
                <a:pos x="T32" y="T33"/>
              </a:cxn>
              <a:cxn ang="T129">
                <a:pos x="T34" y="T35"/>
              </a:cxn>
              <a:cxn ang="T130">
                <a:pos x="T36" y="T37"/>
              </a:cxn>
              <a:cxn ang="T131">
                <a:pos x="T38" y="T39"/>
              </a:cxn>
              <a:cxn ang="T132">
                <a:pos x="T40" y="T41"/>
              </a:cxn>
              <a:cxn ang="T133">
                <a:pos x="T42" y="T43"/>
              </a:cxn>
              <a:cxn ang="T134">
                <a:pos x="T44" y="T45"/>
              </a:cxn>
              <a:cxn ang="T135">
                <a:pos x="T46" y="T47"/>
              </a:cxn>
              <a:cxn ang="T136">
                <a:pos x="T48" y="T49"/>
              </a:cxn>
              <a:cxn ang="T137">
                <a:pos x="T50" y="T51"/>
              </a:cxn>
              <a:cxn ang="T138">
                <a:pos x="T52" y="T53"/>
              </a:cxn>
              <a:cxn ang="T139">
                <a:pos x="T54" y="T55"/>
              </a:cxn>
              <a:cxn ang="T140">
                <a:pos x="T56" y="T57"/>
              </a:cxn>
              <a:cxn ang="T141">
                <a:pos x="T58" y="T59"/>
              </a:cxn>
              <a:cxn ang="T142">
                <a:pos x="T60" y="T61"/>
              </a:cxn>
              <a:cxn ang="T143">
                <a:pos x="T62" y="T63"/>
              </a:cxn>
              <a:cxn ang="T144">
                <a:pos x="T64" y="T65"/>
              </a:cxn>
              <a:cxn ang="T145">
                <a:pos x="T66" y="T67"/>
              </a:cxn>
              <a:cxn ang="T146">
                <a:pos x="T68" y="T69"/>
              </a:cxn>
              <a:cxn ang="T147">
                <a:pos x="T70" y="T71"/>
              </a:cxn>
              <a:cxn ang="T148">
                <a:pos x="T72" y="T73"/>
              </a:cxn>
              <a:cxn ang="T149">
                <a:pos x="T74" y="T75"/>
              </a:cxn>
              <a:cxn ang="T150">
                <a:pos x="T76" y="T77"/>
              </a:cxn>
              <a:cxn ang="T151">
                <a:pos x="T78" y="T79"/>
              </a:cxn>
              <a:cxn ang="T152">
                <a:pos x="T80" y="T81"/>
              </a:cxn>
              <a:cxn ang="T153">
                <a:pos x="T82" y="T83"/>
              </a:cxn>
              <a:cxn ang="T154">
                <a:pos x="T84" y="T85"/>
              </a:cxn>
              <a:cxn ang="T155">
                <a:pos x="T86" y="T87"/>
              </a:cxn>
              <a:cxn ang="T156">
                <a:pos x="T88" y="T89"/>
              </a:cxn>
              <a:cxn ang="T157">
                <a:pos x="T90" y="T91"/>
              </a:cxn>
              <a:cxn ang="T158">
                <a:pos x="T92" y="T93"/>
              </a:cxn>
              <a:cxn ang="T159">
                <a:pos x="T94" y="T95"/>
              </a:cxn>
              <a:cxn ang="T160">
                <a:pos x="T96" y="T97"/>
              </a:cxn>
              <a:cxn ang="T161">
                <a:pos x="T98" y="T99"/>
              </a:cxn>
              <a:cxn ang="T162">
                <a:pos x="T100" y="T101"/>
              </a:cxn>
              <a:cxn ang="T163">
                <a:pos x="T102" y="T103"/>
              </a:cxn>
              <a:cxn ang="T164">
                <a:pos x="T104" y="T105"/>
              </a:cxn>
              <a:cxn ang="T165">
                <a:pos x="T106" y="T107"/>
              </a:cxn>
              <a:cxn ang="T166">
                <a:pos x="T108" y="T109"/>
              </a:cxn>
              <a:cxn ang="T167">
                <a:pos x="T110" y="T111"/>
              </a:cxn>
            </a:cxnLst>
            <a:rect l="0" t="0" r="r" b="b"/>
            <a:pathLst>
              <a:path w="2011" h="2040">
                <a:moveTo>
                  <a:pt x="1149" y="2040"/>
                </a:moveTo>
                <a:lnTo>
                  <a:pt x="1149" y="843"/>
                </a:lnTo>
                <a:lnTo>
                  <a:pt x="1148" y="831"/>
                </a:lnTo>
                <a:lnTo>
                  <a:pt x="1148" y="819"/>
                </a:lnTo>
                <a:lnTo>
                  <a:pt x="1146" y="809"/>
                </a:lnTo>
                <a:lnTo>
                  <a:pt x="1144" y="798"/>
                </a:lnTo>
                <a:lnTo>
                  <a:pt x="1140" y="776"/>
                </a:lnTo>
                <a:lnTo>
                  <a:pt x="1133" y="756"/>
                </a:lnTo>
                <a:lnTo>
                  <a:pt x="1125" y="737"/>
                </a:lnTo>
                <a:lnTo>
                  <a:pt x="1115" y="718"/>
                </a:lnTo>
                <a:lnTo>
                  <a:pt x="1103" y="702"/>
                </a:lnTo>
                <a:lnTo>
                  <a:pt x="1091" y="686"/>
                </a:lnTo>
                <a:lnTo>
                  <a:pt x="1077" y="672"/>
                </a:lnTo>
                <a:lnTo>
                  <a:pt x="1062" y="659"/>
                </a:lnTo>
                <a:lnTo>
                  <a:pt x="1045" y="649"/>
                </a:lnTo>
                <a:lnTo>
                  <a:pt x="1028" y="639"/>
                </a:lnTo>
                <a:lnTo>
                  <a:pt x="1011" y="632"/>
                </a:lnTo>
                <a:lnTo>
                  <a:pt x="992" y="626"/>
                </a:lnTo>
                <a:lnTo>
                  <a:pt x="973" y="624"/>
                </a:lnTo>
                <a:lnTo>
                  <a:pt x="953" y="623"/>
                </a:lnTo>
                <a:lnTo>
                  <a:pt x="935" y="624"/>
                </a:lnTo>
                <a:lnTo>
                  <a:pt x="917" y="626"/>
                </a:lnTo>
                <a:lnTo>
                  <a:pt x="900" y="632"/>
                </a:lnTo>
                <a:lnTo>
                  <a:pt x="883" y="639"/>
                </a:lnTo>
                <a:lnTo>
                  <a:pt x="867" y="649"/>
                </a:lnTo>
                <a:lnTo>
                  <a:pt x="851" y="659"/>
                </a:lnTo>
                <a:lnTo>
                  <a:pt x="837" y="672"/>
                </a:lnTo>
                <a:lnTo>
                  <a:pt x="822" y="686"/>
                </a:lnTo>
                <a:lnTo>
                  <a:pt x="810" y="702"/>
                </a:lnTo>
                <a:lnTo>
                  <a:pt x="799" y="718"/>
                </a:lnTo>
                <a:lnTo>
                  <a:pt x="789" y="737"/>
                </a:lnTo>
                <a:lnTo>
                  <a:pt x="781" y="756"/>
                </a:lnTo>
                <a:lnTo>
                  <a:pt x="774" y="776"/>
                </a:lnTo>
                <a:lnTo>
                  <a:pt x="769" y="798"/>
                </a:lnTo>
                <a:lnTo>
                  <a:pt x="767" y="809"/>
                </a:lnTo>
                <a:lnTo>
                  <a:pt x="766" y="819"/>
                </a:lnTo>
                <a:lnTo>
                  <a:pt x="765" y="831"/>
                </a:lnTo>
                <a:lnTo>
                  <a:pt x="765" y="843"/>
                </a:lnTo>
                <a:lnTo>
                  <a:pt x="765" y="1867"/>
                </a:lnTo>
                <a:lnTo>
                  <a:pt x="864" y="1934"/>
                </a:lnTo>
                <a:lnTo>
                  <a:pt x="765" y="2040"/>
                </a:lnTo>
                <a:lnTo>
                  <a:pt x="0" y="2040"/>
                </a:lnTo>
                <a:lnTo>
                  <a:pt x="0" y="105"/>
                </a:lnTo>
                <a:lnTo>
                  <a:pt x="90" y="0"/>
                </a:lnTo>
                <a:lnTo>
                  <a:pt x="139" y="105"/>
                </a:lnTo>
                <a:lnTo>
                  <a:pt x="765" y="105"/>
                </a:lnTo>
                <a:lnTo>
                  <a:pt x="765" y="403"/>
                </a:lnTo>
                <a:lnTo>
                  <a:pt x="773" y="403"/>
                </a:lnTo>
                <a:lnTo>
                  <a:pt x="786" y="377"/>
                </a:lnTo>
                <a:lnTo>
                  <a:pt x="799" y="352"/>
                </a:lnTo>
                <a:lnTo>
                  <a:pt x="813" y="330"/>
                </a:lnTo>
                <a:lnTo>
                  <a:pt x="829" y="307"/>
                </a:lnTo>
                <a:lnTo>
                  <a:pt x="845" y="286"/>
                </a:lnTo>
                <a:lnTo>
                  <a:pt x="861" y="266"/>
                </a:lnTo>
                <a:lnTo>
                  <a:pt x="878" y="247"/>
                </a:lnTo>
                <a:lnTo>
                  <a:pt x="896" y="230"/>
                </a:lnTo>
                <a:lnTo>
                  <a:pt x="913" y="213"/>
                </a:lnTo>
                <a:lnTo>
                  <a:pt x="932" y="197"/>
                </a:lnTo>
                <a:lnTo>
                  <a:pt x="950" y="183"/>
                </a:lnTo>
                <a:lnTo>
                  <a:pt x="970" y="168"/>
                </a:lnTo>
                <a:lnTo>
                  <a:pt x="989" y="156"/>
                </a:lnTo>
                <a:lnTo>
                  <a:pt x="1009" y="143"/>
                </a:lnTo>
                <a:lnTo>
                  <a:pt x="1029" y="132"/>
                </a:lnTo>
                <a:lnTo>
                  <a:pt x="1049" y="121"/>
                </a:lnTo>
                <a:lnTo>
                  <a:pt x="1069" y="111"/>
                </a:lnTo>
                <a:lnTo>
                  <a:pt x="1089" y="103"/>
                </a:lnTo>
                <a:lnTo>
                  <a:pt x="1110" y="94"/>
                </a:lnTo>
                <a:lnTo>
                  <a:pt x="1130" y="87"/>
                </a:lnTo>
                <a:lnTo>
                  <a:pt x="1151" y="80"/>
                </a:lnTo>
                <a:lnTo>
                  <a:pt x="1171" y="74"/>
                </a:lnTo>
                <a:lnTo>
                  <a:pt x="1191" y="68"/>
                </a:lnTo>
                <a:lnTo>
                  <a:pt x="1211" y="64"/>
                </a:lnTo>
                <a:lnTo>
                  <a:pt x="1251" y="57"/>
                </a:lnTo>
                <a:lnTo>
                  <a:pt x="1289" y="52"/>
                </a:lnTo>
                <a:lnTo>
                  <a:pt x="1325" y="48"/>
                </a:lnTo>
                <a:lnTo>
                  <a:pt x="1360" y="48"/>
                </a:lnTo>
                <a:lnTo>
                  <a:pt x="1390" y="48"/>
                </a:lnTo>
                <a:lnTo>
                  <a:pt x="1420" y="51"/>
                </a:lnTo>
                <a:lnTo>
                  <a:pt x="1449" y="53"/>
                </a:lnTo>
                <a:lnTo>
                  <a:pt x="1477" y="57"/>
                </a:lnTo>
                <a:lnTo>
                  <a:pt x="1505" y="63"/>
                </a:lnTo>
                <a:lnTo>
                  <a:pt x="1532" y="70"/>
                </a:lnTo>
                <a:lnTo>
                  <a:pt x="1558" y="77"/>
                </a:lnTo>
                <a:lnTo>
                  <a:pt x="1584" y="86"/>
                </a:lnTo>
                <a:lnTo>
                  <a:pt x="1609" y="97"/>
                </a:lnTo>
                <a:lnTo>
                  <a:pt x="1633" y="108"/>
                </a:lnTo>
                <a:lnTo>
                  <a:pt x="1656" y="121"/>
                </a:lnTo>
                <a:lnTo>
                  <a:pt x="1678" y="136"/>
                </a:lnTo>
                <a:lnTo>
                  <a:pt x="1700" y="152"/>
                </a:lnTo>
                <a:lnTo>
                  <a:pt x="1720" y="170"/>
                </a:lnTo>
                <a:lnTo>
                  <a:pt x="1740" y="188"/>
                </a:lnTo>
                <a:lnTo>
                  <a:pt x="1759" y="208"/>
                </a:lnTo>
                <a:lnTo>
                  <a:pt x="1777" y="230"/>
                </a:lnTo>
                <a:lnTo>
                  <a:pt x="1793" y="253"/>
                </a:lnTo>
                <a:lnTo>
                  <a:pt x="1809" y="279"/>
                </a:lnTo>
                <a:lnTo>
                  <a:pt x="1824" y="305"/>
                </a:lnTo>
                <a:lnTo>
                  <a:pt x="1838" y="333"/>
                </a:lnTo>
                <a:lnTo>
                  <a:pt x="1851" y="363"/>
                </a:lnTo>
                <a:lnTo>
                  <a:pt x="1862" y="394"/>
                </a:lnTo>
                <a:lnTo>
                  <a:pt x="1873" y="427"/>
                </a:lnTo>
                <a:lnTo>
                  <a:pt x="1882" y="463"/>
                </a:lnTo>
                <a:lnTo>
                  <a:pt x="1890" y="499"/>
                </a:lnTo>
                <a:lnTo>
                  <a:pt x="1897" y="538"/>
                </a:lnTo>
                <a:lnTo>
                  <a:pt x="1903" y="578"/>
                </a:lnTo>
                <a:lnTo>
                  <a:pt x="1907" y="619"/>
                </a:lnTo>
                <a:lnTo>
                  <a:pt x="1911" y="664"/>
                </a:lnTo>
                <a:lnTo>
                  <a:pt x="1913" y="709"/>
                </a:lnTo>
                <a:lnTo>
                  <a:pt x="1913" y="757"/>
                </a:lnTo>
                <a:lnTo>
                  <a:pt x="1913" y="1829"/>
                </a:lnTo>
                <a:lnTo>
                  <a:pt x="2011" y="1934"/>
                </a:lnTo>
                <a:lnTo>
                  <a:pt x="1913" y="2040"/>
                </a:lnTo>
                <a:lnTo>
                  <a:pt x="1149" y="204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6" name="Freeform 135">
            <a:extLst>
              <a:ext uri="{FF2B5EF4-FFF2-40B4-BE49-F238E27FC236}">
                <a16:creationId xmlns:a16="http://schemas.microsoft.com/office/drawing/2014/main" id="{00000000-0008-0000-0600-000088000000}"/>
              </a:ext>
            </a:extLst>
          </xdr:cNvPr>
          <xdr:cNvSpPr>
            <a:spLocks/>
          </xdr:cNvSpPr>
        </xdr:nvSpPr>
        <xdr:spPr bwMode="auto">
          <a:xfrm>
            <a:off x="4651" y="583"/>
            <a:ext cx="17" cy="208"/>
          </a:xfrm>
          <a:custGeom>
            <a:avLst/>
            <a:gdLst>
              <a:gd name="T0" fmla="*/ 0 w 89"/>
              <a:gd name="T1" fmla="*/ 0 h 1249"/>
              <a:gd name="T2" fmla="*/ 0 w 89"/>
              <a:gd name="T3" fmla="*/ 0 h 1249"/>
              <a:gd name="T4" fmla="*/ 0 w 89"/>
              <a:gd name="T5" fmla="*/ 0 h 1249"/>
              <a:gd name="T6" fmla="*/ 0 w 89"/>
              <a:gd name="T7" fmla="*/ 0 h 1249"/>
              <a:gd name="T8" fmla="*/ 0 w 89"/>
              <a:gd name="T9" fmla="*/ 0 h 1249"/>
              <a:gd name="T10" fmla="*/ 0 w 89"/>
              <a:gd name="T11" fmla="*/ 0 h 1249"/>
              <a:gd name="T12" fmla="*/ 0 w 89"/>
              <a:gd name="T13" fmla="*/ 0 h 1249"/>
              <a:gd name="T14" fmla="*/ 0 w 89"/>
              <a:gd name="T15" fmla="*/ 0 h 1249"/>
              <a:gd name="T16" fmla="*/ 0 w 89"/>
              <a:gd name="T17" fmla="*/ 0 h 1249"/>
              <a:gd name="T18" fmla="*/ 0 w 89"/>
              <a:gd name="T19" fmla="*/ 0 h 1249"/>
              <a:gd name="T20" fmla="*/ 0 w 89"/>
              <a:gd name="T21" fmla="*/ 0 h 1249"/>
              <a:gd name="T22" fmla="*/ 0 w 89"/>
              <a:gd name="T23" fmla="*/ 0 h 1249"/>
              <a:gd name="T24" fmla="*/ 0 w 89"/>
              <a:gd name="T25" fmla="*/ 0 h 1249"/>
              <a:gd name="T26" fmla="*/ 0 w 89"/>
              <a:gd name="T27" fmla="*/ 0 h 1249"/>
              <a:gd name="T28" fmla="*/ 0 w 89"/>
              <a:gd name="T29" fmla="*/ 0 h 1249"/>
              <a:gd name="T30" fmla="*/ 0 w 89"/>
              <a:gd name="T31" fmla="*/ 0 h 1249"/>
              <a:gd name="T32" fmla="*/ 0 w 89"/>
              <a:gd name="T33" fmla="*/ 0 h 1249"/>
              <a:gd name="T34" fmla="*/ 0 w 89"/>
              <a:gd name="T35" fmla="*/ 0 h 1249"/>
              <a:gd name="T36" fmla="*/ 0 w 89"/>
              <a:gd name="T37" fmla="*/ 0 h 1249"/>
              <a:gd name="T38" fmla="*/ 0 w 89"/>
              <a:gd name="T39" fmla="*/ 0 h 1249"/>
              <a:gd name="T40" fmla="*/ 0 w 89"/>
              <a:gd name="T41" fmla="*/ 0 h 1249"/>
              <a:gd name="T42" fmla="*/ 0 w 89"/>
              <a:gd name="T43" fmla="*/ 0 h 1249"/>
              <a:gd name="T44" fmla="*/ 0 w 89"/>
              <a:gd name="T45" fmla="*/ 0 h 1249"/>
              <a:gd name="T46" fmla="*/ 0 w 89"/>
              <a:gd name="T47" fmla="*/ 0 h 1249"/>
              <a:gd name="T48" fmla="*/ 0 w 89"/>
              <a:gd name="T49" fmla="*/ 0 h 1249"/>
              <a:gd name="T50" fmla="*/ 0 w 89"/>
              <a:gd name="T51" fmla="*/ 0 h 1249"/>
              <a:gd name="T52" fmla="*/ 0 w 89"/>
              <a:gd name="T53" fmla="*/ 0 h 1249"/>
              <a:gd name="T54" fmla="*/ 0 w 89"/>
              <a:gd name="T55" fmla="*/ 0 h 1249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9" h="1249">
                <a:moveTo>
                  <a:pt x="89" y="52"/>
                </a:moveTo>
                <a:lnTo>
                  <a:pt x="0" y="52"/>
                </a:lnTo>
                <a:lnTo>
                  <a:pt x="0" y="1249"/>
                </a:lnTo>
                <a:lnTo>
                  <a:pt x="89" y="1249"/>
                </a:lnTo>
                <a:lnTo>
                  <a:pt x="89" y="52"/>
                </a:lnTo>
                <a:lnTo>
                  <a:pt x="88" y="46"/>
                </a:lnTo>
                <a:lnTo>
                  <a:pt x="88" y="40"/>
                </a:lnTo>
                <a:lnTo>
                  <a:pt x="87" y="34"/>
                </a:lnTo>
                <a:lnTo>
                  <a:pt x="85" y="30"/>
                </a:lnTo>
                <a:lnTo>
                  <a:pt x="81" y="20"/>
                </a:lnTo>
                <a:lnTo>
                  <a:pt x="75" y="13"/>
                </a:lnTo>
                <a:lnTo>
                  <a:pt x="68" y="7"/>
                </a:lnTo>
                <a:lnTo>
                  <a:pt x="61" y="2"/>
                </a:lnTo>
                <a:lnTo>
                  <a:pt x="53" y="0"/>
                </a:lnTo>
                <a:lnTo>
                  <a:pt x="45" y="0"/>
                </a:lnTo>
                <a:lnTo>
                  <a:pt x="36" y="0"/>
                </a:lnTo>
                <a:lnTo>
                  <a:pt x="28" y="2"/>
                </a:lnTo>
                <a:lnTo>
                  <a:pt x="21" y="7"/>
                </a:lnTo>
                <a:lnTo>
                  <a:pt x="14" y="13"/>
                </a:lnTo>
                <a:lnTo>
                  <a:pt x="8" y="20"/>
                </a:lnTo>
                <a:lnTo>
                  <a:pt x="4" y="30"/>
                </a:lnTo>
                <a:lnTo>
                  <a:pt x="2" y="34"/>
                </a:lnTo>
                <a:lnTo>
                  <a:pt x="1" y="40"/>
                </a:lnTo>
                <a:lnTo>
                  <a:pt x="1" y="46"/>
                </a:lnTo>
                <a:lnTo>
                  <a:pt x="0" y="52"/>
                </a:lnTo>
                <a:lnTo>
                  <a:pt x="89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7" name="Freeform 136">
            <a:extLst>
              <a:ext uri="{FF2B5EF4-FFF2-40B4-BE49-F238E27FC236}">
                <a16:creationId xmlns:a16="http://schemas.microsoft.com/office/drawing/2014/main" id="{00000000-0008-0000-0600-000089000000}"/>
              </a:ext>
            </a:extLst>
          </xdr:cNvPr>
          <xdr:cNvSpPr>
            <a:spLocks/>
          </xdr:cNvSpPr>
        </xdr:nvSpPr>
        <xdr:spPr bwMode="auto">
          <a:xfrm>
            <a:off x="4612" y="546"/>
            <a:ext cx="56" cy="45"/>
          </a:xfrm>
          <a:custGeom>
            <a:avLst/>
            <a:gdLst>
              <a:gd name="T0" fmla="*/ 0 w 284"/>
              <a:gd name="T1" fmla="*/ 0 h 272"/>
              <a:gd name="T2" fmla="*/ 0 w 284"/>
              <a:gd name="T3" fmla="*/ 0 h 272"/>
              <a:gd name="T4" fmla="*/ 0 w 284"/>
              <a:gd name="T5" fmla="*/ 0 h 272"/>
              <a:gd name="T6" fmla="*/ 0 w 284"/>
              <a:gd name="T7" fmla="*/ 0 h 272"/>
              <a:gd name="T8" fmla="*/ 0 w 284"/>
              <a:gd name="T9" fmla="*/ 0 h 272"/>
              <a:gd name="T10" fmla="*/ 0 w 284"/>
              <a:gd name="T11" fmla="*/ 0 h 272"/>
              <a:gd name="T12" fmla="*/ 0 w 284"/>
              <a:gd name="T13" fmla="*/ 0 h 272"/>
              <a:gd name="T14" fmla="*/ 0 w 284"/>
              <a:gd name="T15" fmla="*/ 0 h 272"/>
              <a:gd name="T16" fmla="*/ 0 w 284"/>
              <a:gd name="T17" fmla="*/ 0 h 272"/>
              <a:gd name="T18" fmla="*/ 0 w 284"/>
              <a:gd name="T19" fmla="*/ 0 h 272"/>
              <a:gd name="T20" fmla="*/ 0 w 284"/>
              <a:gd name="T21" fmla="*/ 0 h 272"/>
              <a:gd name="T22" fmla="*/ 0 w 284"/>
              <a:gd name="T23" fmla="*/ 0 h 272"/>
              <a:gd name="T24" fmla="*/ 0 w 284"/>
              <a:gd name="T25" fmla="*/ 0 h 272"/>
              <a:gd name="T26" fmla="*/ 0 w 284"/>
              <a:gd name="T27" fmla="*/ 0 h 272"/>
              <a:gd name="T28" fmla="*/ 0 w 284"/>
              <a:gd name="T29" fmla="*/ 0 h 272"/>
              <a:gd name="T30" fmla="*/ 0 w 284"/>
              <a:gd name="T31" fmla="*/ 0 h 272"/>
              <a:gd name="T32" fmla="*/ 0 w 284"/>
              <a:gd name="T33" fmla="*/ 0 h 272"/>
              <a:gd name="T34" fmla="*/ 0 w 284"/>
              <a:gd name="T35" fmla="*/ 0 h 272"/>
              <a:gd name="T36" fmla="*/ 0 w 284"/>
              <a:gd name="T37" fmla="*/ 0 h 272"/>
              <a:gd name="T38" fmla="*/ 0 w 284"/>
              <a:gd name="T39" fmla="*/ 0 h 272"/>
              <a:gd name="T40" fmla="*/ 0 w 284"/>
              <a:gd name="T41" fmla="*/ 0 h 272"/>
              <a:gd name="T42" fmla="*/ 0 w 284"/>
              <a:gd name="T43" fmla="*/ 0 h 272"/>
              <a:gd name="T44" fmla="*/ 0 w 284"/>
              <a:gd name="T45" fmla="*/ 0 h 272"/>
              <a:gd name="T46" fmla="*/ 0 w 284"/>
              <a:gd name="T47" fmla="*/ 0 h 272"/>
              <a:gd name="T48" fmla="*/ 0 w 284"/>
              <a:gd name="T49" fmla="*/ 0 h 272"/>
              <a:gd name="T50" fmla="*/ 0 w 284"/>
              <a:gd name="T51" fmla="*/ 0 h 272"/>
              <a:gd name="T52" fmla="*/ 0 w 284"/>
              <a:gd name="T53" fmla="*/ 0 h 272"/>
              <a:gd name="T54" fmla="*/ 0 w 284"/>
              <a:gd name="T55" fmla="*/ 0 h 272"/>
              <a:gd name="T56" fmla="*/ 0 w 284"/>
              <a:gd name="T57" fmla="*/ 0 h 272"/>
              <a:gd name="T58" fmla="*/ 0 w 284"/>
              <a:gd name="T59" fmla="*/ 0 h 272"/>
              <a:gd name="T60" fmla="*/ 0 w 284"/>
              <a:gd name="T61" fmla="*/ 0 h 272"/>
              <a:gd name="T62" fmla="*/ 0 w 284"/>
              <a:gd name="T63" fmla="*/ 0 h 272"/>
              <a:gd name="T64" fmla="*/ 0 w 284"/>
              <a:gd name="T65" fmla="*/ 0 h 272"/>
              <a:gd name="T66" fmla="*/ 0 w 284"/>
              <a:gd name="T67" fmla="*/ 0 h 272"/>
              <a:gd name="T68" fmla="*/ 0 w 284"/>
              <a:gd name="T69" fmla="*/ 0 h 272"/>
              <a:gd name="T70" fmla="*/ 0 w 284"/>
              <a:gd name="T71" fmla="*/ 0 h 272"/>
              <a:gd name="T72" fmla="*/ 0 w 284"/>
              <a:gd name="T73" fmla="*/ 0 h 272"/>
              <a:gd name="T74" fmla="*/ 0 w 284"/>
              <a:gd name="T75" fmla="*/ 0 h 272"/>
              <a:gd name="T76" fmla="*/ 0 w 284"/>
              <a:gd name="T77" fmla="*/ 0 h 272"/>
              <a:gd name="T78" fmla="*/ 0 w 284"/>
              <a:gd name="T79" fmla="*/ 0 h 272"/>
              <a:gd name="T80" fmla="*/ 0 w 284"/>
              <a:gd name="T81" fmla="*/ 0 h 272"/>
              <a:gd name="T82" fmla="*/ 0 w 284"/>
              <a:gd name="T83" fmla="*/ 0 h 272"/>
              <a:gd name="T84" fmla="*/ 0 w 284"/>
              <a:gd name="T85" fmla="*/ 0 h 272"/>
              <a:gd name="T86" fmla="*/ 0 w 284"/>
              <a:gd name="T87" fmla="*/ 0 h 272"/>
              <a:gd name="T88" fmla="*/ 0 w 284"/>
              <a:gd name="T89" fmla="*/ 0 h 272"/>
              <a:gd name="T90" fmla="*/ 0 w 284"/>
              <a:gd name="T91" fmla="*/ 0 h 272"/>
              <a:gd name="T92" fmla="*/ 0 w 284"/>
              <a:gd name="T93" fmla="*/ 0 h 272"/>
              <a:gd name="T94" fmla="*/ 0 w 284"/>
              <a:gd name="T95" fmla="*/ 0 h 272"/>
              <a:gd name="T96" fmla="*/ 0 w 284"/>
              <a:gd name="T97" fmla="*/ 0 h 272"/>
              <a:gd name="T98" fmla="*/ 0 w 284"/>
              <a:gd name="T99" fmla="*/ 0 h 272"/>
              <a:gd name="T100" fmla="*/ 0 w 284"/>
              <a:gd name="T101" fmla="*/ 0 h 272"/>
              <a:gd name="T102" fmla="*/ 0 w 284"/>
              <a:gd name="T103" fmla="*/ 0 h 272"/>
              <a:gd name="T104" fmla="*/ 0 w 284"/>
              <a:gd name="T105" fmla="*/ 0 h 272"/>
              <a:gd name="T106" fmla="*/ 0 w 284"/>
              <a:gd name="T107" fmla="*/ 0 h 272"/>
              <a:gd name="T108" fmla="*/ 0 w 284"/>
              <a:gd name="T109" fmla="*/ 0 h 272"/>
              <a:gd name="T110" fmla="*/ 0 w 284"/>
              <a:gd name="T111" fmla="*/ 0 h 272"/>
              <a:gd name="T112" fmla="*/ 0 w 284"/>
              <a:gd name="T113" fmla="*/ 0 h 272"/>
              <a:gd name="T114" fmla="*/ 0 w 284"/>
              <a:gd name="T115" fmla="*/ 0 h 272"/>
              <a:gd name="T116" fmla="*/ 0 w 284"/>
              <a:gd name="T117" fmla="*/ 0 h 272"/>
              <a:gd name="T118" fmla="*/ 0 w 284"/>
              <a:gd name="T119" fmla="*/ 0 h 272"/>
              <a:gd name="T120" fmla="*/ 0 w 284"/>
              <a:gd name="T121" fmla="*/ 0 h 272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</a:gdLst>
            <a:ahLst/>
            <a:cxnLst>
              <a:cxn ang="T122">
                <a:pos x="T0" y="T1"/>
              </a:cxn>
              <a:cxn ang="T123">
                <a:pos x="T2" y="T3"/>
              </a:cxn>
              <a:cxn ang="T124">
                <a:pos x="T4" y="T5"/>
              </a:cxn>
              <a:cxn ang="T125">
                <a:pos x="T6" y="T7"/>
              </a:cxn>
              <a:cxn ang="T126">
                <a:pos x="T8" y="T9"/>
              </a:cxn>
              <a:cxn ang="T127">
                <a:pos x="T10" y="T11"/>
              </a:cxn>
              <a:cxn ang="T128">
                <a:pos x="T12" y="T13"/>
              </a:cxn>
              <a:cxn ang="T129">
                <a:pos x="T14" y="T15"/>
              </a:cxn>
              <a:cxn ang="T130">
                <a:pos x="T16" y="T17"/>
              </a:cxn>
              <a:cxn ang="T131">
                <a:pos x="T18" y="T19"/>
              </a:cxn>
              <a:cxn ang="T132">
                <a:pos x="T20" y="T21"/>
              </a:cxn>
              <a:cxn ang="T133">
                <a:pos x="T22" y="T23"/>
              </a:cxn>
              <a:cxn ang="T134">
                <a:pos x="T24" y="T25"/>
              </a:cxn>
              <a:cxn ang="T135">
                <a:pos x="T26" y="T27"/>
              </a:cxn>
              <a:cxn ang="T136">
                <a:pos x="T28" y="T29"/>
              </a:cxn>
              <a:cxn ang="T137">
                <a:pos x="T30" y="T31"/>
              </a:cxn>
              <a:cxn ang="T138">
                <a:pos x="T32" y="T33"/>
              </a:cxn>
              <a:cxn ang="T139">
                <a:pos x="T34" y="T35"/>
              </a:cxn>
              <a:cxn ang="T140">
                <a:pos x="T36" y="T37"/>
              </a:cxn>
              <a:cxn ang="T141">
                <a:pos x="T38" y="T39"/>
              </a:cxn>
              <a:cxn ang="T142">
                <a:pos x="T40" y="T41"/>
              </a:cxn>
              <a:cxn ang="T143">
                <a:pos x="T42" y="T43"/>
              </a:cxn>
              <a:cxn ang="T144">
                <a:pos x="T44" y="T45"/>
              </a:cxn>
              <a:cxn ang="T145">
                <a:pos x="T46" y="T47"/>
              </a:cxn>
              <a:cxn ang="T146">
                <a:pos x="T48" y="T49"/>
              </a:cxn>
              <a:cxn ang="T147">
                <a:pos x="T50" y="T51"/>
              </a:cxn>
              <a:cxn ang="T148">
                <a:pos x="T52" y="T53"/>
              </a:cxn>
              <a:cxn ang="T149">
                <a:pos x="T54" y="T55"/>
              </a:cxn>
              <a:cxn ang="T150">
                <a:pos x="T56" y="T57"/>
              </a:cxn>
              <a:cxn ang="T151">
                <a:pos x="T58" y="T59"/>
              </a:cxn>
              <a:cxn ang="T152">
                <a:pos x="T60" y="T61"/>
              </a:cxn>
              <a:cxn ang="T153">
                <a:pos x="T62" y="T63"/>
              </a:cxn>
              <a:cxn ang="T154">
                <a:pos x="T64" y="T65"/>
              </a:cxn>
              <a:cxn ang="T155">
                <a:pos x="T66" y="T67"/>
              </a:cxn>
              <a:cxn ang="T156">
                <a:pos x="T68" y="T69"/>
              </a:cxn>
              <a:cxn ang="T157">
                <a:pos x="T70" y="T71"/>
              </a:cxn>
              <a:cxn ang="T158">
                <a:pos x="T72" y="T73"/>
              </a:cxn>
              <a:cxn ang="T159">
                <a:pos x="T74" y="T75"/>
              </a:cxn>
              <a:cxn ang="T160">
                <a:pos x="T76" y="T77"/>
              </a:cxn>
              <a:cxn ang="T161">
                <a:pos x="T78" y="T79"/>
              </a:cxn>
              <a:cxn ang="T162">
                <a:pos x="T80" y="T81"/>
              </a:cxn>
              <a:cxn ang="T163">
                <a:pos x="T82" y="T83"/>
              </a:cxn>
              <a:cxn ang="T164">
                <a:pos x="T84" y="T85"/>
              </a:cxn>
              <a:cxn ang="T165">
                <a:pos x="T86" y="T87"/>
              </a:cxn>
              <a:cxn ang="T166">
                <a:pos x="T88" y="T89"/>
              </a:cxn>
              <a:cxn ang="T167">
                <a:pos x="T90" y="T91"/>
              </a:cxn>
              <a:cxn ang="T168">
                <a:pos x="T92" y="T93"/>
              </a:cxn>
              <a:cxn ang="T169">
                <a:pos x="T94" y="T95"/>
              </a:cxn>
              <a:cxn ang="T170">
                <a:pos x="T96" y="T97"/>
              </a:cxn>
              <a:cxn ang="T171">
                <a:pos x="T98" y="T99"/>
              </a:cxn>
              <a:cxn ang="T172">
                <a:pos x="T100" y="T101"/>
              </a:cxn>
              <a:cxn ang="T173">
                <a:pos x="T102" y="T103"/>
              </a:cxn>
              <a:cxn ang="T174">
                <a:pos x="T104" y="T105"/>
              </a:cxn>
              <a:cxn ang="T175">
                <a:pos x="T106" y="T107"/>
              </a:cxn>
              <a:cxn ang="T176">
                <a:pos x="T108" y="T109"/>
              </a:cxn>
              <a:cxn ang="T177">
                <a:pos x="T110" y="T111"/>
              </a:cxn>
              <a:cxn ang="T178">
                <a:pos x="T112" y="T113"/>
              </a:cxn>
              <a:cxn ang="T179">
                <a:pos x="T114" y="T115"/>
              </a:cxn>
              <a:cxn ang="T180">
                <a:pos x="T116" y="T117"/>
              </a:cxn>
              <a:cxn ang="T181">
                <a:pos x="T118" y="T119"/>
              </a:cxn>
              <a:cxn ang="T182">
                <a:pos x="T120" y="T121"/>
              </a:cxn>
            </a:cxnLst>
            <a:rect l="0" t="0" r="r" b="b"/>
            <a:pathLst>
              <a:path w="284" h="272">
                <a:moveTo>
                  <a:pt x="44" y="104"/>
                </a:moveTo>
                <a:lnTo>
                  <a:pt x="44" y="104"/>
                </a:lnTo>
                <a:lnTo>
                  <a:pt x="60" y="105"/>
                </a:lnTo>
                <a:lnTo>
                  <a:pt x="75" y="107"/>
                </a:lnTo>
                <a:lnTo>
                  <a:pt x="89" y="111"/>
                </a:lnTo>
                <a:lnTo>
                  <a:pt x="103" y="117"/>
                </a:lnTo>
                <a:lnTo>
                  <a:pt x="116" y="124"/>
                </a:lnTo>
                <a:lnTo>
                  <a:pt x="129" y="132"/>
                </a:lnTo>
                <a:lnTo>
                  <a:pt x="141" y="142"/>
                </a:lnTo>
                <a:lnTo>
                  <a:pt x="151" y="153"/>
                </a:lnTo>
                <a:lnTo>
                  <a:pt x="161" y="165"/>
                </a:lnTo>
                <a:lnTo>
                  <a:pt x="170" y="178"/>
                </a:lnTo>
                <a:lnTo>
                  <a:pt x="177" y="192"/>
                </a:lnTo>
                <a:lnTo>
                  <a:pt x="184" y="206"/>
                </a:lnTo>
                <a:lnTo>
                  <a:pt x="189" y="221"/>
                </a:lnTo>
                <a:lnTo>
                  <a:pt x="193" y="239"/>
                </a:lnTo>
                <a:lnTo>
                  <a:pt x="194" y="246"/>
                </a:lnTo>
                <a:lnTo>
                  <a:pt x="195" y="254"/>
                </a:lnTo>
                <a:lnTo>
                  <a:pt x="195" y="262"/>
                </a:lnTo>
                <a:lnTo>
                  <a:pt x="195" y="272"/>
                </a:lnTo>
                <a:lnTo>
                  <a:pt x="284" y="272"/>
                </a:lnTo>
                <a:lnTo>
                  <a:pt x="283" y="258"/>
                </a:lnTo>
                <a:lnTo>
                  <a:pt x="282" y="244"/>
                </a:lnTo>
                <a:lnTo>
                  <a:pt x="281" y="230"/>
                </a:lnTo>
                <a:lnTo>
                  <a:pt x="278" y="214"/>
                </a:lnTo>
                <a:lnTo>
                  <a:pt x="272" y="190"/>
                </a:lnTo>
                <a:lnTo>
                  <a:pt x="264" y="164"/>
                </a:lnTo>
                <a:lnTo>
                  <a:pt x="254" y="140"/>
                </a:lnTo>
                <a:lnTo>
                  <a:pt x="242" y="118"/>
                </a:lnTo>
                <a:lnTo>
                  <a:pt x="228" y="97"/>
                </a:lnTo>
                <a:lnTo>
                  <a:pt x="212" y="78"/>
                </a:lnTo>
                <a:lnTo>
                  <a:pt x="195" y="60"/>
                </a:lnTo>
                <a:lnTo>
                  <a:pt x="176" y="45"/>
                </a:lnTo>
                <a:lnTo>
                  <a:pt x="156" y="32"/>
                </a:lnTo>
                <a:lnTo>
                  <a:pt x="136" y="20"/>
                </a:lnTo>
                <a:lnTo>
                  <a:pt x="114" y="12"/>
                </a:lnTo>
                <a:lnTo>
                  <a:pt x="91" y="5"/>
                </a:lnTo>
                <a:lnTo>
                  <a:pt x="68" y="1"/>
                </a:lnTo>
                <a:lnTo>
                  <a:pt x="44" y="0"/>
                </a:lnTo>
                <a:lnTo>
                  <a:pt x="39" y="0"/>
                </a:lnTo>
                <a:lnTo>
                  <a:pt x="34" y="1"/>
                </a:lnTo>
                <a:lnTo>
                  <a:pt x="29" y="2"/>
                </a:lnTo>
                <a:lnTo>
                  <a:pt x="25" y="4"/>
                </a:lnTo>
                <a:lnTo>
                  <a:pt x="17" y="9"/>
                </a:lnTo>
                <a:lnTo>
                  <a:pt x="11" y="15"/>
                </a:lnTo>
                <a:lnTo>
                  <a:pt x="6" y="24"/>
                </a:lnTo>
                <a:lnTo>
                  <a:pt x="3" y="33"/>
                </a:lnTo>
                <a:lnTo>
                  <a:pt x="1" y="42"/>
                </a:lnTo>
                <a:lnTo>
                  <a:pt x="0" y="52"/>
                </a:lnTo>
                <a:lnTo>
                  <a:pt x="1" y="61"/>
                </a:lnTo>
                <a:lnTo>
                  <a:pt x="3" y="71"/>
                </a:lnTo>
                <a:lnTo>
                  <a:pt x="6" y="79"/>
                </a:lnTo>
                <a:lnTo>
                  <a:pt x="11" y="87"/>
                </a:lnTo>
                <a:lnTo>
                  <a:pt x="17" y="94"/>
                </a:lnTo>
                <a:lnTo>
                  <a:pt x="25" y="99"/>
                </a:lnTo>
                <a:lnTo>
                  <a:pt x="29" y="101"/>
                </a:lnTo>
                <a:lnTo>
                  <a:pt x="34" y="102"/>
                </a:lnTo>
                <a:lnTo>
                  <a:pt x="39" y="104"/>
                </a:lnTo>
                <a:lnTo>
                  <a:pt x="44" y="104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8" name="Freeform 137">
            <a:extLst>
              <a:ext uri="{FF2B5EF4-FFF2-40B4-BE49-F238E27FC236}">
                <a16:creationId xmlns:a16="http://schemas.microsoft.com/office/drawing/2014/main" id="{00000000-0008-0000-0600-00008A000000}"/>
              </a:ext>
            </a:extLst>
          </xdr:cNvPr>
          <xdr:cNvSpPr>
            <a:spLocks/>
          </xdr:cNvSpPr>
        </xdr:nvSpPr>
        <xdr:spPr bwMode="auto">
          <a:xfrm>
            <a:off x="4574" y="546"/>
            <a:ext cx="46" cy="54"/>
          </a:xfrm>
          <a:custGeom>
            <a:avLst/>
            <a:gdLst>
              <a:gd name="T0" fmla="*/ 0 w 232"/>
              <a:gd name="T1" fmla="*/ 0 h 324"/>
              <a:gd name="T2" fmla="*/ 0 w 232"/>
              <a:gd name="T3" fmla="*/ 0 h 324"/>
              <a:gd name="T4" fmla="*/ 0 w 232"/>
              <a:gd name="T5" fmla="*/ 0 h 324"/>
              <a:gd name="T6" fmla="*/ 0 w 232"/>
              <a:gd name="T7" fmla="*/ 0 h 324"/>
              <a:gd name="T8" fmla="*/ 0 w 232"/>
              <a:gd name="T9" fmla="*/ 0 h 324"/>
              <a:gd name="T10" fmla="*/ 0 w 232"/>
              <a:gd name="T11" fmla="*/ 0 h 324"/>
              <a:gd name="T12" fmla="*/ 0 w 232"/>
              <a:gd name="T13" fmla="*/ 0 h 324"/>
              <a:gd name="T14" fmla="*/ 0 w 232"/>
              <a:gd name="T15" fmla="*/ 0 h 324"/>
              <a:gd name="T16" fmla="*/ 0 w 232"/>
              <a:gd name="T17" fmla="*/ 0 h 324"/>
              <a:gd name="T18" fmla="*/ 0 w 232"/>
              <a:gd name="T19" fmla="*/ 0 h 324"/>
              <a:gd name="T20" fmla="*/ 0 w 232"/>
              <a:gd name="T21" fmla="*/ 0 h 324"/>
              <a:gd name="T22" fmla="*/ 0 w 232"/>
              <a:gd name="T23" fmla="*/ 0 h 324"/>
              <a:gd name="T24" fmla="*/ 0 w 232"/>
              <a:gd name="T25" fmla="*/ 0 h 324"/>
              <a:gd name="T26" fmla="*/ 0 w 232"/>
              <a:gd name="T27" fmla="*/ 0 h 324"/>
              <a:gd name="T28" fmla="*/ 0 w 232"/>
              <a:gd name="T29" fmla="*/ 0 h 324"/>
              <a:gd name="T30" fmla="*/ 0 w 232"/>
              <a:gd name="T31" fmla="*/ 0 h 324"/>
              <a:gd name="T32" fmla="*/ 0 w 232"/>
              <a:gd name="T33" fmla="*/ 0 h 324"/>
              <a:gd name="T34" fmla="*/ 0 w 232"/>
              <a:gd name="T35" fmla="*/ 0 h 324"/>
              <a:gd name="T36" fmla="*/ 0 w 232"/>
              <a:gd name="T37" fmla="*/ 0 h 324"/>
              <a:gd name="T38" fmla="*/ 0 w 232"/>
              <a:gd name="T39" fmla="*/ 0 h 324"/>
              <a:gd name="T40" fmla="*/ 0 w 232"/>
              <a:gd name="T41" fmla="*/ 0 h 324"/>
              <a:gd name="T42" fmla="*/ 0 w 232"/>
              <a:gd name="T43" fmla="*/ 0 h 324"/>
              <a:gd name="T44" fmla="*/ 0 w 232"/>
              <a:gd name="T45" fmla="*/ 0 h 324"/>
              <a:gd name="T46" fmla="*/ 0 w 232"/>
              <a:gd name="T47" fmla="*/ 0 h 324"/>
              <a:gd name="T48" fmla="*/ 0 w 232"/>
              <a:gd name="T49" fmla="*/ 0 h 324"/>
              <a:gd name="T50" fmla="*/ 0 w 232"/>
              <a:gd name="T51" fmla="*/ 0 h 324"/>
              <a:gd name="T52" fmla="*/ 0 w 232"/>
              <a:gd name="T53" fmla="*/ 0 h 324"/>
              <a:gd name="T54" fmla="*/ 0 w 232"/>
              <a:gd name="T55" fmla="*/ 0 h 324"/>
              <a:gd name="T56" fmla="*/ 0 w 232"/>
              <a:gd name="T57" fmla="*/ 0 h 324"/>
              <a:gd name="T58" fmla="*/ 0 w 232"/>
              <a:gd name="T59" fmla="*/ 0 h 324"/>
              <a:gd name="T60" fmla="*/ 0 w 232"/>
              <a:gd name="T61" fmla="*/ 0 h 324"/>
              <a:gd name="T62" fmla="*/ 0 w 232"/>
              <a:gd name="T63" fmla="*/ 0 h 324"/>
              <a:gd name="T64" fmla="*/ 0 w 232"/>
              <a:gd name="T65" fmla="*/ 0 h 324"/>
              <a:gd name="T66" fmla="*/ 0 w 232"/>
              <a:gd name="T67" fmla="*/ 0 h 324"/>
              <a:gd name="T68" fmla="*/ 0 w 232"/>
              <a:gd name="T69" fmla="*/ 0 h 324"/>
              <a:gd name="T70" fmla="*/ 0 w 232"/>
              <a:gd name="T71" fmla="*/ 0 h 324"/>
              <a:gd name="T72" fmla="*/ 0 w 232"/>
              <a:gd name="T73" fmla="*/ 0 h 324"/>
              <a:gd name="T74" fmla="*/ 0 w 232"/>
              <a:gd name="T75" fmla="*/ 0 h 324"/>
              <a:gd name="T76" fmla="*/ 0 w 232"/>
              <a:gd name="T77" fmla="*/ 0 h 324"/>
              <a:gd name="T78" fmla="*/ 0 w 232"/>
              <a:gd name="T79" fmla="*/ 0 h 324"/>
              <a:gd name="T80" fmla="*/ 0 w 232"/>
              <a:gd name="T81" fmla="*/ 0 h 324"/>
              <a:gd name="T82" fmla="*/ 0 w 232"/>
              <a:gd name="T83" fmla="*/ 0 h 324"/>
              <a:gd name="T84" fmla="*/ 0 w 232"/>
              <a:gd name="T85" fmla="*/ 0 h 324"/>
              <a:gd name="T86" fmla="*/ 0 w 232"/>
              <a:gd name="T87" fmla="*/ 0 h 324"/>
              <a:gd name="T88" fmla="*/ 0 w 232"/>
              <a:gd name="T89" fmla="*/ 0 h 324"/>
              <a:gd name="T90" fmla="*/ 0 w 232"/>
              <a:gd name="T91" fmla="*/ 0 h 324"/>
              <a:gd name="T92" fmla="*/ 0 w 232"/>
              <a:gd name="T93" fmla="*/ 0 h 324"/>
              <a:gd name="T94" fmla="*/ 0 w 232"/>
              <a:gd name="T95" fmla="*/ 0 h 324"/>
              <a:gd name="T96" fmla="*/ 0 w 232"/>
              <a:gd name="T97" fmla="*/ 0 h 324"/>
              <a:gd name="T98" fmla="*/ 0 w 232"/>
              <a:gd name="T99" fmla="*/ 0 h 324"/>
              <a:gd name="T100" fmla="*/ 0 w 232"/>
              <a:gd name="T101" fmla="*/ 0 h 324"/>
              <a:gd name="T102" fmla="*/ 0 w 232"/>
              <a:gd name="T103" fmla="*/ 0 h 324"/>
              <a:gd name="T104" fmla="*/ 0 w 232"/>
              <a:gd name="T105" fmla="*/ 0 h 324"/>
              <a:gd name="T106" fmla="*/ 0 w 232"/>
              <a:gd name="T107" fmla="*/ 0 h 324"/>
              <a:gd name="T108" fmla="*/ 0 w 232"/>
              <a:gd name="T109" fmla="*/ 0 h 324"/>
              <a:gd name="T110" fmla="*/ 0 w 232"/>
              <a:gd name="T111" fmla="*/ 0 h 324"/>
              <a:gd name="T112" fmla="*/ 0 w 232"/>
              <a:gd name="T113" fmla="*/ 0 h 324"/>
              <a:gd name="T114" fmla="*/ 0 w 232"/>
              <a:gd name="T115" fmla="*/ 0 h 324"/>
              <a:gd name="T116" fmla="*/ 0 w 232"/>
              <a:gd name="T117" fmla="*/ 0 h 324"/>
              <a:gd name="T118" fmla="*/ 0 w 232"/>
              <a:gd name="T119" fmla="*/ 0 h 324"/>
              <a:gd name="T120" fmla="*/ 0 w 232"/>
              <a:gd name="T121" fmla="*/ 0 h 324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</a:gdLst>
            <a:ahLst/>
            <a:cxnLst>
              <a:cxn ang="T122">
                <a:pos x="T0" y="T1"/>
              </a:cxn>
              <a:cxn ang="T123">
                <a:pos x="T2" y="T3"/>
              </a:cxn>
              <a:cxn ang="T124">
                <a:pos x="T4" y="T5"/>
              </a:cxn>
              <a:cxn ang="T125">
                <a:pos x="T6" y="T7"/>
              </a:cxn>
              <a:cxn ang="T126">
                <a:pos x="T8" y="T9"/>
              </a:cxn>
              <a:cxn ang="T127">
                <a:pos x="T10" y="T11"/>
              </a:cxn>
              <a:cxn ang="T128">
                <a:pos x="T12" y="T13"/>
              </a:cxn>
              <a:cxn ang="T129">
                <a:pos x="T14" y="T15"/>
              </a:cxn>
              <a:cxn ang="T130">
                <a:pos x="T16" y="T17"/>
              </a:cxn>
              <a:cxn ang="T131">
                <a:pos x="T18" y="T19"/>
              </a:cxn>
              <a:cxn ang="T132">
                <a:pos x="T20" y="T21"/>
              </a:cxn>
              <a:cxn ang="T133">
                <a:pos x="T22" y="T23"/>
              </a:cxn>
              <a:cxn ang="T134">
                <a:pos x="T24" y="T25"/>
              </a:cxn>
              <a:cxn ang="T135">
                <a:pos x="T26" y="T27"/>
              </a:cxn>
              <a:cxn ang="T136">
                <a:pos x="T28" y="T29"/>
              </a:cxn>
              <a:cxn ang="T137">
                <a:pos x="T30" y="T31"/>
              </a:cxn>
              <a:cxn ang="T138">
                <a:pos x="T32" y="T33"/>
              </a:cxn>
              <a:cxn ang="T139">
                <a:pos x="T34" y="T35"/>
              </a:cxn>
              <a:cxn ang="T140">
                <a:pos x="T36" y="T37"/>
              </a:cxn>
              <a:cxn ang="T141">
                <a:pos x="T38" y="T39"/>
              </a:cxn>
              <a:cxn ang="T142">
                <a:pos x="T40" y="T41"/>
              </a:cxn>
              <a:cxn ang="T143">
                <a:pos x="T42" y="T43"/>
              </a:cxn>
              <a:cxn ang="T144">
                <a:pos x="T44" y="T45"/>
              </a:cxn>
              <a:cxn ang="T145">
                <a:pos x="T46" y="T47"/>
              </a:cxn>
              <a:cxn ang="T146">
                <a:pos x="T48" y="T49"/>
              </a:cxn>
              <a:cxn ang="T147">
                <a:pos x="T50" y="T51"/>
              </a:cxn>
              <a:cxn ang="T148">
                <a:pos x="T52" y="T53"/>
              </a:cxn>
              <a:cxn ang="T149">
                <a:pos x="T54" y="T55"/>
              </a:cxn>
              <a:cxn ang="T150">
                <a:pos x="T56" y="T57"/>
              </a:cxn>
              <a:cxn ang="T151">
                <a:pos x="T58" y="T59"/>
              </a:cxn>
              <a:cxn ang="T152">
                <a:pos x="T60" y="T61"/>
              </a:cxn>
              <a:cxn ang="T153">
                <a:pos x="T62" y="T63"/>
              </a:cxn>
              <a:cxn ang="T154">
                <a:pos x="T64" y="T65"/>
              </a:cxn>
              <a:cxn ang="T155">
                <a:pos x="T66" y="T67"/>
              </a:cxn>
              <a:cxn ang="T156">
                <a:pos x="T68" y="T69"/>
              </a:cxn>
              <a:cxn ang="T157">
                <a:pos x="T70" y="T71"/>
              </a:cxn>
              <a:cxn ang="T158">
                <a:pos x="T72" y="T73"/>
              </a:cxn>
              <a:cxn ang="T159">
                <a:pos x="T74" y="T75"/>
              </a:cxn>
              <a:cxn ang="T160">
                <a:pos x="T76" y="T77"/>
              </a:cxn>
              <a:cxn ang="T161">
                <a:pos x="T78" y="T79"/>
              </a:cxn>
              <a:cxn ang="T162">
                <a:pos x="T80" y="T81"/>
              </a:cxn>
              <a:cxn ang="T163">
                <a:pos x="T82" y="T83"/>
              </a:cxn>
              <a:cxn ang="T164">
                <a:pos x="T84" y="T85"/>
              </a:cxn>
              <a:cxn ang="T165">
                <a:pos x="T86" y="T87"/>
              </a:cxn>
              <a:cxn ang="T166">
                <a:pos x="T88" y="T89"/>
              </a:cxn>
              <a:cxn ang="T167">
                <a:pos x="T90" y="T91"/>
              </a:cxn>
              <a:cxn ang="T168">
                <a:pos x="T92" y="T93"/>
              </a:cxn>
              <a:cxn ang="T169">
                <a:pos x="T94" y="T95"/>
              </a:cxn>
              <a:cxn ang="T170">
                <a:pos x="T96" y="T97"/>
              </a:cxn>
              <a:cxn ang="T171">
                <a:pos x="T98" y="T99"/>
              </a:cxn>
              <a:cxn ang="T172">
                <a:pos x="T100" y="T101"/>
              </a:cxn>
              <a:cxn ang="T173">
                <a:pos x="T102" y="T103"/>
              </a:cxn>
              <a:cxn ang="T174">
                <a:pos x="T104" y="T105"/>
              </a:cxn>
              <a:cxn ang="T175">
                <a:pos x="T106" y="T107"/>
              </a:cxn>
              <a:cxn ang="T176">
                <a:pos x="T108" y="T109"/>
              </a:cxn>
              <a:cxn ang="T177">
                <a:pos x="T110" y="T111"/>
              </a:cxn>
              <a:cxn ang="T178">
                <a:pos x="T112" y="T113"/>
              </a:cxn>
              <a:cxn ang="T179">
                <a:pos x="T114" y="T115"/>
              </a:cxn>
              <a:cxn ang="T180">
                <a:pos x="T116" y="T117"/>
              </a:cxn>
              <a:cxn ang="T181">
                <a:pos x="T118" y="T119"/>
              </a:cxn>
              <a:cxn ang="T182">
                <a:pos x="T120" y="T121"/>
              </a:cxn>
            </a:cxnLst>
            <a:rect l="0" t="0" r="r" b="b"/>
            <a:pathLst>
              <a:path w="232" h="324">
                <a:moveTo>
                  <a:pt x="88" y="272"/>
                </a:moveTo>
                <a:lnTo>
                  <a:pt x="88" y="272"/>
                </a:lnTo>
                <a:lnTo>
                  <a:pt x="89" y="262"/>
                </a:lnTo>
                <a:lnTo>
                  <a:pt x="89" y="254"/>
                </a:lnTo>
                <a:lnTo>
                  <a:pt x="90" y="246"/>
                </a:lnTo>
                <a:lnTo>
                  <a:pt x="91" y="239"/>
                </a:lnTo>
                <a:lnTo>
                  <a:pt x="95" y="221"/>
                </a:lnTo>
                <a:lnTo>
                  <a:pt x="100" y="206"/>
                </a:lnTo>
                <a:lnTo>
                  <a:pt x="107" y="191"/>
                </a:lnTo>
                <a:lnTo>
                  <a:pt x="115" y="177"/>
                </a:lnTo>
                <a:lnTo>
                  <a:pt x="123" y="165"/>
                </a:lnTo>
                <a:lnTo>
                  <a:pt x="133" y="152"/>
                </a:lnTo>
                <a:lnTo>
                  <a:pt x="143" y="141"/>
                </a:lnTo>
                <a:lnTo>
                  <a:pt x="154" y="132"/>
                </a:lnTo>
                <a:lnTo>
                  <a:pt x="166" y="124"/>
                </a:lnTo>
                <a:lnTo>
                  <a:pt x="179" y="117"/>
                </a:lnTo>
                <a:lnTo>
                  <a:pt x="192" y="111"/>
                </a:lnTo>
                <a:lnTo>
                  <a:pt x="205" y="107"/>
                </a:lnTo>
                <a:lnTo>
                  <a:pt x="219" y="105"/>
                </a:lnTo>
                <a:lnTo>
                  <a:pt x="232" y="104"/>
                </a:lnTo>
                <a:lnTo>
                  <a:pt x="232" y="0"/>
                </a:lnTo>
                <a:lnTo>
                  <a:pt x="210" y="1"/>
                </a:lnTo>
                <a:lnTo>
                  <a:pt x="187" y="5"/>
                </a:lnTo>
                <a:lnTo>
                  <a:pt x="166" y="12"/>
                </a:lnTo>
                <a:lnTo>
                  <a:pt x="145" y="20"/>
                </a:lnTo>
                <a:lnTo>
                  <a:pt x="125" y="32"/>
                </a:lnTo>
                <a:lnTo>
                  <a:pt x="106" y="45"/>
                </a:lnTo>
                <a:lnTo>
                  <a:pt x="87" y="60"/>
                </a:lnTo>
                <a:lnTo>
                  <a:pt x="70" y="78"/>
                </a:lnTo>
                <a:lnTo>
                  <a:pt x="55" y="97"/>
                </a:lnTo>
                <a:lnTo>
                  <a:pt x="41" y="118"/>
                </a:lnTo>
                <a:lnTo>
                  <a:pt x="30" y="140"/>
                </a:lnTo>
                <a:lnTo>
                  <a:pt x="19" y="164"/>
                </a:lnTo>
                <a:lnTo>
                  <a:pt x="11" y="190"/>
                </a:lnTo>
                <a:lnTo>
                  <a:pt x="5" y="214"/>
                </a:lnTo>
                <a:lnTo>
                  <a:pt x="3" y="230"/>
                </a:lnTo>
                <a:lnTo>
                  <a:pt x="1" y="244"/>
                </a:lnTo>
                <a:lnTo>
                  <a:pt x="0" y="258"/>
                </a:lnTo>
                <a:lnTo>
                  <a:pt x="0" y="272"/>
                </a:lnTo>
                <a:lnTo>
                  <a:pt x="0" y="278"/>
                </a:lnTo>
                <a:lnTo>
                  <a:pt x="1" y="284"/>
                </a:lnTo>
                <a:lnTo>
                  <a:pt x="2" y="290"/>
                </a:lnTo>
                <a:lnTo>
                  <a:pt x="4" y="294"/>
                </a:lnTo>
                <a:lnTo>
                  <a:pt x="8" y="304"/>
                </a:lnTo>
                <a:lnTo>
                  <a:pt x="14" y="311"/>
                </a:lnTo>
                <a:lnTo>
                  <a:pt x="20" y="317"/>
                </a:lnTo>
                <a:lnTo>
                  <a:pt x="28" y="320"/>
                </a:lnTo>
                <a:lnTo>
                  <a:pt x="36" y="323"/>
                </a:lnTo>
                <a:lnTo>
                  <a:pt x="44" y="324"/>
                </a:lnTo>
                <a:lnTo>
                  <a:pt x="52" y="323"/>
                </a:lnTo>
                <a:lnTo>
                  <a:pt x="60" y="320"/>
                </a:lnTo>
                <a:lnTo>
                  <a:pt x="68" y="317"/>
                </a:lnTo>
                <a:lnTo>
                  <a:pt x="75" y="311"/>
                </a:lnTo>
                <a:lnTo>
                  <a:pt x="80" y="304"/>
                </a:lnTo>
                <a:lnTo>
                  <a:pt x="85" y="294"/>
                </a:lnTo>
                <a:lnTo>
                  <a:pt x="86" y="290"/>
                </a:lnTo>
                <a:lnTo>
                  <a:pt x="87" y="284"/>
                </a:lnTo>
                <a:lnTo>
                  <a:pt x="88" y="278"/>
                </a:lnTo>
                <a:lnTo>
                  <a:pt x="88" y="27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9" name="Freeform 138">
            <a:extLst>
              <a:ext uri="{FF2B5EF4-FFF2-40B4-BE49-F238E27FC236}">
                <a16:creationId xmlns:a16="http://schemas.microsoft.com/office/drawing/2014/main" id="{00000000-0008-0000-0600-00008B000000}"/>
              </a:ext>
            </a:extLst>
          </xdr:cNvPr>
          <xdr:cNvSpPr>
            <a:spLocks/>
          </xdr:cNvSpPr>
        </xdr:nvSpPr>
        <xdr:spPr bwMode="auto">
          <a:xfrm>
            <a:off x="4574" y="591"/>
            <a:ext cx="18" cy="180"/>
          </a:xfrm>
          <a:custGeom>
            <a:avLst/>
            <a:gdLst>
              <a:gd name="T0" fmla="*/ 0 w 88"/>
              <a:gd name="T1" fmla="*/ 0 h 1077"/>
              <a:gd name="T2" fmla="*/ 0 w 88"/>
              <a:gd name="T3" fmla="*/ 0 h 1077"/>
              <a:gd name="T4" fmla="*/ 0 w 88"/>
              <a:gd name="T5" fmla="*/ 0 h 1077"/>
              <a:gd name="T6" fmla="*/ 0 w 88"/>
              <a:gd name="T7" fmla="*/ 0 h 1077"/>
              <a:gd name="T8" fmla="*/ 0 w 88"/>
              <a:gd name="T9" fmla="*/ 0 h 1077"/>
              <a:gd name="T10" fmla="*/ 0 w 88"/>
              <a:gd name="T11" fmla="*/ 0 h 1077"/>
              <a:gd name="T12" fmla="*/ 0 w 88"/>
              <a:gd name="T13" fmla="*/ 0 h 1077"/>
              <a:gd name="T14" fmla="*/ 0 w 88"/>
              <a:gd name="T15" fmla="*/ 0 h 1077"/>
              <a:gd name="T16" fmla="*/ 0 w 88"/>
              <a:gd name="T17" fmla="*/ 0 h 1077"/>
              <a:gd name="T18" fmla="*/ 0 w 88"/>
              <a:gd name="T19" fmla="*/ 0 h 1077"/>
              <a:gd name="T20" fmla="*/ 0 w 88"/>
              <a:gd name="T21" fmla="*/ 0 h 1077"/>
              <a:gd name="T22" fmla="*/ 0 w 88"/>
              <a:gd name="T23" fmla="*/ 0 h 1077"/>
              <a:gd name="T24" fmla="*/ 0 w 88"/>
              <a:gd name="T25" fmla="*/ 0 h 1077"/>
              <a:gd name="T26" fmla="*/ 0 w 88"/>
              <a:gd name="T27" fmla="*/ 0 h 1077"/>
              <a:gd name="T28" fmla="*/ 0 w 88"/>
              <a:gd name="T29" fmla="*/ 0 h 1077"/>
              <a:gd name="T30" fmla="*/ 0 w 88"/>
              <a:gd name="T31" fmla="*/ 0 h 1077"/>
              <a:gd name="T32" fmla="*/ 0 w 88"/>
              <a:gd name="T33" fmla="*/ 0 h 1077"/>
              <a:gd name="T34" fmla="*/ 0 w 88"/>
              <a:gd name="T35" fmla="*/ 0 h 1077"/>
              <a:gd name="T36" fmla="*/ 0 w 88"/>
              <a:gd name="T37" fmla="*/ 0 h 1077"/>
              <a:gd name="T38" fmla="*/ 0 w 88"/>
              <a:gd name="T39" fmla="*/ 0 h 1077"/>
              <a:gd name="T40" fmla="*/ 0 w 88"/>
              <a:gd name="T41" fmla="*/ 0 h 1077"/>
              <a:gd name="T42" fmla="*/ 0 w 88"/>
              <a:gd name="T43" fmla="*/ 0 h 1077"/>
              <a:gd name="T44" fmla="*/ 0 w 88"/>
              <a:gd name="T45" fmla="*/ 0 h 1077"/>
              <a:gd name="T46" fmla="*/ 0 w 88"/>
              <a:gd name="T47" fmla="*/ 0 h 1077"/>
              <a:gd name="T48" fmla="*/ 0 w 88"/>
              <a:gd name="T49" fmla="*/ 0 h 1077"/>
              <a:gd name="T50" fmla="*/ 0 w 88"/>
              <a:gd name="T51" fmla="*/ 0 h 1077"/>
              <a:gd name="T52" fmla="*/ 0 w 88"/>
              <a:gd name="T53" fmla="*/ 0 h 1077"/>
              <a:gd name="T54" fmla="*/ 0 w 88"/>
              <a:gd name="T55" fmla="*/ 0 h 1077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8" h="1077">
                <a:moveTo>
                  <a:pt x="22" y="1070"/>
                </a:moveTo>
                <a:lnTo>
                  <a:pt x="88" y="1024"/>
                </a:lnTo>
                <a:lnTo>
                  <a:pt x="88" y="0"/>
                </a:lnTo>
                <a:lnTo>
                  <a:pt x="0" y="0"/>
                </a:lnTo>
                <a:lnTo>
                  <a:pt x="0" y="1024"/>
                </a:lnTo>
                <a:lnTo>
                  <a:pt x="22" y="1070"/>
                </a:lnTo>
                <a:lnTo>
                  <a:pt x="0" y="1024"/>
                </a:lnTo>
                <a:lnTo>
                  <a:pt x="0" y="1031"/>
                </a:lnTo>
                <a:lnTo>
                  <a:pt x="1" y="1037"/>
                </a:lnTo>
                <a:lnTo>
                  <a:pt x="2" y="1042"/>
                </a:lnTo>
                <a:lnTo>
                  <a:pt x="4" y="1047"/>
                </a:lnTo>
                <a:lnTo>
                  <a:pt x="8" y="1056"/>
                </a:lnTo>
                <a:lnTo>
                  <a:pt x="14" y="1064"/>
                </a:lnTo>
                <a:lnTo>
                  <a:pt x="20" y="1069"/>
                </a:lnTo>
                <a:lnTo>
                  <a:pt x="28" y="1073"/>
                </a:lnTo>
                <a:lnTo>
                  <a:pt x="36" y="1076"/>
                </a:lnTo>
                <a:lnTo>
                  <a:pt x="44" y="1077"/>
                </a:lnTo>
                <a:lnTo>
                  <a:pt x="52" y="1076"/>
                </a:lnTo>
                <a:lnTo>
                  <a:pt x="60" y="1073"/>
                </a:lnTo>
                <a:lnTo>
                  <a:pt x="68" y="1069"/>
                </a:lnTo>
                <a:lnTo>
                  <a:pt x="75" y="1064"/>
                </a:lnTo>
                <a:lnTo>
                  <a:pt x="80" y="1056"/>
                </a:lnTo>
                <a:lnTo>
                  <a:pt x="85" y="1047"/>
                </a:lnTo>
                <a:lnTo>
                  <a:pt x="86" y="1042"/>
                </a:lnTo>
                <a:lnTo>
                  <a:pt x="87" y="1037"/>
                </a:lnTo>
                <a:lnTo>
                  <a:pt x="88" y="1031"/>
                </a:lnTo>
                <a:lnTo>
                  <a:pt x="88" y="1024"/>
                </a:lnTo>
                <a:lnTo>
                  <a:pt x="22" y="107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0" name="Freeform 139">
            <a:extLst>
              <a:ext uri="{FF2B5EF4-FFF2-40B4-BE49-F238E27FC236}">
                <a16:creationId xmlns:a16="http://schemas.microsoft.com/office/drawing/2014/main" id="{00000000-0008-0000-0600-00008C000000}"/>
              </a:ext>
            </a:extLst>
          </xdr:cNvPr>
          <xdr:cNvSpPr>
            <a:spLocks/>
          </xdr:cNvSpPr>
        </xdr:nvSpPr>
        <xdr:spPr bwMode="auto">
          <a:xfrm>
            <a:off x="4578" y="755"/>
            <a:ext cx="33" cy="27"/>
          </a:xfrm>
          <a:custGeom>
            <a:avLst/>
            <a:gdLst>
              <a:gd name="T0" fmla="*/ 0 w 165"/>
              <a:gd name="T1" fmla="*/ 0 h 165"/>
              <a:gd name="T2" fmla="*/ 0 w 165"/>
              <a:gd name="T3" fmla="*/ 0 h 165"/>
              <a:gd name="T4" fmla="*/ 0 w 165"/>
              <a:gd name="T5" fmla="*/ 0 h 165"/>
              <a:gd name="T6" fmla="*/ 0 w 165"/>
              <a:gd name="T7" fmla="*/ 0 h 165"/>
              <a:gd name="T8" fmla="*/ 0 w 165"/>
              <a:gd name="T9" fmla="*/ 0 h 165"/>
              <a:gd name="T10" fmla="*/ 0 w 165"/>
              <a:gd name="T11" fmla="*/ 0 h 165"/>
              <a:gd name="T12" fmla="*/ 0 w 165"/>
              <a:gd name="T13" fmla="*/ 0 h 165"/>
              <a:gd name="T14" fmla="*/ 0 w 165"/>
              <a:gd name="T15" fmla="*/ 0 h 165"/>
              <a:gd name="T16" fmla="*/ 0 w 165"/>
              <a:gd name="T17" fmla="*/ 0 h 165"/>
              <a:gd name="T18" fmla="*/ 0 w 165"/>
              <a:gd name="T19" fmla="*/ 0 h 165"/>
              <a:gd name="T20" fmla="*/ 0 w 165"/>
              <a:gd name="T21" fmla="*/ 0 h 165"/>
              <a:gd name="T22" fmla="*/ 0 w 165"/>
              <a:gd name="T23" fmla="*/ 0 h 165"/>
              <a:gd name="T24" fmla="*/ 0 w 165"/>
              <a:gd name="T25" fmla="*/ 0 h 165"/>
              <a:gd name="T26" fmla="*/ 0 w 165"/>
              <a:gd name="T27" fmla="*/ 0 h 165"/>
              <a:gd name="T28" fmla="*/ 0 w 165"/>
              <a:gd name="T29" fmla="*/ 0 h 165"/>
              <a:gd name="T30" fmla="*/ 0 w 165"/>
              <a:gd name="T31" fmla="*/ 0 h 165"/>
              <a:gd name="T32" fmla="*/ 0 w 165"/>
              <a:gd name="T33" fmla="*/ 0 h 165"/>
              <a:gd name="T34" fmla="*/ 0 w 165"/>
              <a:gd name="T35" fmla="*/ 0 h 165"/>
              <a:gd name="T36" fmla="*/ 0 w 165"/>
              <a:gd name="T37" fmla="*/ 0 h 165"/>
              <a:gd name="T38" fmla="*/ 0 w 165"/>
              <a:gd name="T39" fmla="*/ 0 h 165"/>
              <a:gd name="T40" fmla="*/ 0 w 165"/>
              <a:gd name="T41" fmla="*/ 0 h 165"/>
              <a:gd name="T42" fmla="*/ 0 w 165"/>
              <a:gd name="T43" fmla="*/ 0 h 165"/>
              <a:gd name="T44" fmla="*/ 0 w 165"/>
              <a:gd name="T45" fmla="*/ 0 h 165"/>
              <a:gd name="T46" fmla="*/ 0 w 165"/>
              <a:gd name="T47" fmla="*/ 0 h 165"/>
              <a:gd name="T48" fmla="*/ 0 w 165"/>
              <a:gd name="T49" fmla="*/ 0 h 165"/>
              <a:gd name="T50" fmla="*/ 0 w 165"/>
              <a:gd name="T51" fmla="*/ 0 h 165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</a:gdLst>
            <a:ahLst/>
            <a:cxnLst>
              <a:cxn ang="T52">
                <a:pos x="T0" y="T1"/>
              </a:cxn>
              <a:cxn ang="T53">
                <a:pos x="T2" y="T3"/>
              </a:cxn>
              <a:cxn ang="T54">
                <a:pos x="T4" y="T5"/>
              </a:cxn>
              <a:cxn ang="T55">
                <a:pos x="T6" y="T7"/>
              </a:cxn>
              <a:cxn ang="T56">
                <a:pos x="T8" y="T9"/>
              </a:cxn>
              <a:cxn ang="T57">
                <a:pos x="T10" y="T11"/>
              </a:cxn>
              <a:cxn ang="T58">
                <a:pos x="T12" y="T13"/>
              </a:cxn>
              <a:cxn ang="T59">
                <a:pos x="T14" y="T15"/>
              </a:cxn>
              <a:cxn ang="T60">
                <a:pos x="T16" y="T17"/>
              </a:cxn>
              <a:cxn ang="T61">
                <a:pos x="T18" y="T19"/>
              </a:cxn>
              <a:cxn ang="T62">
                <a:pos x="T20" y="T21"/>
              </a:cxn>
              <a:cxn ang="T63">
                <a:pos x="T22" y="T23"/>
              </a:cxn>
              <a:cxn ang="T64">
                <a:pos x="T24" y="T25"/>
              </a:cxn>
              <a:cxn ang="T65">
                <a:pos x="T26" y="T27"/>
              </a:cxn>
              <a:cxn ang="T66">
                <a:pos x="T28" y="T29"/>
              </a:cxn>
              <a:cxn ang="T67">
                <a:pos x="T30" y="T31"/>
              </a:cxn>
              <a:cxn ang="T68">
                <a:pos x="T32" y="T33"/>
              </a:cxn>
              <a:cxn ang="T69">
                <a:pos x="T34" y="T35"/>
              </a:cxn>
              <a:cxn ang="T70">
                <a:pos x="T36" y="T37"/>
              </a:cxn>
              <a:cxn ang="T71">
                <a:pos x="T38" y="T39"/>
              </a:cxn>
              <a:cxn ang="T72">
                <a:pos x="T40" y="T41"/>
              </a:cxn>
              <a:cxn ang="T73">
                <a:pos x="T42" y="T43"/>
              </a:cxn>
              <a:cxn ang="T74">
                <a:pos x="T44" y="T45"/>
              </a:cxn>
              <a:cxn ang="T75">
                <a:pos x="T46" y="T47"/>
              </a:cxn>
              <a:cxn ang="T76">
                <a:pos x="T48" y="T49"/>
              </a:cxn>
              <a:cxn ang="T77">
                <a:pos x="T50" y="T51"/>
              </a:cxn>
            </a:cxnLst>
            <a:rect l="0" t="0" r="r" b="b"/>
            <a:pathLst>
              <a:path w="165" h="165">
                <a:moveTo>
                  <a:pt x="151" y="151"/>
                </a:moveTo>
                <a:lnTo>
                  <a:pt x="143" y="67"/>
                </a:lnTo>
                <a:lnTo>
                  <a:pt x="44" y="0"/>
                </a:lnTo>
                <a:lnTo>
                  <a:pt x="0" y="91"/>
                </a:lnTo>
                <a:lnTo>
                  <a:pt x="99" y="158"/>
                </a:lnTo>
                <a:lnTo>
                  <a:pt x="151" y="151"/>
                </a:lnTo>
                <a:lnTo>
                  <a:pt x="99" y="158"/>
                </a:lnTo>
                <a:lnTo>
                  <a:pt x="103" y="160"/>
                </a:lnTo>
                <a:lnTo>
                  <a:pt x="108" y="163"/>
                </a:lnTo>
                <a:lnTo>
                  <a:pt x="113" y="164"/>
                </a:lnTo>
                <a:lnTo>
                  <a:pt x="117" y="165"/>
                </a:lnTo>
                <a:lnTo>
                  <a:pt x="126" y="165"/>
                </a:lnTo>
                <a:lnTo>
                  <a:pt x="134" y="163"/>
                </a:lnTo>
                <a:lnTo>
                  <a:pt x="142" y="159"/>
                </a:lnTo>
                <a:lnTo>
                  <a:pt x="148" y="153"/>
                </a:lnTo>
                <a:lnTo>
                  <a:pt x="154" y="146"/>
                </a:lnTo>
                <a:lnTo>
                  <a:pt x="159" y="139"/>
                </a:lnTo>
                <a:lnTo>
                  <a:pt x="162" y="130"/>
                </a:lnTo>
                <a:lnTo>
                  <a:pt x="165" y="120"/>
                </a:lnTo>
                <a:lnTo>
                  <a:pt x="165" y="111"/>
                </a:lnTo>
                <a:lnTo>
                  <a:pt x="165" y="101"/>
                </a:lnTo>
                <a:lnTo>
                  <a:pt x="162" y="92"/>
                </a:lnTo>
                <a:lnTo>
                  <a:pt x="158" y="83"/>
                </a:lnTo>
                <a:lnTo>
                  <a:pt x="151" y="74"/>
                </a:lnTo>
                <a:lnTo>
                  <a:pt x="143" y="67"/>
                </a:lnTo>
                <a:lnTo>
                  <a:pt x="151" y="15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1" name="Freeform 140">
            <a:extLst>
              <a:ext uri="{FF2B5EF4-FFF2-40B4-BE49-F238E27FC236}">
                <a16:creationId xmlns:a16="http://schemas.microsoft.com/office/drawing/2014/main" id="{00000000-0008-0000-0600-00008D000000}"/>
              </a:ext>
            </a:extLst>
          </xdr:cNvPr>
          <xdr:cNvSpPr>
            <a:spLocks/>
          </xdr:cNvSpPr>
        </xdr:nvSpPr>
        <xdr:spPr bwMode="auto">
          <a:xfrm>
            <a:off x="4574" y="767"/>
            <a:ext cx="35" cy="33"/>
          </a:xfrm>
          <a:custGeom>
            <a:avLst/>
            <a:gdLst>
              <a:gd name="T0" fmla="*/ 0 w 174"/>
              <a:gd name="T1" fmla="*/ 0 h 197"/>
              <a:gd name="T2" fmla="*/ 0 w 174"/>
              <a:gd name="T3" fmla="*/ 0 h 197"/>
              <a:gd name="T4" fmla="*/ 0 w 174"/>
              <a:gd name="T5" fmla="*/ 0 h 197"/>
              <a:gd name="T6" fmla="*/ 0 w 174"/>
              <a:gd name="T7" fmla="*/ 0 h 197"/>
              <a:gd name="T8" fmla="*/ 0 w 174"/>
              <a:gd name="T9" fmla="*/ 0 h 197"/>
              <a:gd name="T10" fmla="*/ 0 w 174"/>
              <a:gd name="T11" fmla="*/ 0 h 197"/>
              <a:gd name="T12" fmla="*/ 0 w 174"/>
              <a:gd name="T13" fmla="*/ 0 h 197"/>
              <a:gd name="T14" fmla="*/ 0 w 174"/>
              <a:gd name="T15" fmla="*/ 0 h 197"/>
              <a:gd name="T16" fmla="*/ 0 w 174"/>
              <a:gd name="T17" fmla="*/ 0 h 197"/>
              <a:gd name="T18" fmla="*/ 0 w 174"/>
              <a:gd name="T19" fmla="*/ 0 h 197"/>
              <a:gd name="T20" fmla="*/ 0 w 174"/>
              <a:gd name="T21" fmla="*/ 0 h 197"/>
              <a:gd name="T22" fmla="*/ 0 w 174"/>
              <a:gd name="T23" fmla="*/ 0 h 197"/>
              <a:gd name="T24" fmla="*/ 0 w 174"/>
              <a:gd name="T25" fmla="*/ 0 h 197"/>
              <a:gd name="T26" fmla="*/ 0 w 174"/>
              <a:gd name="T27" fmla="*/ 0 h 197"/>
              <a:gd name="T28" fmla="*/ 0 w 174"/>
              <a:gd name="T29" fmla="*/ 0 h 197"/>
              <a:gd name="T30" fmla="*/ 0 w 174"/>
              <a:gd name="T31" fmla="*/ 0 h 197"/>
              <a:gd name="T32" fmla="*/ 0 w 174"/>
              <a:gd name="T33" fmla="*/ 0 h 197"/>
              <a:gd name="T34" fmla="*/ 0 w 174"/>
              <a:gd name="T35" fmla="*/ 0 h 197"/>
              <a:gd name="T36" fmla="*/ 0 w 174"/>
              <a:gd name="T37" fmla="*/ 0 h 197"/>
              <a:gd name="T38" fmla="*/ 0 w 174"/>
              <a:gd name="T39" fmla="*/ 0 h 197"/>
              <a:gd name="T40" fmla="*/ 0 w 174"/>
              <a:gd name="T41" fmla="*/ 0 h 197"/>
              <a:gd name="T42" fmla="*/ 0 w 174"/>
              <a:gd name="T43" fmla="*/ 0 h 197"/>
              <a:gd name="T44" fmla="*/ 0 w 174"/>
              <a:gd name="T45" fmla="*/ 0 h 197"/>
              <a:gd name="T46" fmla="*/ 0 w 174"/>
              <a:gd name="T47" fmla="*/ 0 h 197"/>
              <a:gd name="T48" fmla="*/ 0 w 174"/>
              <a:gd name="T49" fmla="*/ 0 h 197"/>
              <a:gd name="T50" fmla="*/ 0 w 174"/>
              <a:gd name="T51" fmla="*/ 0 h 197"/>
              <a:gd name="T52" fmla="*/ 0 w 174"/>
              <a:gd name="T53" fmla="*/ 0 h 197"/>
              <a:gd name="T54" fmla="*/ 0 w 174"/>
              <a:gd name="T55" fmla="*/ 0 h 197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174" h="197">
                <a:moveTo>
                  <a:pt x="45" y="196"/>
                </a:moveTo>
                <a:lnTo>
                  <a:pt x="75" y="182"/>
                </a:lnTo>
                <a:lnTo>
                  <a:pt x="174" y="77"/>
                </a:lnTo>
                <a:lnTo>
                  <a:pt x="114" y="0"/>
                </a:lnTo>
                <a:lnTo>
                  <a:pt x="15" y="105"/>
                </a:lnTo>
                <a:lnTo>
                  <a:pt x="45" y="196"/>
                </a:lnTo>
                <a:lnTo>
                  <a:pt x="15" y="105"/>
                </a:lnTo>
                <a:lnTo>
                  <a:pt x="11" y="110"/>
                </a:lnTo>
                <a:lnTo>
                  <a:pt x="8" y="115"/>
                </a:lnTo>
                <a:lnTo>
                  <a:pt x="6" y="119"/>
                </a:lnTo>
                <a:lnTo>
                  <a:pt x="4" y="124"/>
                </a:lnTo>
                <a:lnTo>
                  <a:pt x="1" y="135"/>
                </a:lnTo>
                <a:lnTo>
                  <a:pt x="0" y="144"/>
                </a:lnTo>
                <a:lnTo>
                  <a:pt x="1" y="153"/>
                </a:lnTo>
                <a:lnTo>
                  <a:pt x="4" y="163"/>
                </a:lnTo>
                <a:lnTo>
                  <a:pt x="8" y="171"/>
                </a:lnTo>
                <a:lnTo>
                  <a:pt x="13" y="179"/>
                </a:lnTo>
                <a:lnTo>
                  <a:pt x="19" y="185"/>
                </a:lnTo>
                <a:lnTo>
                  <a:pt x="26" y="191"/>
                </a:lnTo>
                <a:lnTo>
                  <a:pt x="33" y="195"/>
                </a:lnTo>
                <a:lnTo>
                  <a:pt x="41" y="197"/>
                </a:lnTo>
                <a:lnTo>
                  <a:pt x="50" y="197"/>
                </a:lnTo>
                <a:lnTo>
                  <a:pt x="58" y="195"/>
                </a:lnTo>
                <a:lnTo>
                  <a:pt x="62" y="192"/>
                </a:lnTo>
                <a:lnTo>
                  <a:pt x="67" y="190"/>
                </a:lnTo>
                <a:lnTo>
                  <a:pt x="71" y="186"/>
                </a:lnTo>
                <a:lnTo>
                  <a:pt x="75" y="182"/>
                </a:lnTo>
                <a:lnTo>
                  <a:pt x="45" y="196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2" name="Freeform 141">
            <a:extLst>
              <a:ext uri="{FF2B5EF4-FFF2-40B4-BE49-F238E27FC236}">
                <a16:creationId xmlns:a16="http://schemas.microsoft.com/office/drawing/2014/main" id="{00000000-0008-0000-0600-00008E000000}"/>
              </a:ext>
            </a:extLst>
          </xdr:cNvPr>
          <xdr:cNvSpPr>
            <a:spLocks/>
          </xdr:cNvSpPr>
        </xdr:nvSpPr>
        <xdr:spPr bwMode="auto">
          <a:xfrm>
            <a:off x="4421" y="782"/>
            <a:ext cx="162" cy="17"/>
          </a:xfrm>
          <a:custGeom>
            <a:avLst/>
            <a:gdLst>
              <a:gd name="T0" fmla="*/ 0 w 809"/>
              <a:gd name="T1" fmla="*/ 0 h 104"/>
              <a:gd name="T2" fmla="*/ 0 w 809"/>
              <a:gd name="T3" fmla="*/ 0 h 104"/>
              <a:gd name="T4" fmla="*/ 0 w 809"/>
              <a:gd name="T5" fmla="*/ 0 h 104"/>
              <a:gd name="T6" fmla="*/ 0 w 809"/>
              <a:gd name="T7" fmla="*/ 0 h 104"/>
              <a:gd name="T8" fmla="*/ 0 w 809"/>
              <a:gd name="T9" fmla="*/ 0 h 104"/>
              <a:gd name="T10" fmla="*/ 0 w 809"/>
              <a:gd name="T11" fmla="*/ 0 h 104"/>
              <a:gd name="T12" fmla="*/ 0 w 809"/>
              <a:gd name="T13" fmla="*/ 0 h 104"/>
              <a:gd name="T14" fmla="*/ 0 w 809"/>
              <a:gd name="T15" fmla="*/ 0 h 104"/>
              <a:gd name="T16" fmla="*/ 0 w 809"/>
              <a:gd name="T17" fmla="*/ 0 h 104"/>
              <a:gd name="T18" fmla="*/ 0 w 809"/>
              <a:gd name="T19" fmla="*/ 0 h 104"/>
              <a:gd name="T20" fmla="*/ 0 w 809"/>
              <a:gd name="T21" fmla="*/ 0 h 104"/>
              <a:gd name="T22" fmla="*/ 0 w 809"/>
              <a:gd name="T23" fmla="*/ 0 h 104"/>
              <a:gd name="T24" fmla="*/ 0 w 809"/>
              <a:gd name="T25" fmla="*/ 0 h 104"/>
              <a:gd name="T26" fmla="*/ 0 w 809"/>
              <a:gd name="T27" fmla="*/ 0 h 104"/>
              <a:gd name="T28" fmla="*/ 0 w 809"/>
              <a:gd name="T29" fmla="*/ 0 h 104"/>
              <a:gd name="T30" fmla="*/ 0 w 809"/>
              <a:gd name="T31" fmla="*/ 0 h 104"/>
              <a:gd name="T32" fmla="*/ 0 w 809"/>
              <a:gd name="T33" fmla="*/ 0 h 104"/>
              <a:gd name="T34" fmla="*/ 0 w 809"/>
              <a:gd name="T35" fmla="*/ 0 h 104"/>
              <a:gd name="T36" fmla="*/ 0 w 809"/>
              <a:gd name="T37" fmla="*/ 0 h 104"/>
              <a:gd name="T38" fmla="*/ 0 w 809"/>
              <a:gd name="T39" fmla="*/ 0 h 104"/>
              <a:gd name="T40" fmla="*/ 0 w 809"/>
              <a:gd name="T41" fmla="*/ 0 h 104"/>
              <a:gd name="T42" fmla="*/ 0 w 809"/>
              <a:gd name="T43" fmla="*/ 0 h 104"/>
              <a:gd name="T44" fmla="*/ 0 w 809"/>
              <a:gd name="T45" fmla="*/ 0 h 104"/>
              <a:gd name="T46" fmla="*/ 0 w 809"/>
              <a:gd name="T47" fmla="*/ 0 h 104"/>
              <a:gd name="T48" fmla="*/ 0 w 809"/>
              <a:gd name="T49" fmla="*/ 0 h 104"/>
              <a:gd name="T50" fmla="*/ 0 w 809"/>
              <a:gd name="T51" fmla="*/ 0 h 104"/>
              <a:gd name="T52" fmla="*/ 0 w 809"/>
              <a:gd name="T53" fmla="*/ 0 h 104"/>
              <a:gd name="T54" fmla="*/ 0 w 809"/>
              <a:gd name="T55" fmla="*/ 0 h 104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09" h="104">
                <a:moveTo>
                  <a:pt x="0" y="52"/>
                </a:moveTo>
                <a:lnTo>
                  <a:pt x="44" y="104"/>
                </a:lnTo>
                <a:lnTo>
                  <a:pt x="809" y="104"/>
                </a:lnTo>
                <a:lnTo>
                  <a:pt x="809" y="0"/>
                </a:lnTo>
                <a:lnTo>
                  <a:pt x="44" y="0"/>
                </a:lnTo>
                <a:lnTo>
                  <a:pt x="0" y="52"/>
                </a:lnTo>
                <a:lnTo>
                  <a:pt x="44" y="0"/>
                </a:lnTo>
                <a:lnTo>
                  <a:pt x="39" y="0"/>
                </a:lnTo>
                <a:lnTo>
                  <a:pt x="34" y="1"/>
                </a:lnTo>
                <a:lnTo>
                  <a:pt x="29" y="3"/>
                </a:lnTo>
                <a:lnTo>
                  <a:pt x="25" y="4"/>
                </a:lnTo>
                <a:lnTo>
                  <a:pt x="17" y="10"/>
                </a:lnTo>
                <a:lnTo>
                  <a:pt x="11" y="15"/>
                </a:lnTo>
                <a:lnTo>
                  <a:pt x="6" y="24"/>
                </a:lnTo>
                <a:lnTo>
                  <a:pt x="3" y="33"/>
                </a:lnTo>
                <a:lnTo>
                  <a:pt x="1" y="43"/>
                </a:lnTo>
                <a:lnTo>
                  <a:pt x="0" y="52"/>
                </a:lnTo>
                <a:lnTo>
                  <a:pt x="1" y="61"/>
                </a:lnTo>
                <a:lnTo>
                  <a:pt x="3" y="71"/>
                </a:lnTo>
                <a:lnTo>
                  <a:pt x="6" y="80"/>
                </a:lnTo>
                <a:lnTo>
                  <a:pt x="11" y="87"/>
                </a:lnTo>
                <a:lnTo>
                  <a:pt x="17" y="94"/>
                </a:lnTo>
                <a:lnTo>
                  <a:pt x="25" y="99"/>
                </a:lnTo>
                <a:lnTo>
                  <a:pt x="29" y="101"/>
                </a:lnTo>
                <a:lnTo>
                  <a:pt x="34" y="103"/>
                </a:lnTo>
                <a:lnTo>
                  <a:pt x="39" y="104"/>
                </a:lnTo>
                <a:lnTo>
                  <a:pt x="44" y="104"/>
                </a:lnTo>
                <a:lnTo>
                  <a:pt x="0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3" name="Freeform 142">
            <a:extLst>
              <a:ext uri="{FF2B5EF4-FFF2-40B4-BE49-F238E27FC236}">
                <a16:creationId xmlns:a16="http://schemas.microsoft.com/office/drawing/2014/main" id="{00000000-0008-0000-0600-00008F000000}"/>
              </a:ext>
            </a:extLst>
          </xdr:cNvPr>
          <xdr:cNvSpPr>
            <a:spLocks/>
          </xdr:cNvSpPr>
        </xdr:nvSpPr>
        <xdr:spPr bwMode="auto">
          <a:xfrm>
            <a:off x="4421" y="460"/>
            <a:ext cx="18" cy="331"/>
          </a:xfrm>
          <a:custGeom>
            <a:avLst/>
            <a:gdLst>
              <a:gd name="T0" fmla="*/ 0 w 89"/>
              <a:gd name="T1" fmla="*/ 0 h 1987"/>
              <a:gd name="T2" fmla="*/ 0 w 89"/>
              <a:gd name="T3" fmla="*/ 0 h 1987"/>
              <a:gd name="T4" fmla="*/ 0 w 89"/>
              <a:gd name="T5" fmla="*/ 0 h 1987"/>
              <a:gd name="T6" fmla="*/ 0 w 89"/>
              <a:gd name="T7" fmla="*/ 0 h 1987"/>
              <a:gd name="T8" fmla="*/ 0 w 89"/>
              <a:gd name="T9" fmla="*/ 0 h 1987"/>
              <a:gd name="T10" fmla="*/ 0 w 89"/>
              <a:gd name="T11" fmla="*/ 0 h 1987"/>
              <a:gd name="T12" fmla="*/ 0 w 89"/>
              <a:gd name="T13" fmla="*/ 0 h 1987"/>
              <a:gd name="T14" fmla="*/ 0 w 89"/>
              <a:gd name="T15" fmla="*/ 0 h 1987"/>
              <a:gd name="T16" fmla="*/ 0 w 89"/>
              <a:gd name="T17" fmla="*/ 0 h 1987"/>
              <a:gd name="T18" fmla="*/ 0 w 89"/>
              <a:gd name="T19" fmla="*/ 0 h 1987"/>
              <a:gd name="T20" fmla="*/ 0 w 89"/>
              <a:gd name="T21" fmla="*/ 0 h 1987"/>
              <a:gd name="T22" fmla="*/ 0 w 89"/>
              <a:gd name="T23" fmla="*/ 0 h 1987"/>
              <a:gd name="T24" fmla="*/ 0 w 89"/>
              <a:gd name="T25" fmla="*/ 0 h 1987"/>
              <a:gd name="T26" fmla="*/ 0 w 89"/>
              <a:gd name="T27" fmla="*/ 0 h 1987"/>
              <a:gd name="T28" fmla="*/ 0 w 89"/>
              <a:gd name="T29" fmla="*/ 0 h 1987"/>
              <a:gd name="T30" fmla="*/ 0 w 89"/>
              <a:gd name="T31" fmla="*/ 0 h 1987"/>
              <a:gd name="T32" fmla="*/ 0 w 89"/>
              <a:gd name="T33" fmla="*/ 0 h 1987"/>
              <a:gd name="T34" fmla="*/ 0 w 89"/>
              <a:gd name="T35" fmla="*/ 0 h 1987"/>
              <a:gd name="T36" fmla="*/ 0 w 89"/>
              <a:gd name="T37" fmla="*/ 0 h 1987"/>
              <a:gd name="T38" fmla="*/ 0 w 89"/>
              <a:gd name="T39" fmla="*/ 0 h 1987"/>
              <a:gd name="T40" fmla="*/ 0 w 89"/>
              <a:gd name="T41" fmla="*/ 0 h 1987"/>
              <a:gd name="T42" fmla="*/ 0 w 89"/>
              <a:gd name="T43" fmla="*/ 0 h 1987"/>
              <a:gd name="T44" fmla="*/ 0 w 89"/>
              <a:gd name="T45" fmla="*/ 0 h 1987"/>
              <a:gd name="T46" fmla="*/ 0 w 89"/>
              <a:gd name="T47" fmla="*/ 0 h 1987"/>
              <a:gd name="T48" fmla="*/ 0 w 89"/>
              <a:gd name="T49" fmla="*/ 0 h 1987"/>
              <a:gd name="T50" fmla="*/ 0 w 89"/>
              <a:gd name="T51" fmla="*/ 0 h 1987"/>
              <a:gd name="T52" fmla="*/ 0 w 89"/>
              <a:gd name="T53" fmla="*/ 0 h 1987"/>
              <a:gd name="T54" fmla="*/ 0 w 89"/>
              <a:gd name="T55" fmla="*/ 0 h 1987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9" h="1987">
                <a:moveTo>
                  <a:pt x="13" y="15"/>
                </a:moveTo>
                <a:lnTo>
                  <a:pt x="0" y="52"/>
                </a:lnTo>
                <a:lnTo>
                  <a:pt x="0" y="1987"/>
                </a:lnTo>
                <a:lnTo>
                  <a:pt x="89" y="1987"/>
                </a:lnTo>
                <a:lnTo>
                  <a:pt x="89" y="52"/>
                </a:lnTo>
                <a:lnTo>
                  <a:pt x="13" y="15"/>
                </a:lnTo>
                <a:lnTo>
                  <a:pt x="89" y="52"/>
                </a:lnTo>
                <a:lnTo>
                  <a:pt x="88" y="46"/>
                </a:lnTo>
                <a:lnTo>
                  <a:pt x="87" y="40"/>
                </a:lnTo>
                <a:lnTo>
                  <a:pt x="86" y="34"/>
                </a:lnTo>
                <a:lnTo>
                  <a:pt x="85" y="30"/>
                </a:lnTo>
                <a:lnTo>
                  <a:pt x="80" y="21"/>
                </a:lnTo>
                <a:lnTo>
                  <a:pt x="75" y="13"/>
                </a:lnTo>
                <a:lnTo>
                  <a:pt x="68" y="7"/>
                </a:lnTo>
                <a:lnTo>
                  <a:pt x="61" y="4"/>
                </a:lnTo>
                <a:lnTo>
                  <a:pt x="53" y="1"/>
                </a:lnTo>
                <a:lnTo>
                  <a:pt x="44" y="0"/>
                </a:lnTo>
                <a:lnTo>
                  <a:pt x="36" y="1"/>
                </a:lnTo>
                <a:lnTo>
                  <a:pt x="28" y="4"/>
                </a:lnTo>
                <a:lnTo>
                  <a:pt x="21" y="7"/>
                </a:lnTo>
                <a:lnTo>
                  <a:pt x="14" y="13"/>
                </a:lnTo>
                <a:lnTo>
                  <a:pt x="8" y="21"/>
                </a:lnTo>
                <a:lnTo>
                  <a:pt x="4" y="30"/>
                </a:lnTo>
                <a:lnTo>
                  <a:pt x="2" y="34"/>
                </a:lnTo>
                <a:lnTo>
                  <a:pt x="1" y="40"/>
                </a:lnTo>
                <a:lnTo>
                  <a:pt x="0" y="46"/>
                </a:lnTo>
                <a:lnTo>
                  <a:pt x="0" y="52"/>
                </a:lnTo>
                <a:lnTo>
                  <a:pt x="13" y="15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4" name="Freeform 143">
            <a:extLst>
              <a:ext uri="{FF2B5EF4-FFF2-40B4-BE49-F238E27FC236}">
                <a16:creationId xmlns:a16="http://schemas.microsoft.com/office/drawing/2014/main" id="{00000000-0008-0000-0600-000090000000}"/>
              </a:ext>
            </a:extLst>
          </xdr:cNvPr>
          <xdr:cNvSpPr>
            <a:spLocks/>
          </xdr:cNvSpPr>
        </xdr:nvSpPr>
        <xdr:spPr bwMode="auto">
          <a:xfrm>
            <a:off x="4424" y="442"/>
            <a:ext cx="33" cy="33"/>
          </a:xfrm>
          <a:custGeom>
            <a:avLst/>
            <a:gdLst>
              <a:gd name="T0" fmla="*/ 0 w 166"/>
              <a:gd name="T1" fmla="*/ 0 h 196"/>
              <a:gd name="T2" fmla="*/ 0 w 166"/>
              <a:gd name="T3" fmla="*/ 0 h 196"/>
              <a:gd name="T4" fmla="*/ 0 w 166"/>
              <a:gd name="T5" fmla="*/ 0 h 196"/>
              <a:gd name="T6" fmla="*/ 0 w 166"/>
              <a:gd name="T7" fmla="*/ 0 h 196"/>
              <a:gd name="T8" fmla="*/ 0 w 166"/>
              <a:gd name="T9" fmla="*/ 0 h 196"/>
              <a:gd name="T10" fmla="*/ 0 w 166"/>
              <a:gd name="T11" fmla="*/ 0 h 196"/>
              <a:gd name="T12" fmla="*/ 0 w 166"/>
              <a:gd name="T13" fmla="*/ 0 h 196"/>
              <a:gd name="T14" fmla="*/ 0 w 166"/>
              <a:gd name="T15" fmla="*/ 0 h 196"/>
              <a:gd name="T16" fmla="*/ 0 w 166"/>
              <a:gd name="T17" fmla="*/ 0 h 196"/>
              <a:gd name="T18" fmla="*/ 0 w 166"/>
              <a:gd name="T19" fmla="*/ 0 h 196"/>
              <a:gd name="T20" fmla="*/ 0 w 166"/>
              <a:gd name="T21" fmla="*/ 0 h 196"/>
              <a:gd name="T22" fmla="*/ 0 w 166"/>
              <a:gd name="T23" fmla="*/ 0 h 196"/>
              <a:gd name="T24" fmla="*/ 0 w 166"/>
              <a:gd name="T25" fmla="*/ 0 h 196"/>
              <a:gd name="T26" fmla="*/ 0 w 166"/>
              <a:gd name="T27" fmla="*/ 0 h 196"/>
              <a:gd name="T28" fmla="*/ 0 w 166"/>
              <a:gd name="T29" fmla="*/ 0 h 196"/>
              <a:gd name="T30" fmla="*/ 0 w 166"/>
              <a:gd name="T31" fmla="*/ 0 h 196"/>
              <a:gd name="T32" fmla="*/ 0 w 166"/>
              <a:gd name="T33" fmla="*/ 0 h 196"/>
              <a:gd name="T34" fmla="*/ 0 w 166"/>
              <a:gd name="T35" fmla="*/ 0 h 196"/>
              <a:gd name="T36" fmla="*/ 0 w 166"/>
              <a:gd name="T37" fmla="*/ 0 h 196"/>
              <a:gd name="T38" fmla="*/ 0 w 166"/>
              <a:gd name="T39" fmla="*/ 0 h 196"/>
              <a:gd name="T40" fmla="*/ 0 w 166"/>
              <a:gd name="T41" fmla="*/ 0 h 196"/>
              <a:gd name="T42" fmla="*/ 0 w 166"/>
              <a:gd name="T43" fmla="*/ 0 h 196"/>
              <a:gd name="T44" fmla="*/ 0 w 166"/>
              <a:gd name="T45" fmla="*/ 0 h 196"/>
              <a:gd name="T46" fmla="*/ 0 w 166"/>
              <a:gd name="T47" fmla="*/ 0 h 196"/>
              <a:gd name="T48" fmla="*/ 0 w 166"/>
              <a:gd name="T49" fmla="*/ 0 h 196"/>
              <a:gd name="T50" fmla="*/ 0 w 166"/>
              <a:gd name="T51" fmla="*/ 0 h 196"/>
              <a:gd name="T52" fmla="*/ 0 w 166"/>
              <a:gd name="T53" fmla="*/ 0 h 196"/>
              <a:gd name="T54" fmla="*/ 0 w 166"/>
              <a:gd name="T55" fmla="*/ 0 h 19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166" h="196">
                <a:moveTo>
                  <a:pt x="159" y="28"/>
                </a:moveTo>
                <a:lnTo>
                  <a:pt x="90" y="17"/>
                </a:lnTo>
                <a:lnTo>
                  <a:pt x="0" y="121"/>
                </a:lnTo>
                <a:lnTo>
                  <a:pt x="63" y="196"/>
                </a:lnTo>
                <a:lnTo>
                  <a:pt x="152" y="90"/>
                </a:lnTo>
                <a:lnTo>
                  <a:pt x="159" y="28"/>
                </a:lnTo>
                <a:lnTo>
                  <a:pt x="152" y="90"/>
                </a:lnTo>
                <a:lnTo>
                  <a:pt x="156" y="85"/>
                </a:lnTo>
                <a:lnTo>
                  <a:pt x="159" y="80"/>
                </a:lnTo>
                <a:lnTo>
                  <a:pt x="161" y="76"/>
                </a:lnTo>
                <a:lnTo>
                  <a:pt x="163" y="71"/>
                </a:lnTo>
                <a:lnTo>
                  <a:pt x="165" y="60"/>
                </a:lnTo>
                <a:lnTo>
                  <a:pt x="166" y="51"/>
                </a:lnTo>
                <a:lnTo>
                  <a:pt x="164" y="41"/>
                </a:lnTo>
                <a:lnTo>
                  <a:pt x="161" y="32"/>
                </a:lnTo>
                <a:lnTo>
                  <a:pt x="157" y="24"/>
                </a:lnTo>
                <a:lnTo>
                  <a:pt x="152" y="17"/>
                </a:lnTo>
                <a:lnTo>
                  <a:pt x="146" y="10"/>
                </a:lnTo>
                <a:lnTo>
                  <a:pt x="139" y="5"/>
                </a:lnTo>
                <a:lnTo>
                  <a:pt x="131" y="1"/>
                </a:lnTo>
                <a:lnTo>
                  <a:pt x="123" y="0"/>
                </a:lnTo>
                <a:lnTo>
                  <a:pt x="114" y="1"/>
                </a:lnTo>
                <a:lnTo>
                  <a:pt x="106" y="4"/>
                </a:lnTo>
                <a:lnTo>
                  <a:pt x="102" y="6"/>
                </a:lnTo>
                <a:lnTo>
                  <a:pt x="98" y="8"/>
                </a:lnTo>
                <a:lnTo>
                  <a:pt x="93" y="12"/>
                </a:lnTo>
                <a:lnTo>
                  <a:pt x="90" y="17"/>
                </a:lnTo>
                <a:lnTo>
                  <a:pt x="159" y="28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5" name="Freeform 144">
            <a:extLst>
              <a:ext uri="{FF2B5EF4-FFF2-40B4-BE49-F238E27FC236}">
                <a16:creationId xmlns:a16="http://schemas.microsoft.com/office/drawing/2014/main" id="{00000000-0008-0000-0600-000091000000}"/>
              </a:ext>
            </a:extLst>
          </xdr:cNvPr>
          <xdr:cNvSpPr>
            <a:spLocks/>
          </xdr:cNvSpPr>
        </xdr:nvSpPr>
        <xdr:spPr bwMode="auto">
          <a:xfrm>
            <a:off x="4440" y="447"/>
            <a:ext cx="26" cy="30"/>
          </a:xfrm>
          <a:custGeom>
            <a:avLst/>
            <a:gdLst>
              <a:gd name="T0" fmla="*/ 0 w 132"/>
              <a:gd name="T1" fmla="*/ 0 h 183"/>
              <a:gd name="T2" fmla="*/ 0 w 132"/>
              <a:gd name="T3" fmla="*/ 0 h 183"/>
              <a:gd name="T4" fmla="*/ 0 w 132"/>
              <a:gd name="T5" fmla="*/ 0 h 183"/>
              <a:gd name="T6" fmla="*/ 0 w 132"/>
              <a:gd name="T7" fmla="*/ 0 h 183"/>
              <a:gd name="T8" fmla="*/ 0 w 132"/>
              <a:gd name="T9" fmla="*/ 0 h 183"/>
              <a:gd name="T10" fmla="*/ 0 w 132"/>
              <a:gd name="T11" fmla="*/ 0 h 183"/>
              <a:gd name="T12" fmla="*/ 0 w 132"/>
              <a:gd name="T13" fmla="*/ 0 h 183"/>
              <a:gd name="T14" fmla="*/ 0 w 132"/>
              <a:gd name="T15" fmla="*/ 0 h 183"/>
              <a:gd name="T16" fmla="*/ 0 w 132"/>
              <a:gd name="T17" fmla="*/ 0 h 183"/>
              <a:gd name="T18" fmla="*/ 0 w 132"/>
              <a:gd name="T19" fmla="*/ 0 h 183"/>
              <a:gd name="T20" fmla="*/ 0 w 132"/>
              <a:gd name="T21" fmla="*/ 0 h 183"/>
              <a:gd name="T22" fmla="*/ 0 w 132"/>
              <a:gd name="T23" fmla="*/ 0 h 183"/>
              <a:gd name="T24" fmla="*/ 0 w 132"/>
              <a:gd name="T25" fmla="*/ 0 h 183"/>
              <a:gd name="T26" fmla="*/ 0 w 132"/>
              <a:gd name="T27" fmla="*/ 0 h 183"/>
              <a:gd name="T28" fmla="*/ 0 w 132"/>
              <a:gd name="T29" fmla="*/ 0 h 183"/>
              <a:gd name="T30" fmla="*/ 0 w 132"/>
              <a:gd name="T31" fmla="*/ 0 h 183"/>
              <a:gd name="T32" fmla="*/ 0 w 132"/>
              <a:gd name="T33" fmla="*/ 0 h 183"/>
              <a:gd name="T34" fmla="*/ 0 w 132"/>
              <a:gd name="T35" fmla="*/ 0 h 183"/>
              <a:gd name="T36" fmla="*/ 0 w 132"/>
              <a:gd name="T37" fmla="*/ 0 h 183"/>
              <a:gd name="T38" fmla="*/ 0 w 132"/>
              <a:gd name="T39" fmla="*/ 0 h 183"/>
              <a:gd name="T40" fmla="*/ 0 w 132"/>
              <a:gd name="T41" fmla="*/ 0 h 183"/>
              <a:gd name="T42" fmla="*/ 0 w 132"/>
              <a:gd name="T43" fmla="*/ 0 h 183"/>
              <a:gd name="T44" fmla="*/ 0 w 132"/>
              <a:gd name="T45" fmla="*/ 0 h 183"/>
              <a:gd name="T46" fmla="*/ 0 w 132"/>
              <a:gd name="T47" fmla="*/ 0 h 183"/>
              <a:gd name="T48" fmla="*/ 0 w 132"/>
              <a:gd name="T49" fmla="*/ 0 h 183"/>
              <a:gd name="T50" fmla="*/ 0 w 132"/>
              <a:gd name="T51" fmla="*/ 0 h 183"/>
              <a:gd name="T52" fmla="*/ 0 w 132"/>
              <a:gd name="T53" fmla="*/ 0 h 183"/>
              <a:gd name="T54" fmla="*/ 0 w 132"/>
              <a:gd name="T55" fmla="*/ 0 h 183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132" h="183">
                <a:moveTo>
                  <a:pt x="88" y="183"/>
                </a:moveTo>
                <a:lnTo>
                  <a:pt x="126" y="105"/>
                </a:lnTo>
                <a:lnTo>
                  <a:pt x="77" y="0"/>
                </a:lnTo>
                <a:lnTo>
                  <a:pt x="0" y="50"/>
                </a:lnTo>
                <a:lnTo>
                  <a:pt x="49" y="155"/>
                </a:lnTo>
                <a:lnTo>
                  <a:pt x="88" y="183"/>
                </a:lnTo>
                <a:lnTo>
                  <a:pt x="49" y="155"/>
                </a:lnTo>
                <a:lnTo>
                  <a:pt x="52" y="161"/>
                </a:lnTo>
                <a:lnTo>
                  <a:pt x="55" y="165"/>
                </a:lnTo>
                <a:lnTo>
                  <a:pt x="58" y="170"/>
                </a:lnTo>
                <a:lnTo>
                  <a:pt x="61" y="173"/>
                </a:lnTo>
                <a:lnTo>
                  <a:pt x="69" y="178"/>
                </a:lnTo>
                <a:lnTo>
                  <a:pt x="77" y="182"/>
                </a:lnTo>
                <a:lnTo>
                  <a:pt x="85" y="183"/>
                </a:lnTo>
                <a:lnTo>
                  <a:pt x="93" y="182"/>
                </a:lnTo>
                <a:lnTo>
                  <a:pt x="101" y="179"/>
                </a:lnTo>
                <a:lnTo>
                  <a:pt x="109" y="176"/>
                </a:lnTo>
                <a:lnTo>
                  <a:pt x="115" y="171"/>
                </a:lnTo>
                <a:lnTo>
                  <a:pt x="122" y="164"/>
                </a:lnTo>
                <a:lnTo>
                  <a:pt x="126" y="156"/>
                </a:lnTo>
                <a:lnTo>
                  <a:pt x="130" y="148"/>
                </a:lnTo>
                <a:lnTo>
                  <a:pt x="132" y="138"/>
                </a:lnTo>
                <a:lnTo>
                  <a:pt x="132" y="128"/>
                </a:lnTo>
                <a:lnTo>
                  <a:pt x="131" y="123"/>
                </a:lnTo>
                <a:lnTo>
                  <a:pt x="130" y="117"/>
                </a:lnTo>
                <a:lnTo>
                  <a:pt x="129" y="111"/>
                </a:lnTo>
                <a:lnTo>
                  <a:pt x="126" y="105"/>
                </a:lnTo>
                <a:lnTo>
                  <a:pt x="88" y="18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6" name="Freeform 145">
            <a:extLst>
              <a:ext uri="{FF2B5EF4-FFF2-40B4-BE49-F238E27FC236}">
                <a16:creationId xmlns:a16="http://schemas.microsoft.com/office/drawing/2014/main" id="{00000000-0008-0000-0600-000092000000}"/>
              </a:ext>
            </a:extLst>
          </xdr:cNvPr>
          <xdr:cNvSpPr>
            <a:spLocks/>
          </xdr:cNvSpPr>
        </xdr:nvSpPr>
        <xdr:spPr bwMode="auto">
          <a:xfrm>
            <a:off x="4458" y="460"/>
            <a:ext cx="134" cy="17"/>
          </a:xfrm>
          <a:custGeom>
            <a:avLst/>
            <a:gdLst>
              <a:gd name="T0" fmla="*/ 0 w 670"/>
              <a:gd name="T1" fmla="*/ 0 h 105"/>
              <a:gd name="T2" fmla="*/ 0 w 670"/>
              <a:gd name="T3" fmla="*/ 0 h 105"/>
              <a:gd name="T4" fmla="*/ 0 w 670"/>
              <a:gd name="T5" fmla="*/ 0 h 105"/>
              <a:gd name="T6" fmla="*/ 0 w 670"/>
              <a:gd name="T7" fmla="*/ 0 h 105"/>
              <a:gd name="T8" fmla="*/ 0 w 670"/>
              <a:gd name="T9" fmla="*/ 0 h 105"/>
              <a:gd name="T10" fmla="*/ 0 w 670"/>
              <a:gd name="T11" fmla="*/ 0 h 105"/>
              <a:gd name="T12" fmla="*/ 0 w 670"/>
              <a:gd name="T13" fmla="*/ 0 h 105"/>
              <a:gd name="T14" fmla="*/ 0 w 670"/>
              <a:gd name="T15" fmla="*/ 0 h 105"/>
              <a:gd name="T16" fmla="*/ 0 w 670"/>
              <a:gd name="T17" fmla="*/ 0 h 105"/>
              <a:gd name="T18" fmla="*/ 0 w 670"/>
              <a:gd name="T19" fmla="*/ 0 h 105"/>
              <a:gd name="T20" fmla="*/ 0 w 670"/>
              <a:gd name="T21" fmla="*/ 0 h 105"/>
              <a:gd name="T22" fmla="*/ 0 w 670"/>
              <a:gd name="T23" fmla="*/ 0 h 105"/>
              <a:gd name="T24" fmla="*/ 0 w 670"/>
              <a:gd name="T25" fmla="*/ 0 h 105"/>
              <a:gd name="T26" fmla="*/ 0 w 670"/>
              <a:gd name="T27" fmla="*/ 0 h 105"/>
              <a:gd name="T28" fmla="*/ 0 w 670"/>
              <a:gd name="T29" fmla="*/ 0 h 105"/>
              <a:gd name="T30" fmla="*/ 0 w 670"/>
              <a:gd name="T31" fmla="*/ 0 h 105"/>
              <a:gd name="T32" fmla="*/ 0 w 670"/>
              <a:gd name="T33" fmla="*/ 0 h 105"/>
              <a:gd name="T34" fmla="*/ 0 w 670"/>
              <a:gd name="T35" fmla="*/ 0 h 105"/>
              <a:gd name="T36" fmla="*/ 0 w 670"/>
              <a:gd name="T37" fmla="*/ 0 h 105"/>
              <a:gd name="T38" fmla="*/ 0 w 670"/>
              <a:gd name="T39" fmla="*/ 0 h 105"/>
              <a:gd name="T40" fmla="*/ 0 w 670"/>
              <a:gd name="T41" fmla="*/ 0 h 105"/>
              <a:gd name="T42" fmla="*/ 0 w 670"/>
              <a:gd name="T43" fmla="*/ 0 h 105"/>
              <a:gd name="T44" fmla="*/ 0 w 670"/>
              <a:gd name="T45" fmla="*/ 0 h 105"/>
              <a:gd name="T46" fmla="*/ 0 w 670"/>
              <a:gd name="T47" fmla="*/ 0 h 105"/>
              <a:gd name="T48" fmla="*/ 0 w 670"/>
              <a:gd name="T49" fmla="*/ 0 h 105"/>
              <a:gd name="T50" fmla="*/ 0 w 670"/>
              <a:gd name="T51" fmla="*/ 0 h 105"/>
              <a:gd name="T52" fmla="*/ 0 w 670"/>
              <a:gd name="T53" fmla="*/ 0 h 105"/>
              <a:gd name="T54" fmla="*/ 0 w 670"/>
              <a:gd name="T55" fmla="*/ 0 h 105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670" h="105">
                <a:moveTo>
                  <a:pt x="670" y="52"/>
                </a:moveTo>
                <a:lnTo>
                  <a:pt x="626" y="0"/>
                </a:lnTo>
                <a:lnTo>
                  <a:pt x="0" y="0"/>
                </a:lnTo>
                <a:lnTo>
                  <a:pt x="0" y="105"/>
                </a:lnTo>
                <a:lnTo>
                  <a:pt x="626" y="105"/>
                </a:lnTo>
                <a:lnTo>
                  <a:pt x="670" y="52"/>
                </a:lnTo>
                <a:lnTo>
                  <a:pt x="626" y="105"/>
                </a:lnTo>
                <a:lnTo>
                  <a:pt x="631" y="104"/>
                </a:lnTo>
                <a:lnTo>
                  <a:pt x="636" y="104"/>
                </a:lnTo>
                <a:lnTo>
                  <a:pt x="641" y="101"/>
                </a:lnTo>
                <a:lnTo>
                  <a:pt x="645" y="100"/>
                </a:lnTo>
                <a:lnTo>
                  <a:pt x="653" y="95"/>
                </a:lnTo>
                <a:lnTo>
                  <a:pt x="659" y="88"/>
                </a:lnTo>
                <a:lnTo>
                  <a:pt x="664" y="80"/>
                </a:lnTo>
                <a:lnTo>
                  <a:pt x="668" y="72"/>
                </a:lnTo>
                <a:lnTo>
                  <a:pt x="670" y="62"/>
                </a:lnTo>
                <a:lnTo>
                  <a:pt x="670" y="52"/>
                </a:lnTo>
                <a:lnTo>
                  <a:pt x="670" y="42"/>
                </a:lnTo>
                <a:lnTo>
                  <a:pt x="668" y="33"/>
                </a:lnTo>
                <a:lnTo>
                  <a:pt x="664" y="25"/>
                </a:lnTo>
                <a:lnTo>
                  <a:pt x="659" y="17"/>
                </a:lnTo>
                <a:lnTo>
                  <a:pt x="653" y="10"/>
                </a:lnTo>
                <a:lnTo>
                  <a:pt x="645" y="5"/>
                </a:lnTo>
                <a:lnTo>
                  <a:pt x="641" y="2"/>
                </a:lnTo>
                <a:lnTo>
                  <a:pt x="636" y="1"/>
                </a:lnTo>
                <a:lnTo>
                  <a:pt x="631" y="1"/>
                </a:lnTo>
                <a:lnTo>
                  <a:pt x="626" y="0"/>
                </a:lnTo>
                <a:lnTo>
                  <a:pt x="670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7" name="Freeform 146">
            <a:extLst>
              <a:ext uri="{FF2B5EF4-FFF2-40B4-BE49-F238E27FC236}">
                <a16:creationId xmlns:a16="http://schemas.microsoft.com/office/drawing/2014/main" id="{00000000-0008-0000-0600-000093000000}"/>
              </a:ext>
            </a:extLst>
          </xdr:cNvPr>
          <xdr:cNvSpPr>
            <a:spLocks/>
          </xdr:cNvSpPr>
        </xdr:nvSpPr>
        <xdr:spPr bwMode="auto">
          <a:xfrm>
            <a:off x="4574" y="468"/>
            <a:ext cx="18" cy="59"/>
          </a:xfrm>
          <a:custGeom>
            <a:avLst/>
            <a:gdLst>
              <a:gd name="T0" fmla="*/ 0 w 88"/>
              <a:gd name="T1" fmla="*/ 0 h 349"/>
              <a:gd name="T2" fmla="*/ 0 w 88"/>
              <a:gd name="T3" fmla="*/ 0 h 349"/>
              <a:gd name="T4" fmla="*/ 0 w 88"/>
              <a:gd name="T5" fmla="*/ 0 h 349"/>
              <a:gd name="T6" fmla="*/ 0 w 88"/>
              <a:gd name="T7" fmla="*/ 0 h 349"/>
              <a:gd name="T8" fmla="*/ 0 w 88"/>
              <a:gd name="T9" fmla="*/ 0 h 349"/>
              <a:gd name="T10" fmla="*/ 0 w 88"/>
              <a:gd name="T11" fmla="*/ 0 h 349"/>
              <a:gd name="T12" fmla="*/ 0 w 88"/>
              <a:gd name="T13" fmla="*/ 0 h 349"/>
              <a:gd name="T14" fmla="*/ 0 w 88"/>
              <a:gd name="T15" fmla="*/ 0 h 349"/>
              <a:gd name="T16" fmla="*/ 0 w 88"/>
              <a:gd name="T17" fmla="*/ 0 h 349"/>
              <a:gd name="T18" fmla="*/ 0 w 88"/>
              <a:gd name="T19" fmla="*/ 0 h 349"/>
              <a:gd name="T20" fmla="*/ 0 w 88"/>
              <a:gd name="T21" fmla="*/ 0 h 349"/>
              <a:gd name="T22" fmla="*/ 0 w 88"/>
              <a:gd name="T23" fmla="*/ 0 h 349"/>
              <a:gd name="T24" fmla="*/ 0 w 88"/>
              <a:gd name="T25" fmla="*/ 0 h 349"/>
              <a:gd name="T26" fmla="*/ 0 w 88"/>
              <a:gd name="T27" fmla="*/ 0 h 349"/>
              <a:gd name="T28" fmla="*/ 0 w 88"/>
              <a:gd name="T29" fmla="*/ 0 h 349"/>
              <a:gd name="T30" fmla="*/ 0 w 88"/>
              <a:gd name="T31" fmla="*/ 0 h 349"/>
              <a:gd name="T32" fmla="*/ 0 w 88"/>
              <a:gd name="T33" fmla="*/ 0 h 349"/>
              <a:gd name="T34" fmla="*/ 0 w 88"/>
              <a:gd name="T35" fmla="*/ 0 h 349"/>
              <a:gd name="T36" fmla="*/ 0 w 88"/>
              <a:gd name="T37" fmla="*/ 0 h 349"/>
              <a:gd name="T38" fmla="*/ 0 w 88"/>
              <a:gd name="T39" fmla="*/ 0 h 349"/>
              <a:gd name="T40" fmla="*/ 0 w 88"/>
              <a:gd name="T41" fmla="*/ 0 h 349"/>
              <a:gd name="T42" fmla="*/ 0 w 88"/>
              <a:gd name="T43" fmla="*/ 0 h 349"/>
              <a:gd name="T44" fmla="*/ 0 w 88"/>
              <a:gd name="T45" fmla="*/ 0 h 349"/>
              <a:gd name="T46" fmla="*/ 0 w 88"/>
              <a:gd name="T47" fmla="*/ 0 h 349"/>
              <a:gd name="T48" fmla="*/ 0 w 88"/>
              <a:gd name="T49" fmla="*/ 0 h 349"/>
              <a:gd name="T50" fmla="*/ 0 w 88"/>
              <a:gd name="T51" fmla="*/ 0 h 349"/>
              <a:gd name="T52" fmla="*/ 0 w 88"/>
              <a:gd name="T53" fmla="*/ 0 h 349"/>
              <a:gd name="T54" fmla="*/ 0 w 88"/>
              <a:gd name="T55" fmla="*/ 0 h 349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8" h="349">
                <a:moveTo>
                  <a:pt x="44" y="349"/>
                </a:moveTo>
                <a:lnTo>
                  <a:pt x="88" y="298"/>
                </a:lnTo>
                <a:lnTo>
                  <a:pt x="88" y="0"/>
                </a:lnTo>
                <a:lnTo>
                  <a:pt x="0" y="0"/>
                </a:lnTo>
                <a:lnTo>
                  <a:pt x="0" y="298"/>
                </a:lnTo>
                <a:lnTo>
                  <a:pt x="44" y="349"/>
                </a:lnTo>
                <a:lnTo>
                  <a:pt x="0" y="298"/>
                </a:lnTo>
                <a:lnTo>
                  <a:pt x="0" y="304"/>
                </a:lnTo>
                <a:lnTo>
                  <a:pt x="1" y="309"/>
                </a:lnTo>
                <a:lnTo>
                  <a:pt x="2" y="315"/>
                </a:lnTo>
                <a:lnTo>
                  <a:pt x="4" y="320"/>
                </a:lnTo>
                <a:lnTo>
                  <a:pt x="8" y="329"/>
                </a:lnTo>
                <a:lnTo>
                  <a:pt x="14" y="337"/>
                </a:lnTo>
                <a:lnTo>
                  <a:pt x="20" y="342"/>
                </a:lnTo>
                <a:lnTo>
                  <a:pt x="28" y="346"/>
                </a:lnTo>
                <a:lnTo>
                  <a:pt x="36" y="348"/>
                </a:lnTo>
                <a:lnTo>
                  <a:pt x="44" y="349"/>
                </a:lnTo>
                <a:lnTo>
                  <a:pt x="52" y="348"/>
                </a:lnTo>
                <a:lnTo>
                  <a:pt x="60" y="346"/>
                </a:lnTo>
                <a:lnTo>
                  <a:pt x="68" y="342"/>
                </a:lnTo>
                <a:lnTo>
                  <a:pt x="75" y="337"/>
                </a:lnTo>
                <a:lnTo>
                  <a:pt x="80" y="329"/>
                </a:lnTo>
                <a:lnTo>
                  <a:pt x="85" y="320"/>
                </a:lnTo>
                <a:lnTo>
                  <a:pt x="86" y="315"/>
                </a:lnTo>
                <a:lnTo>
                  <a:pt x="87" y="309"/>
                </a:lnTo>
                <a:lnTo>
                  <a:pt x="88" y="304"/>
                </a:lnTo>
                <a:lnTo>
                  <a:pt x="88" y="298"/>
                </a:lnTo>
                <a:lnTo>
                  <a:pt x="44" y="349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8" name="Freeform 147">
            <a:extLst>
              <a:ext uri="{FF2B5EF4-FFF2-40B4-BE49-F238E27FC236}">
                <a16:creationId xmlns:a16="http://schemas.microsoft.com/office/drawing/2014/main" id="{00000000-0008-0000-0600-000094000000}"/>
              </a:ext>
            </a:extLst>
          </xdr:cNvPr>
          <xdr:cNvSpPr>
            <a:spLocks/>
          </xdr:cNvSpPr>
        </xdr:nvSpPr>
        <xdr:spPr bwMode="auto">
          <a:xfrm>
            <a:off x="4583" y="509"/>
            <a:ext cx="10" cy="18"/>
          </a:xfrm>
          <a:custGeom>
            <a:avLst/>
            <a:gdLst>
              <a:gd name="T0" fmla="*/ 0 w 52"/>
              <a:gd name="T1" fmla="*/ 0 h 104"/>
              <a:gd name="T2" fmla="*/ 0 w 52"/>
              <a:gd name="T3" fmla="*/ 0 h 104"/>
              <a:gd name="T4" fmla="*/ 0 w 52"/>
              <a:gd name="T5" fmla="*/ 0 h 104"/>
              <a:gd name="T6" fmla="*/ 0 w 52"/>
              <a:gd name="T7" fmla="*/ 0 h 104"/>
              <a:gd name="T8" fmla="*/ 0 w 52"/>
              <a:gd name="T9" fmla="*/ 0 h 104"/>
              <a:gd name="T10" fmla="*/ 0 w 52"/>
              <a:gd name="T11" fmla="*/ 0 h 104"/>
              <a:gd name="T12" fmla="*/ 0 w 52"/>
              <a:gd name="T13" fmla="*/ 0 h 104"/>
              <a:gd name="T14" fmla="*/ 0 w 52"/>
              <a:gd name="T15" fmla="*/ 0 h 104"/>
              <a:gd name="T16" fmla="*/ 0 w 52"/>
              <a:gd name="T17" fmla="*/ 0 h 104"/>
              <a:gd name="T18" fmla="*/ 0 w 52"/>
              <a:gd name="T19" fmla="*/ 0 h 104"/>
              <a:gd name="T20" fmla="*/ 0 w 52"/>
              <a:gd name="T21" fmla="*/ 0 h 104"/>
              <a:gd name="T22" fmla="*/ 0 w 52"/>
              <a:gd name="T23" fmla="*/ 0 h 104"/>
              <a:gd name="T24" fmla="*/ 0 w 52"/>
              <a:gd name="T25" fmla="*/ 0 h 104"/>
              <a:gd name="T26" fmla="*/ 0 w 52"/>
              <a:gd name="T27" fmla="*/ 0 h 104"/>
              <a:gd name="T28" fmla="*/ 0 w 52"/>
              <a:gd name="T29" fmla="*/ 0 h 104"/>
              <a:gd name="T30" fmla="*/ 0 w 52"/>
              <a:gd name="T31" fmla="*/ 0 h 104"/>
              <a:gd name="T32" fmla="*/ 0 w 52"/>
              <a:gd name="T33" fmla="*/ 0 h 104"/>
              <a:gd name="T34" fmla="*/ 0 w 52"/>
              <a:gd name="T35" fmla="*/ 0 h 104"/>
              <a:gd name="T36" fmla="*/ 0 w 52"/>
              <a:gd name="T37" fmla="*/ 0 h 104"/>
              <a:gd name="T38" fmla="*/ 0 w 52"/>
              <a:gd name="T39" fmla="*/ 0 h 104"/>
              <a:gd name="T40" fmla="*/ 0 w 52"/>
              <a:gd name="T41" fmla="*/ 0 h 104"/>
              <a:gd name="T42" fmla="*/ 0 w 52"/>
              <a:gd name="T43" fmla="*/ 0 h 104"/>
              <a:gd name="T44" fmla="*/ 0 w 52"/>
              <a:gd name="T45" fmla="*/ 0 h 104"/>
              <a:gd name="T46" fmla="*/ 0 w 52"/>
              <a:gd name="T47" fmla="*/ 0 h 104"/>
              <a:gd name="T48" fmla="*/ 0 w 52"/>
              <a:gd name="T49" fmla="*/ 0 h 104"/>
              <a:gd name="T50" fmla="*/ 0 w 52"/>
              <a:gd name="T51" fmla="*/ 0 h 104"/>
              <a:gd name="T52" fmla="*/ 0 w 52"/>
              <a:gd name="T53" fmla="*/ 0 h 104"/>
              <a:gd name="T54" fmla="*/ 0 w 52"/>
              <a:gd name="T55" fmla="*/ 0 h 104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52" h="104">
                <a:moveTo>
                  <a:pt x="47" y="77"/>
                </a:moveTo>
                <a:lnTo>
                  <a:pt x="8" y="0"/>
                </a:lnTo>
                <a:lnTo>
                  <a:pt x="0" y="0"/>
                </a:lnTo>
                <a:lnTo>
                  <a:pt x="0" y="104"/>
                </a:lnTo>
                <a:lnTo>
                  <a:pt x="8" y="104"/>
                </a:lnTo>
                <a:lnTo>
                  <a:pt x="47" y="77"/>
                </a:lnTo>
                <a:lnTo>
                  <a:pt x="8" y="104"/>
                </a:lnTo>
                <a:lnTo>
                  <a:pt x="14" y="104"/>
                </a:lnTo>
                <a:lnTo>
                  <a:pt x="19" y="103"/>
                </a:lnTo>
                <a:lnTo>
                  <a:pt x="23" y="102"/>
                </a:lnTo>
                <a:lnTo>
                  <a:pt x="28" y="100"/>
                </a:lnTo>
                <a:lnTo>
                  <a:pt x="35" y="95"/>
                </a:lnTo>
                <a:lnTo>
                  <a:pt x="41" y="88"/>
                </a:lnTo>
                <a:lnTo>
                  <a:pt x="46" y="80"/>
                </a:lnTo>
                <a:lnTo>
                  <a:pt x="50" y="72"/>
                </a:lnTo>
                <a:lnTo>
                  <a:pt x="52" y="62"/>
                </a:lnTo>
                <a:lnTo>
                  <a:pt x="52" y="53"/>
                </a:lnTo>
                <a:lnTo>
                  <a:pt x="52" y="42"/>
                </a:lnTo>
                <a:lnTo>
                  <a:pt x="50" y="33"/>
                </a:lnTo>
                <a:lnTo>
                  <a:pt x="46" y="24"/>
                </a:lnTo>
                <a:lnTo>
                  <a:pt x="41" y="16"/>
                </a:lnTo>
                <a:lnTo>
                  <a:pt x="35" y="10"/>
                </a:lnTo>
                <a:lnTo>
                  <a:pt x="28" y="4"/>
                </a:lnTo>
                <a:lnTo>
                  <a:pt x="23" y="3"/>
                </a:lnTo>
                <a:lnTo>
                  <a:pt x="19" y="1"/>
                </a:lnTo>
                <a:lnTo>
                  <a:pt x="14" y="1"/>
                </a:lnTo>
                <a:lnTo>
                  <a:pt x="8" y="0"/>
                </a:lnTo>
                <a:lnTo>
                  <a:pt x="47" y="77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9" name="Freeform 148">
            <a:extLst>
              <a:ext uri="{FF2B5EF4-FFF2-40B4-BE49-F238E27FC236}">
                <a16:creationId xmlns:a16="http://schemas.microsoft.com/office/drawing/2014/main" id="{00000000-0008-0000-0600-000095000000}"/>
              </a:ext>
            </a:extLst>
          </xdr:cNvPr>
          <xdr:cNvSpPr>
            <a:spLocks/>
          </xdr:cNvSpPr>
        </xdr:nvSpPr>
        <xdr:spPr bwMode="auto">
          <a:xfrm>
            <a:off x="4577" y="450"/>
            <a:ext cx="134" cy="72"/>
          </a:xfrm>
          <a:custGeom>
            <a:avLst/>
            <a:gdLst>
              <a:gd name="T0" fmla="*/ 0 w 669"/>
              <a:gd name="T1" fmla="*/ 0 h 432"/>
              <a:gd name="T2" fmla="*/ 0 w 669"/>
              <a:gd name="T3" fmla="*/ 0 h 432"/>
              <a:gd name="T4" fmla="*/ 0 w 669"/>
              <a:gd name="T5" fmla="*/ 0 h 432"/>
              <a:gd name="T6" fmla="*/ 0 w 669"/>
              <a:gd name="T7" fmla="*/ 0 h 432"/>
              <a:gd name="T8" fmla="*/ 0 w 669"/>
              <a:gd name="T9" fmla="*/ 0 h 432"/>
              <a:gd name="T10" fmla="*/ 0 w 669"/>
              <a:gd name="T11" fmla="*/ 0 h 432"/>
              <a:gd name="T12" fmla="*/ 0 w 669"/>
              <a:gd name="T13" fmla="*/ 0 h 432"/>
              <a:gd name="T14" fmla="*/ 0 w 669"/>
              <a:gd name="T15" fmla="*/ 0 h 432"/>
              <a:gd name="T16" fmla="*/ 0 w 669"/>
              <a:gd name="T17" fmla="*/ 0 h 432"/>
              <a:gd name="T18" fmla="*/ 0 w 669"/>
              <a:gd name="T19" fmla="*/ 0 h 432"/>
              <a:gd name="T20" fmla="*/ 0 w 669"/>
              <a:gd name="T21" fmla="*/ 0 h 432"/>
              <a:gd name="T22" fmla="*/ 0 w 669"/>
              <a:gd name="T23" fmla="*/ 0 h 432"/>
              <a:gd name="T24" fmla="*/ 0 w 669"/>
              <a:gd name="T25" fmla="*/ 0 h 432"/>
              <a:gd name="T26" fmla="*/ 0 w 669"/>
              <a:gd name="T27" fmla="*/ 0 h 432"/>
              <a:gd name="T28" fmla="*/ 0 w 669"/>
              <a:gd name="T29" fmla="*/ 0 h 432"/>
              <a:gd name="T30" fmla="*/ 0 w 669"/>
              <a:gd name="T31" fmla="*/ 0 h 432"/>
              <a:gd name="T32" fmla="*/ 0 w 669"/>
              <a:gd name="T33" fmla="*/ 0 h 432"/>
              <a:gd name="T34" fmla="*/ 0 w 669"/>
              <a:gd name="T35" fmla="*/ 0 h 432"/>
              <a:gd name="T36" fmla="*/ 0 w 669"/>
              <a:gd name="T37" fmla="*/ 0 h 432"/>
              <a:gd name="T38" fmla="*/ 0 w 669"/>
              <a:gd name="T39" fmla="*/ 0 h 432"/>
              <a:gd name="T40" fmla="*/ 0 w 669"/>
              <a:gd name="T41" fmla="*/ 0 h 432"/>
              <a:gd name="T42" fmla="*/ 0 w 669"/>
              <a:gd name="T43" fmla="*/ 0 h 432"/>
              <a:gd name="T44" fmla="*/ 0 w 669"/>
              <a:gd name="T45" fmla="*/ 0 h 432"/>
              <a:gd name="T46" fmla="*/ 0 w 669"/>
              <a:gd name="T47" fmla="*/ 0 h 432"/>
              <a:gd name="T48" fmla="*/ 0 w 669"/>
              <a:gd name="T49" fmla="*/ 0 h 432"/>
              <a:gd name="T50" fmla="*/ 0 w 669"/>
              <a:gd name="T51" fmla="*/ 0 h 432"/>
              <a:gd name="T52" fmla="*/ 0 w 669"/>
              <a:gd name="T53" fmla="*/ 0 h 432"/>
              <a:gd name="T54" fmla="*/ 0 w 669"/>
              <a:gd name="T55" fmla="*/ 0 h 432"/>
              <a:gd name="T56" fmla="*/ 0 w 669"/>
              <a:gd name="T57" fmla="*/ 0 h 432"/>
              <a:gd name="T58" fmla="*/ 0 w 669"/>
              <a:gd name="T59" fmla="*/ 0 h 432"/>
              <a:gd name="T60" fmla="*/ 0 w 669"/>
              <a:gd name="T61" fmla="*/ 0 h 432"/>
              <a:gd name="T62" fmla="*/ 0 w 669"/>
              <a:gd name="T63" fmla="*/ 0 h 432"/>
              <a:gd name="T64" fmla="*/ 0 w 669"/>
              <a:gd name="T65" fmla="*/ 0 h 432"/>
              <a:gd name="T66" fmla="*/ 0 w 669"/>
              <a:gd name="T67" fmla="*/ 0 h 432"/>
              <a:gd name="T68" fmla="*/ 0 w 669"/>
              <a:gd name="T69" fmla="*/ 0 h 432"/>
              <a:gd name="T70" fmla="*/ 0 w 669"/>
              <a:gd name="T71" fmla="*/ 0 h 432"/>
              <a:gd name="T72" fmla="*/ 0 w 669"/>
              <a:gd name="T73" fmla="*/ 0 h 432"/>
              <a:gd name="T74" fmla="*/ 0 w 669"/>
              <a:gd name="T75" fmla="*/ 0 h 432"/>
              <a:gd name="T76" fmla="*/ 0 w 669"/>
              <a:gd name="T77" fmla="*/ 0 h 432"/>
              <a:gd name="T78" fmla="*/ 0 w 669"/>
              <a:gd name="T79" fmla="*/ 0 h 432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</a:gdLst>
            <a:ahLst/>
            <a:cxnLst>
              <a:cxn ang="T80">
                <a:pos x="T0" y="T1"/>
              </a:cxn>
              <a:cxn ang="T81">
                <a:pos x="T2" y="T3"/>
              </a:cxn>
              <a:cxn ang="T82">
                <a:pos x="T4" y="T5"/>
              </a:cxn>
              <a:cxn ang="T83">
                <a:pos x="T6" y="T7"/>
              </a:cxn>
              <a:cxn ang="T84">
                <a:pos x="T8" y="T9"/>
              </a:cxn>
              <a:cxn ang="T85">
                <a:pos x="T10" y="T11"/>
              </a:cxn>
              <a:cxn ang="T86">
                <a:pos x="T12" y="T13"/>
              </a:cxn>
              <a:cxn ang="T87">
                <a:pos x="T14" y="T15"/>
              </a:cxn>
              <a:cxn ang="T88">
                <a:pos x="T16" y="T17"/>
              </a:cxn>
              <a:cxn ang="T89">
                <a:pos x="T18" y="T19"/>
              </a:cxn>
              <a:cxn ang="T90">
                <a:pos x="T20" y="T21"/>
              </a:cxn>
              <a:cxn ang="T91">
                <a:pos x="T22" y="T23"/>
              </a:cxn>
              <a:cxn ang="T92">
                <a:pos x="T24" y="T25"/>
              </a:cxn>
              <a:cxn ang="T93">
                <a:pos x="T26" y="T27"/>
              </a:cxn>
              <a:cxn ang="T94">
                <a:pos x="T28" y="T29"/>
              </a:cxn>
              <a:cxn ang="T95">
                <a:pos x="T30" y="T31"/>
              </a:cxn>
              <a:cxn ang="T96">
                <a:pos x="T32" y="T33"/>
              </a:cxn>
              <a:cxn ang="T97">
                <a:pos x="T34" y="T35"/>
              </a:cxn>
              <a:cxn ang="T98">
                <a:pos x="T36" y="T37"/>
              </a:cxn>
              <a:cxn ang="T99">
                <a:pos x="T38" y="T39"/>
              </a:cxn>
              <a:cxn ang="T100">
                <a:pos x="T40" y="T41"/>
              </a:cxn>
              <a:cxn ang="T101">
                <a:pos x="T42" y="T43"/>
              </a:cxn>
              <a:cxn ang="T102">
                <a:pos x="T44" y="T45"/>
              </a:cxn>
              <a:cxn ang="T103">
                <a:pos x="T46" y="T47"/>
              </a:cxn>
              <a:cxn ang="T104">
                <a:pos x="T48" y="T49"/>
              </a:cxn>
              <a:cxn ang="T105">
                <a:pos x="T50" y="T51"/>
              </a:cxn>
              <a:cxn ang="T106">
                <a:pos x="T52" y="T53"/>
              </a:cxn>
              <a:cxn ang="T107">
                <a:pos x="T54" y="T55"/>
              </a:cxn>
              <a:cxn ang="T108">
                <a:pos x="T56" y="T57"/>
              </a:cxn>
              <a:cxn ang="T109">
                <a:pos x="T58" y="T59"/>
              </a:cxn>
              <a:cxn ang="T110">
                <a:pos x="T60" y="T61"/>
              </a:cxn>
              <a:cxn ang="T111">
                <a:pos x="T62" y="T63"/>
              </a:cxn>
              <a:cxn ang="T112">
                <a:pos x="T64" y="T65"/>
              </a:cxn>
              <a:cxn ang="T113">
                <a:pos x="T66" y="T67"/>
              </a:cxn>
              <a:cxn ang="T114">
                <a:pos x="T68" y="T69"/>
              </a:cxn>
              <a:cxn ang="T115">
                <a:pos x="T70" y="T71"/>
              </a:cxn>
              <a:cxn ang="T116">
                <a:pos x="T72" y="T73"/>
              </a:cxn>
              <a:cxn ang="T117">
                <a:pos x="T74" y="T75"/>
              </a:cxn>
              <a:cxn ang="T118">
                <a:pos x="T76" y="T77"/>
              </a:cxn>
              <a:cxn ang="T119">
                <a:pos x="T78" y="T79"/>
              </a:cxn>
            </a:cxnLst>
            <a:rect l="0" t="0" r="r" b="b"/>
            <a:pathLst>
              <a:path w="669" h="432">
                <a:moveTo>
                  <a:pt x="625" y="0"/>
                </a:moveTo>
                <a:lnTo>
                  <a:pt x="625" y="0"/>
                </a:lnTo>
                <a:lnTo>
                  <a:pt x="589" y="2"/>
                </a:lnTo>
                <a:lnTo>
                  <a:pt x="550" y="5"/>
                </a:lnTo>
                <a:lnTo>
                  <a:pt x="510" y="11"/>
                </a:lnTo>
                <a:lnTo>
                  <a:pt x="469" y="18"/>
                </a:lnTo>
                <a:lnTo>
                  <a:pt x="447" y="23"/>
                </a:lnTo>
                <a:lnTo>
                  <a:pt x="426" y="29"/>
                </a:lnTo>
                <a:lnTo>
                  <a:pt x="405" y="35"/>
                </a:lnTo>
                <a:lnTo>
                  <a:pt x="383" y="42"/>
                </a:lnTo>
                <a:lnTo>
                  <a:pt x="361" y="50"/>
                </a:lnTo>
                <a:lnTo>
                  <a:pt x="340" y="58"/>
                </a:lnTo>
                <a:lnTo>
                  <a:pt x="318" y="68"/>
                </a:lnTo>
                <a:lnTo>
                  <a:pt x="297" y="78"/>
                </a:lnTo>
                <a:lnTo>
                  <a:pt x="275" y="90"/>
                </a:lnTo>
                <a:lnTo>
                  <a:pt x="254" y="102"/>
                </a:lnTo>
                <a:lnTo>
                  <a:pt x="233" y="115"/>
                </a:lnTo>
                <a:lnTo>
                  <a:pt x="212" y="129"/>
                </a:lnTo>
                <a:lnTo>
                  <a:pt x="191" y="144"/>
                </a:lnTo>
                <a:lnTo>
                  <a:pt x="171" y="159"/>
                </a:lnTo>
                <a:lnTo>
                  <a:pt x="152" y="177"/>
                </a:lnTo>
                <a:lnTo>
                  <a:pt x="132" y="195"/>
                </a:lnTo>
                <a:lnTo>
                  <a:pt x="113" y="215"/>
                </a:lnTo>
                <a:lnTo>
                  <a:pt x="95" y="235"/>
                </a:lnTo>
                <a:lnTo>
                  <a:pt x="77" y="256"/>
                </a:lnTo>
                <a:lnTo>
                  <a:pt x="60" y="279"/>
                </a:lnTo>
                <a:lnTo>
                  <a:pt x="43" y="303"/>
                </a:lnTo>
                <a:lnTo>
                  <a:pt x="28" y="329"/>
                </a:lnTo>
                <a:lnTo>
                  <a:pt x="13" y="355"/>
                </a:lnTo>
                <a:lnTo>
                  <a:pt x="0" y="382"/>
                </a:lnTo>
                <a:lnTo>
                  <a:pt x="77" y="432"/>
                </a:lnTo>
                <a:lnTo>
                  <a:pt x="88" y="409"/>
                </a:lnTo>
                <a:lnTo>
                  <a:pt x="102" y="387"/>
                </a:lnTo>
                <a:lnTo>
                  <a:pt x="115" y="365"/>
                </a:lnTo>
                <a:lnTo>
                  <a:pt x="128" y="345"/>
                </a:lnTo>
                <a:lnTo>
                  <a:pt x="142" y="326"/>
                </a:lnTo>
                <a:lnTo>
                  <a:pt x="157" y="309"/>
                </a:lnTo>
                <a:lnTo>
                  <a:pt x="173" y="291"/>
                </a:lnTo>
                <a:lnTo>
                  <a:pt x="189" y="275"/>
                </a:lnTo>
                <a:lnTo>
                  <a:pt x="205" y="259"/>
                </a:lnTo>
                <a:lnTo>
                  <a:pt x="222" y="244"/>
                </a:lnTo>
                <a:lnTo>
                  <a:pt x="239" y="231"/>
                </a:lnTo>
                <a:lnTo>
                  <a:pt x="257" y="218"/>
                </a:lnTo>
                <a:lnTo>
                  <a:pt x="275" y="205"/>
                </a:lnTo>
                <a:lnTo>
                  <a:pt x="294" y="195"/>
                </a:lnTo>
                <a:lnTo>
                  <a:pt x="312" y="184"/>
                </a:lnTo>
                <a:lnTo>
                  <a:pt x="331" y="173"/>
                </a:lnTo>
                <a:lnTo>
                  <a:pt x="350" y="165"/>
                </a:lnTo>
                <a:lnTo>
                  <a:pt x="369" y="156"/>
                </a:lnTo>
                <a:lnTo>
                  <a:pt x="388" y="149"/>
                </a:lnTo>
                <a:lnTo>
                  <a:pt x="408" y="142"/>
                </a:lnTo>
                <a:lnTo>
                  <a:pt x="427" y="136"/>
                </a:lnTo>
                <a:lnTo>
                  <a:pt x="446" y="130"/>
                </a:lnTo>
                <a:lnTo>
                  <a:pt x="465" y="125"/>
                </a:lnTo>
                <a:lnTo>
                  <a:pt x="484" y="120"/>
                </a:lnTo>
                <a:lnTo>
                  <a:pt x="522" y="113"/>
                </a:lnTo>
                <a:lnTo>
                  <a:pt x="558" y="109"/>
                </a:lnTo>
                <a:lnTo>
                  <a:pt x="592" y="105"/>
                </a:lnTo>
                <a:lnTo>
                  <a:pt x="625" y="105"/>
                </a:lnTo>
                <a:lnTo>
                  <a:pt x="630" y="105"/>
                </a:lnTo>
                <a:lnTo>
                  <a:pt x="635" y="104"/>
                </a:lnTo>
                <a:lnTo>
                  <a:pt x="640" y="103"/>
                </a:lnTo>
                <a:lnTo>
                  <a:pt x="644" y="100"/>
                </a:lnTo>
                <a:lnTo>
                  <a:pt x="652" y="96"/>
                </a:lnTo>
                <a:lnTo>
                  <a:pt x="658" y="89"/>
                </a:lnTo>
                <a:lnTo>
                  <a:pt x="663" y="80"/>
                </a:lnTo>
                <a:lnTo>
                  <a:pt x="667" y="72"/>
                </a:lnTo>
                <a:lnTo>
                  <a:pt x="669" y="63"/>
                </a:lnTo>
                <a:lnTo>
                  <a:pt x="669" y="53"/>
                </a:lnTo>
                <a:lnTo>
                  <a:pt x="669" y="43"/>
                </a:lnTo>
                <a:lnTo>
                  <a:pt x="667" y="33"/>
                </a:lnTo>
                <a:lnTo>
                  <a:pt x="663" y="25"/>
                </a:lnTo>
                <a:lnTo>
                  <a:pt x="658" y="17"/>
                </a:lnTo>
                <a:lnTo>
                  <a:pt x="652" y="11"/>
                </a:lnTo>
                <a:lnTo>
                  <a:pt x="644" y="5"/>
                </a:lnTo>
                <a:lnTo>
                  <a:pt x="640" y="4"/>
                </a:lnTo>
                <a:lnTo>
                  <a:pt x="635" y="2"/>
                </a:lnTo>
                <a:lnTo>
                  <a:pt x="630" y="2"/>
                </a:lnTo>
                <a:lnTo>
                  <a:pt x="625" y="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50" name="Freeform 149">
            <a:extLst>
              <a:ext uri="{FF2B5EF4-FFF2-40B4-BE49-F238E27FC236}">
                <a16:creationId xmlns:a16="http://schemas.microsoft.com/office/drawing/2014/main" id="{00000000-0008-0000-0600-000096000000}"/>
              </a:ext>
            </a:extLst>
          </xdr:cNvPr>
          <xdr:cNvSpPr>
            <a:spLocks/>
          </xdr:cNvSpPr>
        </xdr:nvSpPr>
        <xdr:spPr bwMode="auto">
          <a:xfrm>
            <a:off x="4702" y="450"/>
            <a:ext cx="119" cy="136"/>
          </a:xfrm>
          <a:custGeom>
            <a:avLst/>
            <a:gdLst>
              <a:gd name="T0" fmla="*/ 0 w 598"/>
              <a:gd name="T1" fmla="*/ 0 h 814"/>
              <a:gd name="T2" fmla="*/ 0 w 598"/>
              <a:gd name="T3" fmla="*/ 0 h 814"/>
              <a:gd name="T4" fmla="*/ 0 w 598"/>
              <a:gd name="T5" fmla="*/ 0 h 814"/>
              <a:gd name="T6" fmla="*/ 0 w 598"/>
              <a:gd name="T7" fmla="*/ 0 h 814"/>
              <a:gd name="T8" fmla="*/ 0 w 598"/>
              <a:gd name="T9" fmla="*/ 0 h 814"/>
              <a:gd name="T10" fmla="*/ 0 w 598"/>
              <a:gd name="T11" fmla="*/ 0 h 814"/>
              <a:gd name="T12" fmla="*/ 0 w 598"/>
              <a:gd name="T13" fmla="*/ 0 h 814"/>
              <a:gd name="T14" fmla="*/ 0 w 598"/>
              <a:gd name="T15" fmla="*/ 0 h 814"/>
              <a:gd name="T16" fmla="*/ 0 w 598"/>
              <a:gd name="T17" fmla="*/ 0 h 814"/>
              <a:gd name="T18" fmla="*/ 0 w 598"/>
              <a:gd name="T19" fmla="*/ 0 h 814"/>
              <a:gd name="T20" fmla="*/ 0 w 598"/>
              <a:gd name="T21" fmla="*/ 0 h 814"/>
              <a:gd name="T22" fmla="*/ 0 w 598"/>
              <a:gd name="T23" fmla="*/ 0 h 814"/>
              <a:gd name="T24" fmla="*/ 0 w 598"/>
              <a:gd name="T25" fmla="*/ 0 h 814"/>
              <a:gd name="T26" fmla="*/ 0 w 598"/>
              <a:gd name="T27" fmla="*/ 0 h 814"/>
              <a:gd name="T28" fmla="*/ 0 w 598"/>
              <a:gd name="T29" fmla="*/ 0 h 814"/>
              <a:gd name="T30" fmla="*/ 0 w 598"/>
              <a:gd name="T31" fmla="*/ 0 h 814"/>
              <a:gd name="T32" fmla="*/ 0 w 598"/>
              <a:gd name="T33" fmla="*/ 0 h 814"/>
              <a:gd name="T34" fmla="*/ 0 w 598"/>
              <a:gd name="T35" fmla="*/ 0 h 814"/>
              <a:gd name="T36" fmla="*/ 0 w 598"/>
              <a:gd name="T37" fmla="*/ 0 h 814"/>
              <a:gd name="T38" fmla="*/ 0 w 598"/>
              <a:gd name="T39" fmla="*/ 0 h 814"/>
              <a:gd name="T40" fmla="*/ 0 w 598"/>
              <a:gd name="T41" fmla="*/ 0 h 814"/>
              <a:gd name="T42" fmla="*/ 0 w 598"/>
              <a:gd name="T43" fmla="*/ 0 h 814"/>
              <a:gd name="T44" fmla="*/ 0 w 598"/>
              <a:gd name="T45" fmla="*/ 0 h 814"/>
              <a:gd name="T46" fmla="*/ 0 w 598"/>
              <a:gd name="T47" fmla="*/ 0 h 814"/>
              <a:gd name="T48" fmla="*/ 0 w 598"/>
              <a:gd name="T49" fmla="*/ 0 h 814"/>
              <a:gd name="T50" fmla="*/ 0 w 598"/>
              <a:gd name="T51" fmla="*/ 0 h 814"/>
              <a:gd name="T52" fmla="*/ 0 w 598"/>
              <a:gd name="T53" fmla="*/ 0 h 814"/>
              <a:gd name="T54" fmla="*/ 0 w 598"/>
              <a:gd name="T55" fmla="*/ 0 h 814"/>
              <a:gd name="T56" fmla="*/ 0 w 598"/>
              <a:gd name="T57" fmla="*/ 0 h 814"/>
              <a:gd name="T58" fmla="*/ 0 w 598"/>
              <a:gd name="T59" fmla="*/ 0 h 814"/>
              <a:gd name="T60" fmla="*/ 0 w 598"/>
              <a:gd name="T61" fmla="*/ 0 h 814"/>
              <a:gd name="T62" fmla="*/ 0 w 598"/>
              <a:gd name="T63" fmla="*/ 0 h 814"/>
              <a:gd name="T64" fmla="*/ 0 w 598"/>
              <a:gd name="T65" fmla="*/ 0 h 814"/>
              <a:gd name="T66" fmla="*/ 0 w 598"/>
              <a:gd name="T67" fmla="*/ 0 h 814"/>
              <a:gd name="T68" fmla="*/ 0 w 598"/>
              <a:gd name="T69" fmla="*/ 0 h 814"/>
              <a:gd name="T70" fmla="*/ 0 w 598"/>
              <a:gd name="T71" fmla="*/ 0 h 814"/>
              <a:gd name="T72" fmla="*/ 0 w 598"/>
              <a:gd name="T73" fmla="*/ 0 h 814"/>
              <a:gd name="T74" fmla="*/ 0 w 598"/>
              <a:gd name="T75" fmla="*/ 0 h 814"/>
              <a:gd name="T76" fmla="*/ 0 w 598"/>
              <a:gd name="T77" fmla="*/ 0 h 814"/>
              <a:gd name="T78" fmla="*/ 0 w 598"/>
              <a:gd name="T79" fmla="*/ 0 h 814"/>
              <a:gd name="T80" fmla="*/ 0 w 598"/>
              <a:gd name="T81" fmla="*/ 0 h 814"/>
              <a:gd name="T82" fmla="*/ 0 w 598"/>
              <a:gd name="T83" fmla="*/ 0 h 814"/>
              <a:gd name="T84" fmla="*/ 0 w 598"/>
              <a:gd name="T85" fmla="*/ 0 h 814"/>
              <a:gd name="T86" fmla="*/ 0 w 598"/>
              <a:gd name="T87" fmla="*/ 0 h 814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598" h="814">
                <a:moveTo>
                  <a:pt x="598" y="762"/>
                </a:moveTo>
                <a:lnTo>
                  <a:pt x="598" y="762"/>
                </a:lnTo>
                <a:lnTo>
                  <a:pt x="597" y="713"/>
                </a:lnTo>
                <a:lnTo>
                  <a:pt x="595" y="665"/>
                </a:lnTo>
                <a:lnTo>
                  <a:pt x="591" y="620"/>
                </a:lnTo>
                <a:lnTo>
                  <a:pt x="587" y="575"/>
                </a:lnTo>
                <a:lnTo>
                  <a:pt x="580" y="532"/>
                </a:lnTo>
                <a:lnTo>
                  <a:pt x="573" y="492"/>
                </a:lnTo>
                <a:lnTo>
                  <a:pt x="564" y="454"/>
                </a:lnTo>
                <a:lnTo>
                  <a:pt x="554" y="416"/>
                </a:lnTo>
                <a:lnTo>
                  <a:pt x="543" y="381"/>
                </a:lnTo>
                <a:lnTo>
                  <a:pt x="531" y="346"/>
                </a:lnTo>
                <a:lnTo>
                  <a:pt x="517" y="314"/>
                </a:lnTo>
                <a:lnTo>
                  <a:pt x="502" y="283"/>
                </a:lnTo>
                <a:lnTo>
                  <a:pt x="485" y="253"/>
                </a:lnTo>
                <a:lnTo>
                  <a:pt x="468" y="226"/>
                </a:lnTo>
                <a:lnTo>
                  <a:pt x="449" y="201"/>
                </a:lnTo>
                <a:lnTo>
                  <a:pt x="430" y="176"/>
                </a:lnTo>
                <a:lnTo>
                  <a:pt x="409" y="153"/>
                </a:lnTo>
                <a:lnTo>
                  <a:pt x="387" y="133"/>
                </a:lnTo>
                <a:lnTo>
                  <a:pt x="364" y="113"/>
                </a:lnTo>
                <a:lnTo>
                  <a:pt x="341" y="96"/>
                </a:lnTo>
                <a:lnTo>
                  <a:pt x="316" y="80"/>
                </a:lnTo>
                <a:lnTo>
                  <a:pt x="291" y="66"/>
                </a:lnTo>
                <a:lnTo>
                  <a:pt x="264" y="53"/>
                </a:lnTo>
                <a:lnTo>
                  <a:pt x="238" y="42"/>
                </a:lnTo>
                <a:lnTo>
                  <a:pt x="210" y="32"/>
                </a:lnTo>
                <a:lnTo>
                  <a:pt x="182" y="24"/>
                </a:lnTo>
                <a:lnTo>
                  <a:pt x="153" y="17"/>
                </a:lnTo>
                <a:lnTo>
                  <a:pt x="124" y="11"/>
                </a:lnTo>
                <a:lnTo>
                  <a:pt x="93" y="6"/>
                </a:lnTo>
                <a:lnTo>
                  <a:pt x="63" y="4"/>
                </a:lnTo>
                <a:lnTo>
                  <a:pt x="32" y="2"/>
                </a:lnTo>
                <a:lnTo>
                  <a:pt x="0" y="0"/>
                </a:lnTo>
                <a:lnTo>
                  <a:pt x="0" y="105"/>
                </a:lnTo>
                <a:lnTo>
                  <a:pt x="29" y="105"/>
                </a:lnTo>
                <a:lnTo>
                  <a:pt x="57" y="108"/>
                </a:lnTo>
                <a:lnTo>
                  <a:pt x="84" y="110"/>
                </a:lnTo>
                <a:lnTo>
                  <a:pt x="111" y="113"/>
                </a:lnTo>
                <a:lnTo>
                  <a:pt x="137" y="118"/>
                </a:lnTo>
                <a:lnTo>
                  <a:pt x="162" y="125"/>
                </a:lnTo>
                <a:lnTo>
                  <a:pt x="187" y="132"/>
                </a:lnTo>
                <a:lnTo>
                  <a:pt x="210" y="141"/>
                </a:lnTo>
                <a:lnTo>
                  <a:pt x="233" y="150"/>
                </a:lnTo>
                <a:lnTo>
                  <a:pt x="255" y="161"/>
                </a:lnTo>
                <a:lnTo>
                  <a:pt x="276" y="172"/>
                </a:lnTo>
                <a:lnTo>
                  <a:pt x="296" y="185"/>
                </a:lnTo>
                <a:lnTo>
                  <a:pt x="315" y="199"/>
                </a:lnTo>
                <a:lnTo>
                  <a:pt x="334" y="216"/>
                </a:lnTo>
                <a:lnTo>
                  <a:pt x="351" y="232"/>
                </a:lnTo>
                <a:lnTo>
                  <a:pt x="368" y="250"/>
                </a:lnTo>
                <a:lnTo>
                  <a:pt x="384" y="270"/>
                </a:lnTo>
                <a:lnTo>
                  <a:pt x="399" y="291"/>
                </a:lnTo>
                <a:lnTo>
                  <a:pt x="413" y="314"/>
                </a:lnTo>
                <a:lnTo>
                  <a:pt x="426" y="337"/>
                </a:lnTo>
                <a:lnTo>
                  <a:pt x="439" y="363"/>
                </a:lnTo>
                <a:lnTo>
                  <a:pt x="451" y="390"/>
                </a:lnTo>
                <a:lnTo>
                  <a:pt x="461" y="419"/>
                </a:lnTo>
                <a:lnTo>
                  <a:pt x="471" y="450"/>
                </a:lnTo>
                <a:lnTo>
                  <a:pt x="480" y="482"/>
                </a:lnTo>
                <a:lnTo>
                  <a:pt x="487" y="516"/>
                </a:lnTo>
                <a:lnTo>
                  <a:pt x="494" y="552"/>
                </a:lnTo>
                <a:lnTo>
                  <a:pt x="499" y="590"/>
                </a:lnTo>
                <a:lnTo>
                  <a:pt x="504" y="630"/>
                </a:lnTo>
                <a:lnTo>
                  <a:pt x="507" y="671"/>
                </a:lnTo>
                <a:lnTo>
                  <a:pt x="509" y="716"/>
                </a:lnTo>
                <a:lnTo>
                  <a:pt x="509" y="762"/>
                </a:lnTo>
                <a:lnTo>
                  <a:pt x="509" y="768"/>
                </a:lnTo>
                <a:lnTo>
                  <a:pt x="510" y="774"/>
                </a:lnTo>
                <a:lnTo>
                  <a:pt x="511" y="780"/>
                </a:lnTo>
                <a:lnTo>
                  <a:pt x="513" y="784"/>
                </a:lnTo>
                <a:lnTo>
                  <a:pt x="517" y="794"/>
                </a:lnTo>
                <a:lnTo>
                  <a:pt x="523" y="801"/>
                </a:lnTo>
                <a:lnTo>
                  <a:pt x="530" y="807"/>
                </a:lnTo>
                <a:lnTo>
                  <a:pt x="537" y="810"/>
                </a:lnTo>
                <a:lnTo>
                  <a:pt x="545" y="813"/>
                </a:lnTo>
                <a:lnTo>
                  <a:pt x="553" y="814"/>
                </a:lnTo>
                <a:lnTo>
                  <a:pt x="562" y="813"/>
                </a:lnTo>
                <a:lnTo>
                  <a:pt x="570" y="810"/>
                </a:lnTo>
                <a:lnTo>
                  <a:pt x="577" y="807"/>
                </a:lnTo>
                <a:lnTo>
                  <a:pt x="584" y="801"/>
                </a:lnTo>
                <a:lnTo>
                  <a:pt x="589" y="794"/>
                </a:lnTo>
                <a:lnTo>
                  <a:pt x="594" y="784"/>
                </a:lnTo>
                <a:lnTo>
                  <a:pt x="595" y="780"/>
                </a:lnTo>
                <a:lnTo>
                  <a:pt x="597" y="774"/>
                </a:lnTo>
                <a:lnTo>
                  <a:pt x="597" y="768"/>
                </a:lnTo>
                <a:lnTo>
                  <a:pt x="598" y="76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51" name="Freeform 150">
            <a:extLst>
              <a:ext uri="{FF2B5EF4-FFF2-40B4-BE49-F238E27FC236}">
                <a16:creationId xmlns:a16="http://schemas.microsoft.com/office/drawing/2014/main" id="{00000000-0008-0000-0600-000097000000}"/>
              </a:ext>
            </a:extLst>
          </xdr:cNvPr>
          <xdr:cNvSpPr>
            <a:spLocks/>
          </xdr:cNvSpPr>
        </xdr:nvSpPr>
        <xdr:spPr bwMode="auto">
          <a:xfrm>
            <a:off x="4804" y="577"/>
            <a:ext cx="17" cy="187"/>
          </a:xfrm>
          <a:custGeom>
            <a:avLst/>
            <a:gdLst>
              <a:gd name="T0" fmla="*/ 0 w 89"/>
              <a:gd name="T1" fmla="*/ 0 h 1124"/>
              <a:gd name="T2" fmla="*/ 0 w 89"/>
              <a:gd name="T3" fmla="*/ 0 h 1124"/>
              <a:gd name="T4" fmla="*/ 0 w 89"/>
              <a:gd name="T5" fmla="*/ 0 h 1124"/>
              <a:gd name="T6" fmla="*/ 0 w 89"/>
              <a:gd name="T7" fmla="*/ 0 h 1124"/>
              <a:gd name="T8" fmla="*/ 0 w 89"/>
              <a:gd name="T9" fmla="*/ 0 h 1124"/>
              <a:gd name="T10" fmla="*/ 0 w 89"/>
              <a:gd name="T11" fmla="*/ 0 h 1124"/>
              <a:gd name="T12" fmla="*/ 0 w 89"/>
              <a:gd name="T13" fmla="*/ 0 h 1124"/>
              <a:gd name="T14" fmla="*/ 0 w 89"/>
              <a:gd name="T15" fmla="*/ 0 h 1124"/>
              <a:gd name="T16" fmla="*/ 0 w 89"/>
              <a:gd name="T17" fmla="*/ 0 h 1124"/>
              <a:gd name="T18" fmla="*/ 0 w 89"/>
              <a:gd name="T19" fmla="*/ 0 h 1124"/>
              <a:gd name="T20" fmla="*/ 0 w 89"/>
              <a:gd name="T21" fmla="*/ 0 h 1124"/>
              <a:gd name="T22" fmla="*/ 0 w 89"/>
              <a:gd name="T23" fmla="*/ 0 h 1124"/>
              <a:gd name="T24" fmla="*/ 0 w 89"/>
              <a:gd name="T25" fmla="*/ 0 h 1124"/>
              <a:gd name="T26" fmla="*/ 0 w 89"/>
              <a:gd name="T27" fmla="*/ 0 h 1124"/>
              <a:gd name="T28" fmla="*/ 0 w 89"/>
              <a:gd name="T29" fmla="*/ 0 h 1124"/>
              <a:gd name="T30" fmla="*/ 0 w 89"/>
              <a:gd name="T31" fmla="*/ 0 h 1124"/>
              <a:gd name="T32" fmla="*/ 0 w 89"/>
              <a:gd name="T33" fmla="*/ 0 h 1124"/>
              <a:gd name="T34" fmla="*/ 0 w 89"/>
              <a:gd name="T35" fmla="*/ 0 h 1124"/>
              <a:gd name="T36" fmla="*/ 0 w 89"/>
              <a:gd name="T37" fmla="*/ 0 h 1124"/>
              <a:gd name="T38" fmla="*/ 0 w 89"/>
              <a:gd name="T39" fmla="*/ 0 h 1124"/>
              <a:gd name="T40" fmla="*/ 0 w 89"/>
              <a:gd name="T41" fmla="*/ 0 h 1124"/>
              <a:gd name="T42" fmla="*/ 0 w 89"/>
              <a:gd name="T43" fmla="*/ 0 h 1124"/>
              <a:gd name="T44" fmla="*/ 0 w 89"/>
              <a:gd name="T45" fmla="*/ 0 h 1124"/>
              <a:gd name="T46" fmla="*/ 0 w 89"/>
              <a:gd name="T47" fmla="*/ 0 h 1124"/>
              <a:gd name="T48" fmla="*/ 0 w 89"/>
              <a:gd name="T49" fmla="*/ 0 h 1124"/>
              <a:gd name="T50" fmla="*/ 0 w 89"/>
              <a:gd name="T51" fmla="*/ 0 h 1124"/>
              <a:gd name="T52" fmla="*/ 0 w 89"/>
              <a:gd name="T53" fmla="*/ 0 h 1124"/>
              <a:gd name="T54" fmla="*/ 0 w 89"/>
              <a:gd name="T55" fmla="*/ 0 h 1124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9" h="1124">
                <a:moveTo>
                  <a:pt x="15" y="1110"/>
                </a:moveTo>
                <a:lnTo>
                  <a:pt x="89" y="1072"/>
                </a:lnTo>
                <a:lnTo>
                  <a:pt x="89" y="0"/>
                </a:lnTo>
                <a:lnTo>
                  <a:pt x="0" y="0"/>
                </a:lnTo>
                <a:lnTo>
                  <a:pt x="0" y="1072"/>
                </a:lnTo>
                <a:lnTo>
                  <a:pt x="15" y="1110"/>
                </a:lnTo>
                <a:lnTo>
                  <a:pt x="0" y="1072"/>
                </a:lnTo>
                <a:lnTo>
                  <a:pt x="0" y="1078"/>
                </a:lnTo>
                <a:lnTo>
                  <a:pt x="1" y="1084"/>
                </a:lnTo>
                <a:lnTo>
                  <a:pt x="2" y="1090"/>
                </a:lnTo>
                <a:lnTo>
                  <a:pt x="4" y="1095"/>
                </a:lnTo>
                <a:lnTo>
                  <a:pt x="8" y="1104"/>
                </a:lnTo>
                <a:lnTo>
                  <a:pt x="14" y="1111"/>
                </a:lnTo>
                <a:lnTo>
                  <a:pt x="21" y="1117"/>
                </a:lnTo>
                <a:lnTo>
                  <a:pt x="28" y="1121"/>
                </a:lnTo>
                <a:lnTo>
                  <a:pt x="36" y="1123"/>
                </a:lnTo>
                <a:lnTo>
                  <a:pt x="44" y="1124"/>
                </a:lnTo>
                <a:lnTo>
                  <a:pt x="53" y="1123"/>
                </a:lnTo>
                <a:lnTo>
                  <a:pt x="61" y="1121"/>
                </a:lnTo>
                <a:lnTo>
                  <a:pt x="68" y="1117"/>
                </a:lnTo>
                <a:lnTo>
                  <a:pt x="75" y="1111"/>
                </a:lnTo>
                <a:lnTo>
                  <a:pt x="80" y="1104"/>
                </a:lnTo>
                <a:lnTo>
                  <a:pt x="85" y="1095"/>
                </a:lnTo>
                <a:lnTo>
                  <a:pt x="86" y="1090"/>
                </a:lnTo>
                <a:lnTo>
                  <a:pt x="88" y="1084"/>
                </a:lnTo>
                <a:lnTo>
                  <a:pt x="88" y="1078"/>
                </a:lnTo>
                <a:lnTo>
                  <a:pt x="89" y="1072"/>
                </a:lnTo>
                <a:lnTo>
                  <a:pt x="15" y="111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52" name="Freeform 151">
            <a:extLst>
              <a:ext uri="{FF2B5EF4-FFF2-40B4-BE49-F238E27FC236}">
                <a16:creationId xmlns:a16="http://schemas.microsoft.com/office/drawing/2014/main" id="{00000000-0008-0000-0600-000098000000}"/>
              </a:ext>
            </a:extLst>
          </xdr:cNvPr>
          <xdr:cNvSpPr>
            <a:spLocks/>
          </xdr:cNvSpPr>
        </xdr:nvSpPr>
        <xdr:spPr bwMode="auto">
          <a:xfrm>
            <a:off x="4807" y="749"/>
            <a:ext cx="34" cy="33"/>
          </a:xfrm>
          <a:custGeom>
            <a:avLst/>
            <a:gdLst>
              <a:gd name="T0" fmla="*/ 0 w 172"/>
              <a:gd name="T1" fmla="*/ 0 h 197"/>
              <a:gd name="T2" fmla="*/ 0 w 172"/>
              <a:gd name="T3" fmla="*/ 0 h 197"/>
              <a:gd name="T4" fmla="*/ 0 w 172"/>
              <a:gd name="T5" fmla="*/ 0 h 197"/>
              <a:gd name="T6" fmla="*/ 0 w 172"/>
              <a:gd name="T7" fmla="*/ 0 h 197"/>
              <a:gd name="T8" fmla="*/ 0 w 172"/>
              <a:gd name="T9" fmla="*/ 0 h 197"/>
              <a:gd name="T10" fmla="*/ 0 w 172"/>
              <a:gd name="T11" fmla="*/ 0 h 197"/>
              <a:gd name="T12" fmla="*/ 0 w 172"/>
              <a:gd name="T13" fmla="*/ 0 h 197"/>
              <a:gd name="T14" fmla="*/ 0 w 172"/>
              <a:gd name="T15" fmla="*/ 0 h 197"/>
              <a:gd name="T16" fmla="*/ 0 w 172"/>
              <a:gd name="T17" fmla="*/ 0 h 197"/>
              <a:gd name="T18" fmla="*/ 0 w 172"/>
              <a:gd name="T19" fmla="*/ 0 h 197"/>
              <a:gd name="T20" fmla="*/ 0 w 172"/>
              <a:gd name="T21" fmla="*/ 0 h 197"/>
              <a:gd name="T22" fmla="*/ 0 w 172"/>
              <a:gd name="T23" fmla="*/ 0 h 197"/>
              <a:gd name="T24" fmla="*/ 0 w 172"/>
              <a:gd name="T25" fmla="*/ 0 h 197"/>
              <a:gd name="T26" fmla="*/ 0 w 172"/>
              <a:gd name="T27" fmla="*/ 0 h 197"/>
              <a:gd name="T28" fmla="*/ 0 w 172"/>
              <a:gd name="T29" fmla="*/ 0 h 197"/>
              <a:gd name="T30" fmla="*/ 0 w 172"/>
              <a:gd name="T31" fmla="*/ 0 h 197"/>
              <a:gd name="T32" fmla="*/ 0 w 172"/>
              <a:gd name="T33" fmla="*/ 0 h 197"/>
              <a:gd name="T34" fmla="*/ 0 w 172"/>
              <a:gd name="T35" fmla="*/ 0 h 197"/>
              <a:gd name="T36" fmla="*/ 0 w 172"/>
              <a:gd name="T37" fmla="*/ 0 h 197"/>
              <a:gd name="T38" fmla="*/ 0 w 172"/>
              <a:gd name="T39" fmla="*/ 0 h 197"/>
              <a:gd name="T40" fmla="*/ 0 w 172"/>
              <a:gd name="T41" fmla="*/ 0 h 197"/>
              <a:gd name="T42" fmla="*/ 0 w 172"/>
              <a:gd name="T43" fmla="*/ 0 h 197"/>
              <a:gd name="T44" fmla="*/ 0 w 172"/>
              <a:gd name="T45" fmla="*/ 0 h 197"/>
              <a:gd name="T46" fmla="*/ 0 w 172"/>
              <a:gd name="T47" fmla="*/ 0 h 197"/>
              <a:gd name="T48" fmla="*/ 0 w 172"/>
              <a:gd name="T49" fmla="*/ 0 h 197"/>
              <a:gd name="T50" fmla="*/ 0 w 172"/>
              <a:gd name="T51" fmla="*/ 0 h 197"/>
              <a:gd name="T52" fmla="*/ 0 w 172"/>
              <a:gd name="T53" fmla="*/ 0 h 197"/>
              <a:gd name="T54" fmla="*/ 0 w 172"/>
              <a:gd name="T55" fmla="*/ 0 h 197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172" h="197">
                <a:moveTo>
                  <a:pt x="157" y="183"/>
                </a:moveTo>
                <a:lnTo>
                  <a:pt x="157" y="106"/>
                </a:lnTo>
                <a:lnTo>
                  <a:pt x="59" y="0"/>
                </a:lnTo>
                <a:lnTo>
                  <a:pt x="0" y="77"/>
                </a:lnTo>
                <a:lnTo>
                  <a:pt x="97" y="183"/>
                </a:lnTo>
                <a:lnTo>
                  <a:pt x="157" y="183"/>
                </a:lnTo>
                <a:lnTo>
                  <a:pt x="97" y="183"/>
                </a:lnTo>
                <a:lnTo>
                  <a:pt x="101" y="186"/>
                </a:lnTo>
                <a:lnTo>
                  <a:pt x="105" y="190"/>
                </a:lnTo>
                <a:lnTo>
                  <a:pt x="110" y="192"/>
                </a:lnTo>
                <a:lnTo>
                  <a:pt x="114" y="195"/>
                </a:lnTo>
                <a:lnTo>
                  <a:pt x="122" y="197"/>
                </a:lnTo>
                <a:lnTo>
                  <a:pt x="131" y="197"/>
                </a:lnTo>
                <a:lnTo>
                  <a:pt x="139" y="195"/>
                </a:lnTo>
                <a:lnTo>
                  <a:pt x="146" y="191"/>
                </a:lnTo>
                <a:lnTo>
                  <a:pt x="153" y="186"/>
                </a:lnTo>
                <a:lnTo>
                  <a:pt x="159" y="179"/>
                </a:lnTo>
                <a:lnTo>
                  <a:pt x="164" y="172"/>
                </a:lnTo>
                <a:lnTo>
                  <a:pt x="168" y="163"/>
                </a:lnTo>
                <a:lnTo>
                  <a:pt x="171" y="155"/>
                </a:lnTo>
                <a:lnTo>
                  <a:pt x="172" y="144"/>
                </a:lnTo>
                <a:lnTo>
                  <a:pt x="171" y="135"/>
                </a:lnTo>
                <a:lnTo>
                  <a:pt x="168" y="125"/>
                </a:lnTo>
                <a:lnTo>
                  <a:pt x="166" y="120"/>
                </a:lnTo>
                <a:lnTo>
                  <a:pt x="164" y="116"/>
                </a:lnTo>
                <a:lnTo>
                  <a:pt x="161" y="111"/>
                </a:lnTo>
                <a:lnTo>
                  <a:pt x="157" y="106"/>
                </a:lnTo>
                <a:lnTo>
                  <a:pt x="157" y="18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53" name="Freeform 152">
            <a:extLst>
              <a:ext uri="{FF2B5EF4-FFF2-40B4-BE49-F238E27FC236}">
                <a16:creationId xmlns:a16="http://schemas.microsoft.com/office/drawing/2014/main" id="{00000000-0008-0000-0600-000099000000}"/>
              </a:ext>
            </a:extLst>
          </xdr:cNvPr>
          <xdr:cNvSpPr>
            <a:spLocks/>
          </xdr:cNvSpPr>
        </xdr:nvSpPr>
        <xdr:spPr bwMode="auto">
          <a:xfrm>
            <a:off x="4804" y="767"/>
            <a:ext cx="34" cy="33"/>
          </a:xfrm>
          <a:custGeom>
            <a:avLst/>
            <a:gdLst>
              <a:gd name="T0" fmla="*/ 0 w 172"/>
              <a:gd name="T1" fmla="*/ 0 h 197"/>
              <a:gd name="T2" fmla="*/ 0 w 172"/>
              <a:gd name="T3" fmla="*/ 0 h 197"/>
              <a:gd name="T4" fmla="*/ 0 w 172"/>
              <a:gd name="T5" fmla="*/ 0 h 197"/>
              <a:gd name="T6" fmla="*/ 0 w 172"/>
              <a:gd name="T7" fmla="*/ 0 h 197"/>
              <a:gd name="T8" fmla="*/ 0 w 172"/>
              <a:gd name="T9" fmla="*/ 0 h 197"/>
              <a:gd name="T10" fmla="*/ 0 w 172"/>
              <a:gd name="T11" fmla="*/ 0 h 197"/>
              <a:gd name="T12" fmla="*/ 0 w 172"/>
              <a:gd name="T13" fmla="*/ 0 h 197"/>
              <a:gd name="T14" fmla="*/ 0 w 172"/>
              <a:gd name="T15" fmla="*/ 0 h 197"/>
              <a:gd name="T16" fmla="*/ 0 w 172"/>
              <a:gd name="T17" fmla="*/ 0 h 197"/>
              <a:gd name="T18" fmla="*/ 0 w 172"/>
              <a:gd name="T19" fmla="*/ 0 h 197"/>
              <a:gd name="T20" fmla="*/ 0 w 172"/>
              <a:gd name="T21" fmla="*/ 0 h 197"/>
              <a:gd name="T22" fmla="*/ 0 w 172"/>
              <a:gd name="T23" fmla="*/ 0 h 197"/>
              <a:gd name="T24" fmla="*/ 0 w 172"/>
              <a:gd name="T25" fmla="*/ 0 h 197"/>
              <a:gd name="T26" fmla="*/ 0 w 172"/>
              <a:gd name="T27" fmla="*/ 0 h 197"/>
              <a:gd name="T28" fmla="*/ 0 w 172"/>
              <a:gd name="T29" fmla="*/ 0 h 197"/>
              <a:gd name="T30" fmla="*/ 0 w 172"/>
              <a:gd name="T31" fmla="*/ 0 h 197"/>
              <a:gd name="T32" fmla="*/ 0 w 172"/>
              <a:gd name="T33" fmla="*/ 0 h 197"/>
              <a:gd name="T34" fmla="*/ 0 w 172"/>
              <a:gd name="T35" fmla="*/ 0 h 197"/>
              <a:gd name="T36" fmla="*/ 0 w 172"/>
              <a:gd name="T37" fmla="*/ 0 h 197"/>
              <a:gd name="T38" fmla="*/ 0 w 172"/>
              <a:gd name="T39" fmla="*/ 0 h 197"/>
              <a:gd name="T40" fmla="*/ 0 w 172"/>
              <a:gd name="T41" fmla="*/ 0 h 197"/>
              <a:gd name="T42" fmla="*/ 0 w 172"/>
              <a:gd name="T43" fmla="*/ 0 h 197"/>
              <a:gd name="T44" fmla="*/ 0 w 172"/>
              <a:gd name="T45" fmla="*/ 0 h 197"/>
              <a:gd name="T46" fmla="*/ 0 w 172"/>
              <a:gd name="T47" fmla="*/ 0 h 197"/>
              <a:gd name="T48" fmla="*/ 0 w 172"/>
              <a:gd name="T49" fmla="*/ 0 h 197"/>
              <a:gd name="T50" fmla="*/ 0 w 172"/>
              <a:gd name="T51" fmla="*/ 0 h 197"/>
              <a:gd name="T52" fmla="*/ 0 w 172"/>
              <a:gd name="T53" fmla="*/ 0 h 197"/>
              <a:gd name="T54" fmla="*/ 0 w 172"/>
              <a:gd name="T55" fmla="*/ 0 h 197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172" h="197">
                <a:moveTo>
                  <a:pt x="44" y="196"/>
                </a:moveTo>
                <a:lnTo>
                  <a:pt x="74" y="182"/>
                </a:lnTo>
                <a:lnTo>
                  <a:pt x="172" y="77"/>
                </a:lnTo>
                <a:lnTo>
                  <a:pt x="112" y="0"/>
                </a:lnTo>
                <a:lnTo>
                  <a:pt x="15" y="105"/>
                </a:lnTo>
                <a:lnTo>
                  <a:pt x="44" y="196"/>
                </a:lnTo>
                <a:lnTo>
                  <a:pt x="15" y="105"/>
                </a:lnTo>
                <a:lnTo>
                  <a:pt x="11" y="110"/>
                </a:lnTo>
                <a:lnTo>
                  <a:pt x="8" y="115"/>
                </a:lnTo>
                <a:lnTo>
                  <a:pt x="5" y="119"/>
                </a:lnTo>
                <a:lnTo>
                  <a:pt x="3" y="124"/>
                </a:lnTo>
                <a:lnTo>
                  <a:pt x="0" y="135"/>
                </a:lnTo>
                <a:lnTo>
                  <a:pt x="0" y="144"/>
                </a:lnTo>
                <a:lnTo>
                  <a:pt x="0" y="153"/>
                </a:lnTo>
                <a:lnTo>
                  <a:pt x="3" y="163"/>
                </a:lnTo>
                <a:lnTo>
                  <a:pt x="7" y="171"/>
                </a:lnTo>
                <a:lnTo>
                  <a:pt x="12" y="179"/>
                </a:lnTo>
                <a:lnTo>
                  <a:pt x="18" y="185"/>
                </a:lnTo>
                <a:lnTo>
                  <a:pt x="25" y="191"/>
                </a:lnTo>
                <a:lnTo>
                  <a:pt x="32" y="195"/>
                </a:lnTo>
                <a:lnTo>
                  <a:pt x="41" y="197"/>
                </a:lnTo>
                <a:lnTo>
                  <a:pt x="49" y="197"/>
                </a:lnTo>
                <a:lnTo>
                  <a:pt x="57" y="195"/>
                </a:lnTo>
                <a:lnTo>
                  <a:pt x="62" y="192"/>
                </a:lnTo>
                <a:lnTo>
                  <a:pt x="66" y="190"/>
                </a:lnTo>
                <a:lnTo>
                  <a:pt x="70" y="186"/>
                </a:lnTo>
                <a:lnTo>
                  <a:pt x="74" y="182"/>
                </a:lnTo>
                <a:lnTo>
                  <a:pt x="44" y="196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54" name="Freeform 153">
            <a:extLst>
              <a:ext uri="{FF2B5EF4-FFF2-40B4-BE49-F238E27FC236}">
                <a16:creationId xmlns:a16="http://schemas.microsoft.com/office/drawing/2014/main" id="{00000000-0008-0000-0600-00009A000000}"/>
              </a:ext>
            </a:extLst>
          </xdr:cNvPr>
          <xdr:cNvSpPr>
            <a:spLocks/>
          </xdr:cNvSpPr>
        </xdr:nvSpPr>
        <xdr:spPr bwMode="auto">
          <a:xfrm>
            <a:off x="4651" y="782"/>
            <a:ext cx="161" cy="17"/>
          </a:xfrm>
          <a:custGeom>
            <a:avLst/>
            <a:gdLst>
              <a:gd name="T0" fmla="*/ 0 w 809"/>
              <a:gd name="T1" fmla="*/ 0 h 104"/>
              <a:gd name="T2" fmla="*/ 0 w 809"/>
              <a:gd name="T3" fmla="*/ 0 h 104"/>
              <a:gd name="T4" fmla="*/ 0 w 809"/>
              <a:gd name="T5" fmla="*/ 0 h 104"/>
              <a:gd name="T6" fmla="*/ 0 w 809"/>
              <a:gd name="T7" fmla="*/ 0 h 104"/>
              <a:gd name="T8" fmla="*/ 0 w 809"/>
              <a:gd name="T9" fmla="*/ 0 h 104"/>
              <a:gd name="T10" fmla="*/ 0 w 809"/>
              <a:gd name="T11" fmla="*/ 0 h 104"/>
              <a:gd name="T12" fmla="*/ 0 w 809"/>
              <a:gd name="T13" fmla="*/ 0 h 104"/>
              <a:gd name="T14" fmla="*/ 0 w 809"/>
              <a:gd name="T15" fmla="*/ 0 h 104"/>
              <a:gd name="T16" fmla="*/ 0 w 809"/>
              <a:gd name="T17" fmla="*/ 0 h 104"/>
              <a:gd name="T18" fmla="*/ 0 w 809"/>
              <a:gd name="T19" fmla="*/ 0 h 104"/>
              <a:gd name="T20" fmla="*/ 0 w 809"/>
              <a:gd name="T21" fmla="*/ 0 h 104"/>
              <a:gd name="T22" fmla="*/ 0 w 809"/>
              <a:gd name="T23" fmla="*/ 0 h 104"/>
              <a:gd name="T24" fmla="*/ 0 w 809"/>
              <a:gd name="T25" fmla="*/ 0 h 104"/>
              <a:gd name="T26" fmla="*/ 0 w 809"/>
              <a:gd name="T27" fmla="*/ 0 h 104"/>
              <a:gd name="T28" fmla="*/ 0 w 809"/>
              <a:gd name="T29" fmla="*/ 0 h 104"/>
              <a:gd name="T30" fmla="*/ 0 w 809"/>
              <a:gd name="T31" fmla="*/ 0 h 104"/>
              <a:gd name="T32" fmla="*/ 0 w 809"/>
              <a:gd name="T33" fmla="*/ 0 h 104"/>
              <a:gd name="T34" fmla="*/ 0 w 809"/>
              <a:gd name="T35" fmla="*/ 0 h 104"/>
              <a:gd name="T36" fmla="*/ 0 w 809"/>
              <a:gd name="T37" fmla="*/ 0 h 104"/>
              <a:gd name="T38" fmla="*/ 0 w 809"/>
              <a:gd name="T39" fmla="*/ 0 h 104"/>
              <a:gd name="T40" fmla="*/ 0 w 809"/>
              <a:gd name="T41" fmla="*/ 0 h 104"/>
              <a:gd name="T42" fmla="*/ 0 w 809"/>
              <a:gd name="T43" fmla="*/ 0 h 104"/>
              <a:gd name="T44" fmla="*/ 0 w 809"/>
              <a:gd name="T45" fmla="*/ 0 h 104"/>
              <a:gd name="T46" fmla="*/ 0 w 809"/>
              <a:gd name="T47" fmla="*/ 0 h 104"/>
              <a:gd name="T48" fmla="*/ 0 w 809"/>
              <a:gd name="T49" fmla="*/ 0 h 104"/>
              <a:gd name="T50" fmla="*/ 0 w 809"/>
              <a:gd name="T51" fmla="*/ 0 h 104"/>
              <a:gd name="T52" fmla="*/ 0 w 809"/>
              <a:gd name="T53" fmla="*/ 0 h 104"/>
              <a:gd name="T54" fmla="*/ 0 w 809"/>
              <a:gd name="T55" fmla="*/ 0 h 104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09" h="104">
                <a:moveTo>
                  <a:pt x="0" y="52"/>
                </a:moveTo>
                <a:lnTo>
                  <a:pt x="45" y="104"/>
                </a:lnTo>
                <a:lnTo>
                  <a:pt x="809" y="104"/>
                </a:lnTo>
                <a:lnTo>
                  <a:pt x="809" y="0"/>
                </a:lnTo>
                <a:lnTo>
                  <a:pt x="45" y="0"/>
                </a:lnTo>
                <a:lnTo>
                  <a:pt x="0" y="52"/>
                </a:lnTo>
                <a:lnTo>
                  <a:pt x="45" y="0"/>
                </a:lnTo>
                <a:lnTo>
                  <a:pt x="39" y="0"/>
                </a:lnTo>
                <a:lnTo>
                  <a:pt x="34" y="1"/>
                </a:lnTo>
                <a:lnTo>
                  <a:pt x="29" y="3"/>
                </a:lnTo>
                <a:lnTo>
                  <a:pt x="25" y="4"/>
                </a:lnTo>
                <a:lnTo>
                  <a:pt x="18" y="10"/>
                </a:lnTo>
                <a:lnTo>
                  <a:pt x="11" y="15"/>
                </a:lnTo>
                <a:lnTo>
                  <a:pt x="7" y="24"/>
                </a:lnTo>
                <a:lnTo>
                  <a:pt x="3" y="33"/>
                </a:lnTo>
                <a:lnTo>
                  <a:pt x="1" y="43"/>
                </a:lnTo>
                <a:lnTo>
                  <a:pt x="0" y="52"/>
                </a:lnTo>
                <a:lnTo>
                  <a:pt x="1" y="61"/>
                </a:lnTo>
                <a:lnTo>
                  <a:pt x="3" y="71"/>
                </a:lnTo>
                <a:lnTo>
                  <a:pt x="7" y="80"/>
                </a:lnTo>
                <a:lnTo>
                  <a:pt x="11" y="87"/>
                </a:lnTo>
                <a:lnTo>
                  <a:pt x="18" y="94"/>
                </a:lnTo>
                <a:lnTo>
                  <a:pt x="25" y="99"/>
                </a:lnTo>
                <a:lnTo>
                  <a:pt x="29" y="101"/>
                </a:lnTo>
                <a:lnTo>
                  <a:pt x="34" y="103"/>
                </a:lnTo>
                <a:lnTo>
                  <a:pt x="39" y="104"/>
                </a:lnTo>
                <a:lnTo>
                  <a:pt x="45" y="104"/>
                </a:lnTo>
                <a:lnTo>
                  <a:pt x="0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55" name="Freeform 154">
            <a:extLst>
              <a:ext uri="{FF2B5EF4-FFF2-40B4-BE49-F238E27FC236}">
                <a16:creationId xmlns:a16="http://schemas.microsoft.com/office/drawing/2014/main" id="{00000000-0008-0000-0600-00009B000000}"/>
              </a:ext>
            </a:extLst>
          </xdr:cNvPr>
          <xdr:cNvSpPr>
            <a:spLocks/>
          </xdr:cNvSpPr>
        </xdr:nvSpPr>
        <xdr:spPr bwMode="auto">
          <a:xfrm>
            <a:off x="4448" y="441"/>
            <a:ext cx="384" cy="332"/>
          </a:xfrm>
          <a:custGeom>
            <a:avLst/>
            <a:gdLst>
              <a:gd name="T0" fmla="*/ 0 w 1921"/>
              <a:gd name="T1" fmla="*/ 0 h 1992"/>
              <a:gd name="T2" fmla="*/ 0 w 1921"/>
              <a:gd name="T3" fmla="*/ 0 h 1992"/>
              <a:gd name="T4" fmla="*/ 0 w 1921"/>
              <a:gd name="T5" fmla="*/ 0 h 1992"/>
              <a:gd name="T6" fmla="*/ 0 w 1921"/>
              <a:gd name="T7" fmla="*/ 0 h 1992"/>
              <a:gd name="T8" fmla="*/ 0 w 1921"/>
              <a:gd name="T9" fmla="*/ 0 h 1992"/>
              <a:gd name="T10" fmla="*/ 0 w 1921"/>
              <a:gd name="T11" fmla="*/ 0 h 1992"/>
              <a:gd name="T12" fmla="*/ 0 w 1921"/>
              <a:gd name="T13" fmla="*/ 0 h 1992"/>
              <a:gd name="T14" fmla="*/ 0 w 1921"/>
              <a:gd name="T15" fmla="*/ 0 h 1992"/>
              <a:gd name="T16" fmla="*/ 0 w 1921"/>
              <a:gd name="T17" fmla="*/ 0 h 1992"/>
              <a:gd name="T18" fmla="*/ 0 w 1921"/>
              <a:gd name="T19" fmla="*/ 0 h 1992"/>
              <a:gd name="T20" fmla="*/ 0 w 1921"/>
              <a:gd name="T21" fmla="*/ 0 h 1992"/>
              <a:gd name="T22" fmla="*/ 0 w 1921"/>
              <a:gd name="T23" fmla="*/ 0 h 1992"/>
              <a:gd name="T24" fmla="*/ 0 w 1921"/>
              <a:gd name="T25" fmla="*/ 0 h 1992"/>
              <a:gd name="T26" fmla="*/ 0 w 1921"/>
              <a:gd name="T27" fmla="*/ 0 h 1992"/>
              <a:gd name="T28" fmla="*/ 0 w 1921"/>
              <a:gd name="T29" fmla="*/ 0 h 1992"/>
              <a:gd name="T30" fmla="*/ 0 w 1921"/>
              <a:gd name="T31" fmla="*/ 0 h 1992"/>
              <a:gd name="T32" fmla="*/ 0 w 1921"/>
              <a:gd name="T33" fmla="*/ 0 h 1992"/>
              <a:gd name="T34" fmla="*/ 0 w 1921"/>
              <a:gd name="T35" fmla="*/ 0 h 1992"/>
              <a:gd name="T36" fmla="*/ 0 w 1921"/>
              <a:gd name="T37" fmla="*/ 0 h 1992"/>
              <a:gd name="T38" fmla="*/ 0 w 1921"/>
              <a:gd name="T39" fmla="*/ 0 h 1992"/>
              <a:gd name="T40" fmla="*/ 0 w 1921"/>
              <a:gd name="T41" fmla="*/ 0 h 1992"/>
              <a:gd name="T42" fmla="*/ 0 w 1921"/>
              <a:gd name="T43" fmla="*/ 0 h 1992"/>
              <a:gd name="T44" fmla="*/ 0 w 1921"/>
              <a:gd name="T45" fmla="*/ 0 h 1992"/>
              <a:gd name="T46" fmla="*/ 0 w 1921"/>
              <a:gd name="T47" fmla="*/ 0 h 1992"/>
              <a:gd name="T48" fmla="*/ 0 w 1921"/>
              <a:gd name="T49" fmla="*/ 0 h 1992"/>
              <a:gd name="T50" fmla="*/ 0 w 1921"/>
              <a:gd name="T51" fmla="*/ 0 h 1992"/>
              <a:gd name="T52" fmla="*/ 0 w 1921"/>
              <a:gd name="T53" fmla="*/ 0 h 1992"/>
              <a:gd name="T54" fmla="*/ 0 w 1921"/>
              <a:gd name="T55" fmla="*/ 0 h 1992"/>
              <a:gd name="T56" fmla="*/ 0 w 1921"/>
              <a:gd name="T57" fmla="*/ 0 h 1992"/>
              <a:gd name="T58" fmla="*/ 0 w 1921"/>
              <a:gd name="T59" fmla="*/ 0 h 1992"/>
              <a:gd name="T60" fmla="*/ 0 w 1921"/>
              <a:gd name="T61" fmla="*/ 0 h 1992"/>
              <a:gd name="T62" fmla="*/ 0 w 1921"/>
              <a:gd name="T63" fmla="*/ 0 h 1992"/>
              <a:gd name="T64" fmla="*/ 0 w 1921"/>
              <a:gd name="T65" fmla="*/ 0 h 1992"/>
              <a:gd name="T66" fmla="*/ 0 w 1921"/>
              <a:gd name="T67" fmla="*/ 0 h 1992"/>
              <a:gd name="T68" fmla="*/ 0 w 1921"/>
              <a:gd name="T69" fmla="*/ 0 h 1992"/>
              <a:gd name="T70" fmla="*/ 0 w 1921"/>
              <a:gd name="T71" fmla="*/ 0 h 1992"/>
              <a:gd name="T72" fmla="*/ 0 w 1921"/>
              <a:gd name="T73" fmla="*/ 0 h 1992"/>
              <a:gd name="T74" fmla="*/ 0 w 1921"/>
              <a:gd name="T75" fmla="*/ 0 h 1992"/>
              <a:gd name="T76" fmla="*/ 0 w 1921"/>
              <a:gd name="T77" fmla="*/ 0 h 1992"/>
              <a:gd name="T78" fmla="*/ 0 w 1921"/>
              <a:gd name="T79" fmla="*/ 0 h 1992"/>
              <a:gd name="T80" fmla="*/ 0 w 1921"/>
              <a:gd name="T81" fmla="*/ 0 h 1992"/>
              <a:gd name="T82" fmla="*/ 0 w 1921"/>
              <a:gd name="T83" fmla="*/ 0 h 1992"/>
              <a:gd name="T84" fmla="*/ 0 w 1921"/>
              <a:gd name="T85" fmla="*/ 0 h 1992"/>
              <a:gd name="T86" fmla="*/ 0 w 1921"/>
              <a:gd name="T87" fmla="*/ 0 h 1992"/>
              <a:gd name="T88" fmla="*/ 0 w 1921"/>
              <a:gd name="T89" fmla="*/ 0 h 1992"/>
              <a:gd name="T90" fmla="*/ 0 w 1921"/>
              <a:gd name="T91" fmla="*/ 0 h 1992"/>
              <a:gd name="T92" fmla="*/ 0 w 1921"/>
              <a:gd name="T93" fmla="*/ 0 h 1992"/>
              <a:gd name="T94" fmla="*/ 0 w 1921"/>
              <a:gd name="T95" fmla="*/ 0 h 1992"/>
              <a:gd name="T96" fmla="*/ 0 w 1921"/>
              <a:gd name="T97" fmla="*/ 0 h 1992"/>
              <a:gd name="T98" fmla="*/ 0 w 1921"/>
              <a:gd name="T99" fmla="*/ 0 h 1992"/>
              <a:gd name="T100" fmla="*/ 0 w 1921"/>
              <a:gd name="T101" fmla="*/ 0 h 1992"/>
              <a:gd name="T102" fmla="*/ 0 w 1921"/>
              <a:gd name="T103" fmla="*/ 0 h 1992"/>
              <a:gd name="T104" fmla="*/ 0 w 1921"/>
              <a:gd name="T105" fmla="*/ 0 h 1992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</a:gdLst>
            <a:ahLst/>
            <a:cxnLst>
              <a:cxn ang="T106">
                <a:pos x="T0" y="T1"/>
              </a:cxn>
              <a:cxn ang="T107">
                <a:pos x="T2" y="T3"/>
              </a:cxn>
              <a:cxn ang="T108">
                <a:pos x="T4" y="T5"/>
              </a:cxn>
              <a:cxn ang="T109">
                <a:pos x="T6" y="T7"/>
              </a:cxn>
              <a:cxn ang="T110">
                <a:pos x="T8" y="T9"/>
              </a:cxn>
              <a:cxn ang="T111">
                <a:pos x="T10" y="T11"/>
              </a:cxn>
              <a:cxn ang="T112">
                <a:pos x="T12" y="T13"/>
              </a:cxn>
              <a:cxn ang="T113">
                <a:pos x="T14" y="T15"/>
              </a:cxn>
              <a:cxn ang="T114">
                <a:pos x="T16" y="T17"/>
              </a:cxn>
              <a:cxn ang="T115">
                <a:pos x="T18" y="T19"/>
              </a:cxn>
              <a:cxn ang="T116">
                <a:pos x="T20" y="T21"/>
              </a:cxn>
              <a:cxn ang="T117">
                <a:pos x="T22" y="T23"/>
              </a:cxn>
              <a:cxn ang="T118">
                <a:pos x="T24" y="T25"/>
              </a:cxn>
              <a:cxn ang="T119">
                <a:pos x="T26" y="T27"/>
              </a:cxn>
              <a:cxn ang="T120">
                <a:pos x="T28" y="T29"/>
              </a:cxn>
              <a:cxn ang="T121">
                <a:pos x="T30" y="T31"/>
              </a:cxn>
              <a:cxn ang="T122">
                <a:pos x="T32" y="T33"/>
              </a:cxn>
              <a:cxn ang="T123">
                <a:pos x="T34" y="T35"/>
              </a:cxn>
              <a:cxn ang="T124">
                <a:pos x="T36" y="T37"/>
              </a:cxn>
              <a:cxn ang="T125">
                <a:pos x="T38" y="T39"/>
              </a:cxn>
              <a:cxn ang="T126">
                <a:pos x="T40" y="T41"/>
              </a:cxn>
              <a:cxn ang="T127">
                <a:pos x="T42" y="T43"/>
              </a:cxn>
              <a:cxn ang="T128">
                <a:pos x="T44" y="T45"/>
              </a:cxn>
              <a:cxn ang="T129">
                <a:pos x="T46" y="T47"/>
              </a:cxn>
              <a:cxn ang="T130">
                <a:pos x="T48" y="T49"/>
              </a:cxn>
              <a:cxn ang="T131">
                <a:pos x="T50" y="T51"/>
              </a:cxn>
              <a:cxn ang="T132">
                <a:pos x="T52" y="T53"/>
              </a:cxn>
              <a:cxn ang="T133">
                <a:pos x="T54" y="T55"/>
              </a:cxn>
              <a:cxn ang="T134">
                <a:pos x="T56" y="T57"/>
              </a:cxn>
              <a:cxn ang="T135">
                <a:pos x="T58" y="T59"/>
              </a:cxn>
              <a:cxn ang="T136">
                <a:pos x="T60" y="T61"/>
              </a:cxn>
              <a:cxn ang="T137">
                <a:pos x="T62" y="T63"/>
              </a:cxn>
              <a:cxn ang="T138">
                <a:pos x="T64" y="T65"/>
              </a:cxn>
              <a:cxn ang="T139">
                <a:pos x="T66" y="T67"/>
              </a:cxn>
              <a:cxn ang="T140">
                <a:pos x="T68" y="T69"/>
              </a:cxn>
              <a:cxn ang="T141">
                <a:pos x="T70" y="T71"/>
              </a:cxn>
              <a:cxn ang="T142">
                <a:pos x="T72" y="T73"/>
              </a:cxn>
              <a:cxn ang="T143">
                <a:pos x="T74" y="T75"/>
              </a:cxn>
              <a:cxn ang="T144">
                <a:pos x="T76" y="T77"/>
              </a:cxn>
              <a:cxn ang="T145">
                <a:pos x="T78" y="T79"/>
              </a:cxn>
              <a:cxn ang="T146">
                <a:pos x="T80" y="T81"/>
              </a:cxn>
              <a:cxn ang="T147">
                <a:pos x="T82" y="T83"/>
              </a:cxn>
              <a:cxn ang="T148">
                <a:pos x="T84" y="T85"/>
              </a:cxn>
              <a:cxn ang="T149">
                <a:pos x="T86" y="T87"/>
              </a:cxn>
              <a:cxn ang="T150">
                <a:pos x="T88" y="T89"/>
              </a:cxn>
              <a:cxn ang="T151">
                <a:pos x="T90" y="T91"/>
              </a:cxn>
              <a:cxn ang="T152">
                <a:pos x="T92" y="T93"/>
              </a:cxn>
              <a:cxn ang="T153">
                <a:pos x="T94" y="T95"/>
              </a:cxn>
              <a:cxn ang="T154">
                <a:pos x="T96" y="T97"/>
              </a:cxn>
              <a:cxn ang="T155">
                <a:pos x="T98" y="T99"/>
              </a:cxn>
              <a:cxn ang="T156">
                <a:pos x="T100" y="T101"/>
              </a:cxn>
              <a:cxn ang="T157">
                <a:pos x="T102" y="T103"/>
              </a:cxn>
              <a:cxn ang="T158">
                <a:pos x="T104" y="T105"/>
              </a:cxn>
            </a:cxnLst>
            <a:rect l="0" t="0" r="r" b="b"/>
            <a:pathLst>
              <a:path w="1921" h="1992">
                <a:moveTo>
                  <a:pt x="1148" y="1992"/>
                </a:moveTo>
                <a:lnTo>
                  <a:pt x="1148" y="795"/>
                </a:lnTo>
                <a:lnTo>
                  <a:pt x="1147" y="773"/>
                </a:lnTo>
                <a:lnTo>
                  <a:pt x="1144" y="750"/>
                </a:lnTo>
                <a:lnTo>
                  <a:pt x="1140" y="728"/>
                </a:lnTo>
                <a:lnTo>
                  <a:pt x="1134" y="707"/>
                </a:lnTo>
                <a:lnTo>
                  <a:pt x="1126" y="687"/>
                </a:lnTo>
                <a:lnTo>
                  <a:pt x="1117" y="668"/>
                </a:lnTo>
                <a:lnTo>
                  <a:pt x="1106" y="650"/>
                </a:lnTo>
                <a:lnTo>
                  <a:pt x="1094" y="634"/>
                </a:lnTo>
                <a:lnTo>
                  <a:pt x="1081" y="618"/>
                </a:lnTo>
                <a:lnTo>
                  <a:pt x="1067" y="605"/>
                </a:lnTo>
                <a:lnTo>
                  <a:pt x="1051" y="594"/>
                </a:lnTo>
                <a:lnTo>
                  <a:pt x="1035" y="584"/>
                </a:lnTo>
                <a:lnTo>
                  <a:pt x="1017" y="576"/>
                </a:lnTo>
                <a:lnTo>
                  <a:pt x="999" y="570"/>
                </a:lnTo>
                <a:lnTo>
                  <a:pt x="990" y="568"/>
                </a:lnTo>
                <a:lnTo>
                  <a:pt x="980" y="567"/>
                </a:lnTo>
                <a:lnTo>
                  <a:pt x="971" y="565"/>
                </a:lnTo>
                <a:lnTo>
                  <a:pt x="961" y="565"/>
                </a:lnTo>
                <a:lnTo>
                  <a:pt x="951" y="565"/>
                </a:lnTo>
                <a:lnTo>
                  <a:pt x="941" y="567"/>
                </a:lnTo>
                <a:lnTo>
                  <a:pt x="932" y="568"/>
                </a:lnTo>
                <a:lnTo>
                  <a:pt x="922" y="570"/>
                </a:lnTo>
                <a:lnTo>
                  <a:pt x="904" y="576"/>
                </a:lnTo>
                <a:lnTo>
                  <a:pt x="886" y="584"/>
                </a:lnTo>
                <a:lnTo>
                  <a:pt x="869" y="594"/>
                </a:lnTo>
                <a:lnTo>
                  <a:pt x="853" y="605"/>
                </a:lnTo>
                <a:lnTo>
                  <a:pt x="838" y="618"/>
                </a:lnTo>
                <a:lnTo>
                  <a:pt x="824" y="634"/>
                </a:lnTo>
                <a:lnTo>
                  <a:pt x="811" y="650"/>
                </a:lnTo>
                <a:lnTo>
                  <a:pt x="800" y="668"/>
                </a:lnTo>
                <a:lnTo>
                  <a:pt x="790" y="687"/>
                </a:lnTo>
                <a:lnTo>
                  <a:pt x="781" y="707"/>
                </a:lnTo>
                <a:lnTo>
                  <a:pt x="775" y="728"/>
                </a:lnTo>
                <a:lnTo>
                  <a:pt x="770" y="750"/>
                </a:lnTo>
                <a:lnTo>
                  <a:pt x="768" y="761"/>
                </a:lnTo>
                <a:lnTo>
                  <a:pt x="767" y="773"/>
                </a:lnTo>
                <a:lnTo>
                  <a:pt x="766" y="784"/>
                </a:lnTo>
                <a:lnTo>
                  <a:pt x="766" y="795"/>
                </a:lnTo>
                <a:lnTo>
                  <a:pt x="774" y="1992"/>
                </a:lnTo>
                <a:lnTo>
                  <a:pt x="0" y="1992"/>
                </a:lnTo>
                <a:lnTo>
                  <a:pt x="0" y="58"/>
                </a:lnTo>
                <a:lnTo>
                  <a:pt x="774" y="58"/>
                </a:lnTo>
                <a:lnTo>
                  <a:pt x="774" y="355"/>
                </a:lnTo>
                <a:lnTo>
                  <a:pt x="786" y="330"/>
                </a:lnTo>
                <a:lnTo>
                  <a:pt x="800" y="305"/>
                </a:lnTo>
                <a:lnTo>
                  <a:pt x="814" y="282"/>
                </a:lnTo>
                <a:lnTo>
                  <a:pt x="829" y="261"/>
                </a:lnTo>
                <a:lnTo>
                  <a:pt x="845" y="239"/>
                </a:lnTo>
                <a:lnTo>
                  <a:pt x="861" y="219"/>
                </a:lnTo>
                <a:lnTo>
                  <a:pt x="878" y="201"/>
                </a:lnTo>
                <a:lnTo>
                  <a:pt x="895" y="183"/>
                </a:lnTo>
                <a:lnTo>
                  <a:pt x="913" y="165"/>
                </a:lnTo>
                <a:lnTo>
                  <a:pt x="931" y="150"/>
                </a:lnTo>
                <a:lnTo>
                  <a:pt x="950" y="135"/>
                </a:lnTo>
                <a:lnTo>
                  <a:pt x="970" y="121"/>
                </a:lnTo>
                <a:lnTo>
                  <a:pt x="989" y="108"/>
                </a:lnTo>
                <a:lnTo>
                  <a:pt x="1009" y="96"/>
                </a:lnTo>
                <a:lnTo>
                  <a:pt x="1029" y="84"/>
                </a:lnTo>
                <a:lnTo>
                  <a:pt x="1049" y="73"/>
                </a:lnTo>
                <a:lnTo>
                  <a:pt x="1070" y="64"/>
                </a:lnTo>
                <a:lnTo>
                  <a:pt x="1090" y="55"/>
                </a:lnTo>
                <a:lnTo>
                  <a:pt x="1111" y="48"/>
                </a:lnTo>
                <a:lnTo>
                  <a:pt x="1132" y="39"/>
                </a:lnTo>
                <a:lnTo>
                  <a:pt x="1153" y="33"/>
                </a:lnTo>
                <a:lnTo>
                  <a:pt x="1173" y="26"/>
                </a:lnTo>
                <a:lnTo>
                  <a:pt x="1194" y="22"/>
                </a:lnTo>
                <a:lnTo>
                  <a:pt x="1214" y="17"/>
                </a:lnTo>
                <a:lnTo>
                  <a:pt x="1255" y="10"/>
                </a:lnTo>
                <a:lnTo>
                  <a:pt x="1294" y="4"/>
                </a:lnTo>
                <a:lnTo>
                  <a:pt x="1332" y="2"/>
                </a:lnTo>
                <a:lnTo>
                  <a:pt x="1368" y="0"/>
                </a:lnTo>
                <a:lnTo>
                  <a:pt x="1397" y="2"/>
                </a:lnTo>
                <a:lnTo>
                  <a:pt x="1426" y="3"/>
                </a:lnTo>
                <a:lnTo>
                  <a:pt x="1455" y="6"/>
                </a:lnTo>
                <a:lnTo>
                  <a:pt x="1483" y="10"/>
                </a:lnTo>
                <a:lnTo>
                  <a:pt x="1510" y="16"/>
                </a:lnTo>
                <a:lnTo>
                  <a:pt x="1537" y="22"/>
                </a:lnTo>
                <a:lnTo>
                  <a:pt x="1563" y="30"/>
                </a:lnTo>
                <a:lnTo>
                  <a:pt x="1588" y="38"/>
                </a:lnTo>
                <a:lnTo>
                  <a:pt x="1613" y="49"/>
                </a:lnTo>
                <a:lnTo>
                  <a:pt x="1637" y="60"/>
                </a:lnTo>
                <a:lnTo>
                  <a:pt x="1660" y="75"/>
                </a:lnTo>
                <a:lnTo>
                  <a:pt x="1682" y="89"/>
                </a:lnTo>
                <a:lnTo>
                  <a:pt x="1704" y="104"/>
                </a:lnTo>
                <a:lnTo>
                  <a:pt x="1725" y="122"/>
                </a:lnTo>
                <a:lnTo>
                  <a:pt x="1744" y="141"/>
                </a:lnTo>
                <a:lnTo>
                  <a:pt x="1763" y="161"/>
                </a:lnTo>
                <a:lnTo>
                  <a:pt x="1781" y="183"/>
                </a:lnTo>
                <a:lnTo>
                  <a:pt x="1798" y="206"/>
                </a:lnTo>
                <a:lnTo>
                  <a:pt x="1814" y="231"/>
                </a:lnTo>
                <a:lnTo>
                  <a:pt x="1830" y="258"/>
                </a:lnTo>
                <a:lnTo>
                  <a:pt x="1844" y="286"/>
                </a:lnTo>
                <a:lnTo>
                  <a:pt x="1857" y="316"/>
                </a:lnTo>
                <a:lnTo>
                  <a:pt x="1868" y="348"/>
                </a:lnTo>
                <a:lnTo>
                  <a:pt x="1879" y="381"/>
                </a:lnTo>
                <a:lnTo>
                  <a:pt x="1889" y="415"/>
                </a:lnTo>
                <a:lnTo>
                  <a:pt x="1897" y="452"/>
                </a:lnTo>
                <a:lnTo>
                  <a:pt x="1904" y="490"/>
                </a:lnTo>
                <a:lnTo>
                  <a:pt x="1910" y="530"/>
                </a:lnTo>
                <a:lnTo>
                  <a:pt x="1915" y="573"/>
                </a:lnTo>
                <a:lnTo>
                  <a:pt x="1918" y="616"/>
                </a:lnTo>
                <a:lnTo>
                  <a:pt x="1920" y="662"/>
                </a:lnTo>
                <a:lnTo>
                  <a:pt x="1921" y="709"/>
                </a:lnTo>
                <a:lnTo>
                  <a:pt x="1921" y="1992"/>
                </a:lnTo>
                <a:lnTo>
                  <a:pt x="1148" y="1992"/>
                </a:lnTo>
                <a:close/>
              </a:path>
            </a:pathLst>
          </a:custGeom>
          <a:solidFill>
            <a:srgbClr val="F8C4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56" name="Freeform 155">
            <a:extLst>
              <a:ext uri="{FF2B5EF4-FFF2-40B4-BE49-F238E27FC236}">
                <a16:creationId xmlns:a16="http://schemas.microsoft.com/office/drawing/2014/main" id="{00000000-0008-0000-0600-00009C000000}"/>
              </a:ext>
            </a:extLst>
          </xdr:cNvPr>
          <xdr:cNvSpPr>
            <a:spLocks/>
          </xdr:cNvSpPr>
        </xdr:nvSpPr>
        <xdr:spPr bwMode="auto">
          <a:xfrm>
            <a:off x="4669" y="565"/>
            <a:ext cx="17" cy="208"/>
          </a:xfrm>
          <a:custGeom>
            <a:avLst/>
            <a:gdLst>
              <a:gd name="T0" fmla="*/ 0 w 88"/>
              <a:gd name="T1" fmla="*/ 0 h 1249"/>
              <a:gd name="T2" fmla="*/ 0 w 88"/>
              <a:gd name="T3" fmla="*/ 0 h 1249"/>
              <a:gd name="T4" fmla="*/ 0 w 88"/>
              <a:gd name="T5" fmla="*/ 0 h 1249"/>
              <a:gd name="T6" fmla="*/ 0 w 88"/>
              <a:gd name="T7" fmla="*/ 0 h 1249"/>
              <a:gd name="T8" fmla="*/ 0 w 88"/>
              <a:gd name="T9" fmla="*/ 0 h 1249"/>
              <a:gd name="T10" fmla="*/ 0 w 88"/>
              <a:gd name="T11" fmla="*/ 0 h 1249"/>
              <a:gd name="T12" fmla="*/ 0 w 88"/>
              <a:gd name="T13" fmla="*/ 0 h 1249"/>
              <a:gd name="T14" fmla="*/ 0 w 88"/>
              <a:gd name="T15" fmla="*/ 0 h 1249"/>
              <a:gd name="T16" fmla="*/ 0 w 88"/>
              <a:gd name="T17" fmla="*/ 0 h 1249"/>
              <a:gd name="T18" fmla="*/ 0 w 88"/>
              <a:gd name="T19" fmla="*/ 0 h 1249"/>
              <a:gd name="T20" fmla="*/ 0 w 88"/>
              <a:gd name="T21" fmla="*/ 0 h 1249"/>
              <a:gd name="T22" fmla="*/ 0 w 88"/>
              <a:gd name="T23" fmla="*/ 0 h 1249"/>
              <a:gd name="T24" fmla="*/ 0 w 88"/>
              <a:gd name="T25" fmla="*/ 0 h 1249"/>
              <a:gd name="T26" fmla="*/ 0 w 88"/>
              <a:gd name="T27" fmla="*/ 0 h 1249"/>
              <a:gd name="T28" fmla="*/ 0 w 88"/>
              <a:gd name="T29" fmla="*/ 0 h 1249"/>
              <a:gd name="T30" fmla="*/ 0 w 88"/>
              <a:gd name="T31" fmla="*/ 0 h 1249"/>
              <a:gd name="T32" fmla="*/ 0 w 88"/>
              <a:gd name="T33" fmla="*/ 0 h 1249"/>
              <a:gd name="T34" fmla="*/ 0 w 88"/>
              <a:gd name="T35" fmla="*/ 0 h 1249"/>
              <a:gd name="T36" fmla="*/ 0 w 88"/>
              <a:gd name="T37" fmla="*/ 0 h 1249"/>
              <a:gd name="T38" fmla="*/ 0 w 88"/>
              <a:gd name="T39" fmla="*/ 0 h 1249"/>
              <a:gd name="T40" fmla="*/ 0 w 88"/>
              <a:gd name="T41" fmla="*/ 0 h 1249"/>
              <a:gd name="T42" fmla="*/ 0 w 88"/>
              <a:gd name="T43" fmla="*/ 0 h 1249"/>
              <a:gd name="T44" fmla="*/ 0 w 88"/>
              <a:gd name="T45" fmla="*/ 0 h 1249"/>
              <a:gd name="T46" fmla="*/ 0 w 88"/>
              <a:gd name="T47" fmla="*/ 0 h 1249"/>
              <a:gd name="T48" fmla="*/ 0 w 88"/>
              <a:gd name="T49" fmla="*/ 0 h 1249"/>
              <a:gd name="T50" fmla="*/ 0 w 88"/>
              <a:gd name="T51" fmla="*/ 0 h 1249"/>
              <a:gd name="T52" fmla="*/ 0 w 88"/>
              <a:gd name="T53" fmla="*/ 0 h 1249"/>
              <a:gd name="T54" fmla="*/ 0 w 88"/>
              <a:gd name="T55" fmla="*/ 0 h 1249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8" h="1249">
                <a:moveTo>
                  <a:pt x="88" y="52"/>
                </a:moveTo>
                <a:lnTo>
                  <a:pt x="0" y="52"/>
                </a:lnTo>
                <a:lnTo>
                  <a:pt x="0" y="1249"/>
                </a:lnTo>
                <a:lnTo>
                  <a:pt x="88" y="1249"/>
                </a:lnTo>
                <a:lnTo>
                  <a:pt x="88" y="52"/>
                </a:lnTo>
                <a:lnTo>
                  <a:pt x="88" y="46"/>
                </a:lnTo>
                <a:lnTo>
                  <a:pt x="87" y="40"/>
                </a:lnTo>
                <a:lnTo>
                  <a:pt x="86" y="34"/>
                </a:lnTo>
                <a:lnTo>
                  <a:pt x="84" y="30"/>
                </a:lnTo>
                <a:lnTo>
                  <a:pt x="80" y="20"/>
                </a:lnTo>
                <a:lnTo>
                  <a:pt x="74" y="13"/>
                </a:lnTo>
                <a:lnTo>
                  <a:pt x="68" y="7"/>
                </a:lnTo>
                <a:lnTo>
                  <a:pt x="60" y="4"/>
                </a:lnTo>
                <a:lnTo>
                  <a:pt x="52" y="1"/>
                </a:lnTo>
                <a:lnTo>
                  <a:pt x="44" y="0"/>
                </a:lnTo>
                <a:lnTo>
                  <a:pt x="36" y="1"/>
                </a:lnTo>
                <a:lnTo>
                  <a:pt x="28" y="4"/>
                </a:lnTo>
                <a:lnTo>
                  <a:pt x="20" y="7"/>
                </a:lnTo>
                <a:lnTo>
                  <a:pt x="14" y="13"/>
                </a:lnTo>
                <a:lnTo>
                  <a:pt x="8" y="20"/>
                </a:lnTo>
                <a:lnTo>
                  <a:pt x="4" y="30"/>
                </a:lnTo>
                <a:lnTo>
                  <a:pt x="2" y="34"/>
                </a:lnTo>
                <a:lnTo>
                  <a:pt x="1" y="40"/>
                </a:lnTo>
                <a:lnTo>
                  <a:pt x="0" y="46"/>
                </a:lnTo>
                <a:lnTo>
                  <a:pt x="0" y="52"/>
                </a:lnTo>
                <a:lnTo>
                  <a:pt x="88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57" name="Freeform 156">
            <a:extLst>
              <a:ext uri="{FF2B5EF4-FFF2-40B4-BE49-F238E27FC236}">
                <a16:creationId xmlns:a16="http://schemas.microsoft.com/office/drawing/2014/main" id="{00000000-0008-0000-0600-00009D000000}"/>
              </a:ext>
            </a:extLst>
          </xdr:cNvPr>
          <xdr:cNvSpPr>
            <a:spLocks/>
          </xdr:cNvSpPr>
        </xdr:nvSpPr>
        <xdr:spPr bwMode="auto">
          <a:xfrm>
            <a:off x="4631" y="527"/>
            <a:ext cx="55" cy="47"/>
          </a:xfrm>
          <a:custGeom>
            <a:avLst/>
            <a:gdLst>
              <a:gd name="T0" fmla="*/ 0 w 275"/>
              <a:gd name="T1" fmla="*/ 0 h 281"/>
              <a:gd name="T2" fmla="*/ 0 w 275"/>
              <a:gd name="T3" fmla="*/ 0 h 281"/>
              <a:gd name="T4" fmla="*/ 0 w 275"/>
              <a:gd name="T5" fmla="*/ 0 h 281"/>
              <a:gd name="T6" fmla="*/ 0 w 275"/>
              <a:gd name="T7" fmla="*/ 0 h 281"/>
              <a:gd name="T8" fmla="*/ 0 w 275"/>
              <a:gd name="T9" fmla="*/ 0 h 281"/>
              <a:gd name="T10" fmla="*/ 0 w 275"/>
              <a:gd name="T11" fmla="*/ 0 h 281"/>
              <a:gd name="T12" fmla="*/ 0 w 275"/>
              <a:gd name="T13" fmla="*/ 0 h 281"/>
              <a:gd name="T14" fmla="*/ 0 w 275"/>
              <a:gd name="T15" fmla="*/ 0 h 281"/>
              <a:gd name="T16" fmla="*/ 0 w 275"/>
              <a:gd name="T17" fmla="*/ 0 h 281"/>
              <a:gd name="T18" fmla="*/ 0 w 275"/>
              <a:gd name="T19" fmla="*/ 0 h 281"/>
              <a:gd name="T20" fmla="*/ 0 w 275"/>
              <a:gd name="T21" fmla="*/ 0 h 281"/>
              <a:gd name="T22" fmla="*/ 0 w 275"/>
              <a:gd name="T23" fmla="*/ 0 h 281"/>
              <a:gd name="T24" fmla="*/ 0 w 275"/>
              <a:gd name="T25" fmla="*/ 0 h 281"/>
              <a:gd name="T26" fmla="*/ 0 w 275"/>
              <a:gd name="T27" fmla="*/ 0 h 281"/>
              <a:gd name="T28" fmla="*/ 0 w 275"/>
              <a:gd name="T29" fmla="*/ 0 h 281"/>
              <a:gd name="T30" fmla="*/ 0 w 275"/>
              <a:gd name="T31" fmla="*/ 0 h 281"/>
              <a:gd name="T32" fmla="*/ 0 w 275"/>
              <a:gd name="T33" fmla="*/ 0 h 281"/>
              <a:gd name="T34" fmla="*/ 0 w 275"/>
              <a:gd name="T35" fmla="*/ 0 h 281"/>
              <a:gd name="T36" fmla="*/ 0 w 275"/>
              <a:gd name="T37" fmla="*/ 0 h 281"/>
              <a:gd name="T38" fmla="*/ 0 w 275"/>
              <a:gd name="T39" fmla="*/ 0 h 281"/>
              <a:gd name="T40" fmla="*/ 0 w 275"/>
              <a:gd name="T41" fmla="*/ 0 h 281"/>
              <a:gd name="T42" fmla="*/ 0 w 275"/>
              <a:gd name="T43" fmla="*/ 0 h 281"/>
              <a:gd name="T44" fmla="*/ 0 w 275"/>
              <a:gd name="T45" fmla="*/ 0 h 281"/>
              <a:gd name="T46" fmla="*/ 0 w 275"/>
              <a:gd name="T47" fmla="*/ 0 h 281"/>
              <a:gd name="T48" fmla="*/ 0 w 275"/>
              <a:gd name="T49" fmla="*/ 0 h 281"/>
              <a:gd name="T50" fmla="*/ 0 w 275"/>
              <a:gd name="T51" fmla="*/ 0 h 281"/>
              <a:gd name="T52" fmla="*/ 0 w 275"/>
              <a:gd name="T53" fmla="*/ 0 h 281"/>
              <a:gd name="T54" fmla="*/ 0 w 275"/>
              <a:gd name="T55" fmla="*/ 0 h 281"/>
              <a:gd name="T56" fmla="*/ 0 w 275"/>
              <a:gd name="T57" fmla="*/ 0 h 281"/>
              <a:gd name="T58" fmla="*/ 0 w 275"/>
              <a:gd name="T59" fmla="*/ 0 h 281"/>
              <a:gd name="T60" fmla="*/ 0 w 275"/>
              <a:gd name="T61" fmla="*/ 0 h 281"/>
              <a:gd name="T62" fmla="*/ 0 w 275"/>
              <a:gd name="T63" fmla="*/ 0 h 281"/>
              <a:gd name="T64" fmla="*/ 0 w 275"/>
              <a:gd name="T65" fmla="*/ 0 h 281"/>
              <a:gd name="T66" fmla="*/ 0 w 275"/>
              <a:gd name="T67" fmla="*/ 0 h 281"/>
              <a:gd name="T68" fmla="*/ 0 w 275"/>
              <a:gd name="T69" fmla="*/ 0 h 281"/>
              <a:gd name="T70" fmla="*/ 0 w 275"/>
              <a:gd name="T71" fmla="*/ 0 h 281"/>
              <a:gd name="T72" fmla="*/ 0 w 275"/>
              <a:gd name="T73" fmla="*/ 0 h 281"/>
              <a:gd name="T74" fmla="*/ 0 w 275"/>
              <a:gd name="T75" fmla="*/ 0 h 281"/>
              <a:gd name="T76" fmla="*/ 0 w 275"/>
              <a:gd name="T77" fmla="*/ 0 h 281"/>
              <a:gd name="T78" fmla="*/ 0 w 275"/>
              <a:gd name="T79" fmla="*/ 0 h 281"/>
              <a:gd name="T80" fmla="*/ 0 w 275"/>
              <a:gd name="T81" fmla="*/ 0 h 281"/>
              <a:gd name="T82" fmla="*/ 0 w 275"/>
              <a:gd name="T83" fmla="*/ 0 h 281"/>
              <a:gd name="T84" fmla="*/ 0 w 275"/>
              <a:gd name="T85" fmla="*/ 0 h 281"/>
              <a:gd name="T86" fmla="*/ 0 w 275"/>
              <a:gd name="T87" fmla="*/ 0 h 281"/>
              <a:gd name="T88" fmla="*/ 0 w 275"/>
              <a:gd name="T89" fmla="*/ 0 h 281"/>
              <a:gd name="T90" fmla="*/ 0 w 275"/>
              <a:gd name="T91" fmla="*/ 0 h 281"/>
              <a:gd name="T92" fmla="*/ 0 w 275"/>
              <a:gd name="T93" fmla="*/ 0 h 281"/>
              <a:gd name="T94" fmla="*/ 0 w 275"/>
              <a:gd name="T95" fmla="*/ 0 h 281"/>
              <a:gd name="T96" fmla="*/ 0 w 275"/>
              <a:gd name="T97" fmla="*/ 0 h 281"/>
              <a:gd name="T98" fmla="*/ 0 w 275"/>
              <a:gd name="T99" fmla="*/ 0 h 281"/>
              <a:gd name="T100" fmla="*/ 0 w 275"/>
              <a:gd name="T101" fmla="*/ 0 h 281"/>
              <a:gd name="T102" fmla="*/ 0 w 275"/>
              <a:gd name="T103" fmla="*/ 0 h 281"/>
              <a:gd name="T104" fmla="*/ 0 w 275"/>
              <a:gd name="T105" fmla="*/ 0 h 281"/>
              <a:gd name="T106" fmla="*/ 0 w 275"/>
              <a:gd name="T107" fmla="*/ 0 h 281"/>
              <a:gd name="T108" fmla="*/ 0 w 275"/>
              <a:gd name="T109" fmla="*/ 0 h 281"/>
              <a:gd name="T110" fmla="*/ 0 w 275"/>
              <a:gd name="T111" fmla="*/ 0 h 281"/>
              <a:gd name="T112" fmla="*/ 0 w 275"/>
              <a:gd name="T113" fmla="*/ 0 h 281"/>
              <a:gd name="T114" fmla="*/ 0 w 275"/>
              <a:gd name="T115" fmla="*/ 0 h 281"/>
              <a:gd name="T116" fmla="*/ 0 w 275"/>
              <a:gd name="T117" fmla="*/ 0 h 281"/>
              <a:gd name="T118" fmla="*/ 0 w 275"/>
              <a:gd name="T119" fmla="*/ 0 h 281"/>
              <a:gd name="T120" fmla="*/ 0 w 275"/>
              <a:gd name="T121" fmla="*/ 0 h 281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</a:gdLst>
            <a:ahLst/>
            <a:cxnLst>
              <a:cxn ang="T122">
                <a:pos x="T0" y="T1"/>
              </a:cxn>
              <a:cxn ang="T123">
                <a:pos x="T2" y="T3"/>
              </a:cxn>
              <a:cxn ang="T124">
                <a:pos x="T4" y="T5"/>
              </a:cxn>
              <a:cxn ang="T125">
                <a:pos x="T6" y="T7"/>
              </a:cxn>
              <a:cxn ang="T126">
                <a:pos x="T8" y="T9"/>
              </a:cxn>
              <a:cxn ang="T127">
                <a:pos x="T10" y="T11"/>
              </a:cxn>
              <a:cxn ang="T128">
                <a:pos x="T12" y="T13"/>
              </a:cxn>
              <a:cxn ang="T129">
                <a:pos x="T14" y="T15"/>
              </a:cxn>
              <a:cxn ang="T130">
                <a:pos x="T16" y="T17"/>
              </a:cxn>
              <a:cxn ang="T131">
                <a:pos x="T18" y="T19"/>
              </a:cxn>
              <a:cxn ang="T132">
                <a:pos x="T20" y="T21"/>
              </a:cxn>
              <a:cxn ang="T133">
                <a:pos x="T22" y="T23"/>
              </a:cxn>
              <a:cxn ang="T134">
                <a:pos x="T24" y="T25"/>
              </a:cxn>
              <a:cxn ang="T135">
                <a:pos x="T26" y="T27"/>
              </a:cxn>
              <a:cxn ang="T136">
                <a:pos x="T28" y="T29"/>
              </a:cxn>
              <a:cxn ang="T137">
                <a:pos x="T30" y="T31"/>
              </a:cxn>
              <a:cxn ang="T138">
                <a:pos x="T32" y="T33"/>
              </a:cxn>
              <a:cxn ang="T139">
                <a:pos x="T34" y="T35"/>
              </a:cxn>
              <a:cxn ang="T140">
                <a:pos x="T36" y="T37"/>
              </a:cxn>
              <a:cxn ang="T141">
                <a:pos x="T38" y="T39"/>
              </a:cxn>
              <a:cxn ang="T142">
                <a:pos x="T40" y="T41"/>
              </a:cxn>
              <a:cxn ang="T143">
                <a:pos x="T42" y="T43"/>
              </a:cxn>
              <a:cxn ang="T144">
                <a:pos x="T44" y="T45"/>
              </a:cxn>
              <a:cxn ang="T145">
                <a:pos x="T46" y="T47"/>
              </a:cxn>
              <a:cxn ang="T146">
                <a:pos x="T48" y="T49"/>
              </a:cxn>
              <a:cxn ang="T147">
                <a:pos x="T50" y="T51"/>
              </a:cxn>
              <a:cxn ang="T148">
                <a:pos x="T52" y="T53"/>
              </a:cxn>
              <a:cxn ang="T149">
                <a:pos x="T54" y="T55"/>
              </a:cxn>
              <a:cxn ang="T150">
                <a:pos x="T56" y="T57"/>
              </a:cxn>
              <a:cxn ang="T151">
                <a:pos x="T58" y="T59"/>
              </a:cxn>
              <a:cxn ang="T152">
                <a:pos x="T60" y="T61"/>
              </a:cxn>
              <a:cxn ang="T153">
                <a:pos x="T62" y="T63"/>
              </a:cxn>
              <a:cxn ang="T154">
                <a:pos x="T64" y="T65"/>
              </a:cxn>
              <a:cxn ang="T155">
                <a:pos x="T66" y="T67"/>
              </a:cxn>
              <a:cxn ang="T156">
                <a:pos x="T68" y="T69"/>
              </a:cxn>
              <a:cxn ang="T157">
                <a:pos x="T70" y="T71"/>
              </a:cxn>
              <a:cxn ang="T158">
                <a:pos x="T72" y="T73"/>
              </a:cxn>
              <a:cxn ang="T159">
                <a:pos x="T74" y="T75"/>
              </a:cxn>
              <a:cxn ang="T160">
                <a:pos x="T76" y="T77"/>
              </a:cxn>
              <a:cxn ang="T161">
                <a:pos x="T78" y="T79"/>
              </a:cxn>
              <a:cxn ang="T162">
                <a:pos x="T80" y="T81"/>
              </a:cxn>
              <a:cxn ang="T163">
                <a:pos x="T82" y="T83"/>
              </a:cxn>
              <a:cxn ang="T164">
                <a:pos x="T84" y="T85"/>
              </a:cxn>
              <a:cxn ang="T165">
                <a:pos x="T86" y="T87"/>
              </a:cxn>
              <a:cxn ang="T166">
                <a:pos x="T88" y="T89"/>
              </a:cxn>
              <a:cxn ang="T167">
                <a:pos x="T90" y="T91"/>
              </a:cxn>
              <a:cxn ang="T168">
                <a:pos x="T92" y="T93"/>
              </a:cxn>
              <a:cxn ang="T169">
                <a:pos x="T94" y="T95"/>
              </a:cxn>
              <a:cxn ang="T170">
                <a:pos x="T96" y="T97"/>
              </a:cxn>
              <a:cxn ang="T171">
                <a:pos x="T98" y="T99"/>
              </a:cxn>
              <a:cxn ang="T172">
                <a:pos x="T100" y="T101"/>
              </a:cxn>
              <a:cxn ang="T173">
                <a:pos x="T102" y="T103"/>
              </a:cxn>
              <a:cxn ang="T174">
                <a:pos x="T104" y="T105"/>
              </a:cxn>
              <a:cxn ang="T175">
                <a:pos x="T106" y="T107"/>
              </a:cxn>
              <a:cxn ang="T176">
                <a:pos x="T108" y="T109"/>
              </a:cxn>
              <a:cxn ang="T177">
                <a:pos x="T110" y="T111"/>
              </a:cxn>
              <a:cxn ang="T178">
                <a:pos x="T112" y="T113"/>
              </a:cxn>
              <a:cxn ang="T179">
                <a:pos x="T114" y="T115"/>
              </a:cxn>
              <a:cxn ang="T180">
                <a:pos x="T116" y="T117"/>
              </a:cxn>
              <a:cxn ang="T181">
                <a:pos x="T118" y="T119"/>
              </a:cxn>
              <a:cxn ang="T182">
                <a:pos x="T120" y="T121"/>
              </a:cxn>
            </a:cxnLst>
            <a:rect l="0" t="0" r="r" b="b"/>
            <a:pathLst>
              <a:path w="275" h="281">
                <a:moveTo>
                  <a:pt x="44" y="103"/>
                </a:moveTo>
                <a:lnTo>
                  <a:pt x="44" y="103"/>
                </a:lnTo>
                <a:lnTo>
                  <a:pt x="51" y="104"/>
                </a:lnTo>
                <a:lnTo>
                  <a:pt x="59" y="104"/>
                </a:lnTo>
                <a:lnTo>
                  <a:pt x="66" y="106"/>
                </a:lnTo>
                <a:lnTo>
                  <a:pt x="72" y="107"/>
                </a:lnTo>
                <a:lnTo>
                  <a:pt x="87" y="111"/>
                </a:lnTo>
                <a:lnTo>
                  <a:pt x="100" y="117"/>
                </a:lnTo>
                <a:lnTo>
                  <a:pt x="112" y="124"/>
                </a:lnTo>
                <a:lnTo>
                  <a:pt x="124" y="134"/>
                </a:lnTo>
                <a:lnTo>
                  <a:pt x="135" y="144"/>
                </a:lnTo>
                <a:lnTo>
                  <a:pt x="145" y="155"/>
                </a:lnTo>
                <a:lnTo>
                  <a:pt x="154" y="168"/>
                </a:lnTo>
                <a:lnTo>
                  <a:pt x="162" y="182"/>
                </a:lnTo>
                <a:lnTo>
                  <a:pt x="170" y="196"/>
                </a:lnTo>
                <a:lnTo>
                  <a:pt x="176" y="213"/>
                </a:lnTo>
                <a:lnTo>
                  <a:pt x="181" y="229"/>
                </a:lnTo>
                <a:lnTo>
                  <a:pt x="184" y="246"/>
                </a:lnTo>
                <a:lnTo>
                  <a:pt x="186" y="263"/>
                </a:lnTo>
                <a:lnTo>
                  <a:pt x="187" y="281"/>
                </a:lnTo>
                <a:lnTo>
                  <a:pt x="275" y="281"/>
                </a:lnTo>
                <a:lnTo>
                  <a:pt x="274" y="254"/>
                </a:lnTo>
                <a:lnTo>
                  <a:pt x="271" y="226"/>
                </a:lnTo>
                <a:lnTo>
                  <a:pt x="265" y="200"/>
                </a:lnTo>
                <a:lnTo>
                  <a:pt x="258" y="174"/>
                </a:lnTo>
                <a:lnTo>
                  <a:pt x="248" y="149"/>
                </a:lnTo>
                <a:lnTo>
                  <a:pt x="237" y="127"/>
                </a:lnTo>
                <a:lnTo>
                  <a:pt x="224" y="104"/>
                </a:lnTo>
                <a:lnTo>
                  <a:pt x="209" y="84"/>
                </a:lnTo>
                <a:lnTo>
                  <a:pt x="193" y="66"/>
                </a:lnTo>
                <a:lnTo>
                  <a:pt x="175" y="49"/>
                </a:lnTo>
                <a:lnTo>
                  <a:pt x="156" y="35"/>
                </a:lnTo>
                <a:lnTo>
                  <a:pt x="136" y="23"/>
                </a:lnTo>
                <a:lnTo>
                  <a:pt x="114" y="13"/>
                </a:lnTo>
                <a:lnTo>
                  <a:pt x="93" y="6"/>
                </a:lnTo>
                <a:lnTo>
                  <a:pt x="80" y="3"/>
                </a:lnTo>
                <a:lnTo>
                  <a:pt x="68" y="1"/>
                </a:lnTo>
                <a:lnTo>
                  <a:pt x="56" y="0"/>
                </a:lnTo>
                <a:lnTo>
                  <a:pt x="44" y="0"/>
                </a:lnTo>
                <a:lnTo>
                  <a:pt x="39" y="0"/>
                </a:lnTo>
                <a:lnTo>
                  <a:pt x="34" y="1"/>
                </a:lnTo>
                <a:lnTo>
                  <a:pt x="29" y="2"/>
                </a:lnTo>
                <a:lnTo>
                  <a:pt x="25" y="4"/>
                </a:lnTo>
                <a:lnTo>
                  <a:pt x="17" y="9"/>
                </a:lnTo>
                <a:lnTo>
                  <a:pt x="11" y="16"/>
                </a:lnTo>
                <a:lnTo>
                  <a:pt x="6" y="23"/>
                </a:lnTo>
                <a:lnTo>
                  <a:pt x="2" y="33"/>
                </a:lnTo>
                <a:lnTo>
                  <a:pt x="0" y="42"/>
                </a:lnTo>
                <a:lnTo>
                  <a:pt x="0" y="51"/>
                </a:lnTo>
                <a:lnTo>
                  <a:pt x="0" y="61"/>
                </a:lnTo>
                <a:lnTo>
                  <a:pt x="2" y="70"/>
                </a:lnTo>
                <a:lnTo>
                  <a:pt x="6" y="80"/>
                </a:lnTo>
                <a:lnTo>
                  <a:pt x="11" y="88"/>
                </a:lnTo>
                <a:lnTo>
                  <a:pt x="17" y="94"/>
                </a:lnTo>
                <a:lnTo>
                  <a:pt x="25" y="100"/>
                </a:lnTo>
                <a:lnTo>
                  <a:pt x="29" y="101"/>
                </a:lnTo>
                <a:lnTo>
                  <a:pt x="34" y="102"/>
                </a:lnTo>
                <a:lnTo>
                  <a:pt x="39" y="103"/>
                </a:lnTo>
                <a:lnTo>
                  <a:pt x="44" y="10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58" name="Freeform 157">
            <a:extLst>
              <a:ext uri="{FF2B5EF4-FFF2-40B4-BE49-F238E27FC236}">
                <a16:creationId xmlns:a16="http://schemas.microsoft.com/office/drawing/2014/main" id="{00000000-0008-0000-0600-00009E000000}"/>
              </a:ext>
            </a:extLst>
          </xdr:cNvPr>
          <xdr:cNvSpPr>
            <a:spLocks/>
          </xdr:cNvSpPr>
        </xdr:nvSpPr>
        <xdr:spPr bwMode="auto">
          <a:xfrm>
            <a:off x="4592" y="527"/>
            <a:ext cx="48" cy="55"/>
          </a:xfrm>
          <a:custGeom>
            <a:avLst/>
            <a:gdLst>
              <a:gd name="T0" fmla="*/ 0 w 241"/>
              <a:gd name="T1" fmla="*/ 0 h 334"/>
              <a:gd name="T2" fmla="*/ 0 w 241"/>
              <a:gd name="T3" fmla="*/ 0 h 334"/>
              <a:gd name="T4" fmla="*/ 0 w 241"/>
              <a:gd name="T5" fmla="*/ 0 h 334"/>
              <a:gd name="T6" fmla="*/ 0 w 241"/>
              <a:gd name="T7" fmla="*/ 0 h 334"/>
              <a:gd name="T8" fmla="*/ 0 w 241"/>
              <a:gd name="T9" fmla="*/ 0 h 334"/>
              <a:gd name="T10" fmla="*/ 0 w 241"/>
              <a:gd name="T11" fmla="*/ 0 h 334"/>
              <a:gd name="T12" fmla="*/ 0 w 241"/>
              <a:gd name="T13" fmla="*/ 0 h 334"/>
              <a:gd name="T14" fmla="*/ 0 w 241"/>
              <a:gd name="T15" fmla="*/ 0 h 334"/>
              <a:gd name="T16" fmla="*/ 0 w 241"/>
              <a:gd name="T17" fmla="*/ 0 h 334"/>
              <a:gd name="T18" fmla="*/ 0 w 241"/>
              <a:gd name="T19" fmla="*/ 0 h 334"/>
              <a:gd name="T20" fmla="*/ 0 w 241"/>
              <a:gd name="T21" fmla="*/ 0 h 334"/>
              <a:gd name="T22" fmla="*/ 0 w 241"/>
              <a:gd name="T23" fmla="*/ 0 h 334"/>
              <a:gd name="T24" fmla="*/ 0 w 241"/>
              <a:gd name="T25" fmla="*/ 0 h 334"/>
              <a:gd name="T26" fmla="*/ 0 w 241"/>
              <a:gd name="T27" fmla="*/ 0 h 334"/>
              <a:gd name="T28" fmla="*/ 0 w 241"/>
              <a:gd name="T29" fmla="*/ 0 h 334"/>
              <a:gd name="T30" fmla="*/ 0 w 241"/>
              <a:gd name="T31" fmla="*/ 0 h 334"/>
              <a:gd name="T32" fmla="*/ 0 w 241"/>
              <a:gd name="T33" fmla="*/ 0 h 334"/>
              <a:gd name="T34" fmla="*/ 0 w 241"/>
              <a:gd name="T35" fmla="*/ 0 h 334"/>
              <a:gd name="T36" fmla="*/ 0 w 241"/>
              <a:gd name="T37" fmla="*/ 0 h 334"/>
              <a:gd name="T38" fmla="*/ 0 w 241"/>
              <a:gd name="T39" fmla="*/ 0 h 334"/>
              <a:gd name="T40" fmla="*/ 0 w 241"/>
              <a:gd name="T41" fmla="*/ 0 h 334"/>
              <a:gd name="T42" fmla="*/ 0 w 241"/>
              <a:gd name="T43" fmla="*/ 0 h 334"/>
              <a:gd name="T44" fmla="*/ 0 w 241"/>
              <a:gd name="T45" fmla="*/ 0 h 334"/>
              <a:gd name="T46" fmla="*/ 0 w 241"/>
              <a:gd name="T47" fmla="*/ 0 h 334"/>
              <a:gd name="T48" fmla="*/ 0 w 241"/>
              <a:gd name="T49" fmla="*/ 0 h 334"/>
              <a:gd name="T50" fmla="*/ 0 w 241"/>
              <a:gd name="T51" fmla="*/ 0 h 334"/>
              <a:gd name="T52" fmla="*/ 0 w 241"/>
              <a:gd name="T53" fmla="*/ 0 h 334"/>
              <a:gd name="T54" fmla="*/ 0 w 241"/>
              <a:gd name="T55" fmla="*/ 0 h 334"/>
              <a:gd name="T56" fmla="*/ 0 w 241"/>
              <a:gd name="T57" fmla="*/ 0 h 334"/>
              <a:gd name="T58" fmla="*/ 0 w 241"/>
              <a:gd name="T59" fmla="*/ 0 h 334"/>
              <a:gd name="T60" fmla="*/ 0 w 241"/>
              <a:gd name="T61" fmla="*/ 0 h 334"/>
              <a:gd name="T62" fmla="*/ 0 w 241"/>
              <a:gd name="T63" fmla="*/ 0 h 334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241" h="334">
                <a:moveTo>
                  <a:pt x="90" y="281"/>
                </a:moveTo>
                <a:lnTo>
                  <a:pt x="90" y="281"/>
                </a:lnTo>
                <a:lnTo>
                  <a:pt x="90" y="273"/>
                </a:lnTo>
                <a:lnTo>
                  <a:pt x="90" y="263"/>
                </a:lnTo>
                <a:lnTo>
                  <a:pt x="92" y="255"/>
                </a:lnTo>
                <a:lnTo>
                  <a:pt x="93" y="248"/>
                </a:lnTo>
                <a:lnTo>
                  <a:pt x="96" y="229"/>
                </a:lnTo>
                <a:lnTo>
                  <a:pt x="102" y="214"/>
                </a:lnTo>
                <a:lnTo>
                  <a:pt x="108" y="199"/>
                </a:lnTo>
                <a:lnTo>
                  <a:pt x="116" y="183"/>
                </a:lnTo>
                <a:lnTo>
                  <a:pt x="125" y="169"/>
                </a:lnTo>
                <a:lnTo>
                  <a:pt x="135" y="156"/>
                </a:lnTo>
                <a:lnTo>
                  <a:pt x="146" y="144"/>
                </a:lnTo>
                <a:lnTo>
                  <a:pt x="157" y="134"/>
                </a:lnTo>
                <a:lnTo>
                  <a:pt x="170" y="126"/>
                </a:lnTo>
                <a:lnTo>
                  <a:pt x="183" y="117"/>
                </a:lnTo>
                <a:lnTo>
                  <a:pt x="197" y="111"/>
                </a:lnTo>
                <a:lnTo>
                  <a:pt x="212" y="107"/>
                </a:lnTo>
                <a:lnTo>
                  <a:pt x="218" y="106"/>
                </a:lnTo>
                <a:lnTo>
                  <a:pt x="226" y="104"/>
                </a:lnTo>
                <a:lnTo>
                  <a:pt x="233" y="104"/>
                </a:lnTo>
                <a:lnTo>
                  <a:pt x="241" y="103"/>
                </a:lnTo>
                <a:lnTo>
                  <a:pt x="241" y="0"/>
                </a:lnTo>
                <a:lnTo>
                  <a:pt x="229" y="0"/>
                </a:lnTo>
                <a:lnTo>
                  <a:pt x="217" y="1"/>
                </a:lnTo>
                <a:lnTo>
                  <a:pt x="205" y="3"/>
                </a:lnTo>
                <a:lnTo>
                  <a:pt x="192" y="6"/>
                </a:lnTo>
                <a:lnTo>
                  <a:pt x="170" y="13"/>
                </a:lnTo>
                <a:lnTo>
                  <a:pt x="148" y="22"/>
                </a:lnTo>
                <a:lnTo>
                  <a:pt x="127" y="35"/>
                </a:lnTo>
                <a:lnTo>
                  <a:pt x="108" y="49"/>
                </a:lnTo>
                <a:lnTo>
                  <a:pt x="89" y="64"/>
                </a:lnTo>
                <a:lnTo>
                  <a:pt x="73" y="83"/>
                </a:lnTo>
                <a:lnTo>
                  <a:pt x="57" y="103"/>
                </a:lnTo>
                <a:lnTo>
                  <a:pt x="43" y="124"/>
                </a:lnTo>
                <a:lnTo>
                  <a:pt x="31" y="148"/>
                </a:lnTo>
                <a:lnTo>
                  <a:pt x="21" y="173"/>
                </a:lnTo>
                <a:lnTo>
                  <a:pt x="12" y="199"/>
                </a:lnTo>
                <a:lnTo>
                  <a:pt x="6" y="224"/>
                </a:lnTo>
                <a:lnTo>
                  <a:pt x="3" y="239"/>
                </a:lnTo>
                <a:lnTo>
                  <a:pt x="2" y="253"/>
                </a:lnTo>
                <a:lnTo>
                  <a:pt x="1" y="267"/>
                </a:lnTo>
                <a:lnTo>
                  <a:pt x="0" y="281"/>
                </a:lnTo>
                <a:lnTo>
                  <a:pt x="1" y="282"/>
                </a:lnTo>
                <a:lnTo>
                  <a:pt x="0" y="281"/>
                </a:lnTo>
                <a:lnTo>
                  <a:pt x="1" y="288"/>
                </a:lnTo>
                <a:lnTo>
                  <a:pt x="1" y="294"/>
                </a:lnTo>
                <a:lnTo>
                  <a:pt x="3" y="299"/>
                </a:lnTo>
                <a:lnTo>
                  <a:pt x="4" y="305"/>
                </a:lnTo>
                <a:lnTo>
                  <a:pt x="9" y="313"/>
                </a:lnTo>
                <a:lnTo>
                  <a:pt x="14" y="321"/>
                </a:lnTo>
                <a:lnTo>
                  <a:pt x="22" y="326"/>
                </a:lnTo>
                <a:lnTo>
                  <a:pt x="29" y="330"/>
                </a:lnTo>
                <a:lnTo>
                  <a:pt x="37" y="333"/>
                </a:lnTo>
                <a:lnTo>
                  <a:pt x="46" y="334"/>
                </a:lnTo>
                <a:lnTo>
                  <a:pt x="54" y="333"/>
                </a:lnTo>
                <a:lnTo>
                  <a:pt x="62" y="330"/>
                </a:lnTo>
                <a:lnTo>
                  <a:pt x="69" y="326"/>
                </a:lnTo>
                <a:lnTo>
                  <a:pt x="76" y="321"/>
                </a:lnTo>
                <a:lnTo>
                  <a:pt x="82" y="313"/>
                </a:lnTo>
                <a:lnTo>
                  <a:pt x="86" y="305"/>
                </a:lnTo>
                <a:lnTo>
                  <a:pt x="88" y="299"/>
                </a:lnTo>
                <a:lnTo>
                  <a:pt x="89" y="294"/>
                </a:lnTo>
                <a:lnTo>
                  <a:pt x="90" y="288"/>
                </a:lnTo>
                <a:lnTo>
                  <a:pt x="90" y="28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59" name="Freeform 158">
            <a:extLst>
              <a:ext uri="{FF2B5EF4-FFF2-40B4-BE49-F238E27FC236}">
                <a16:creationId xmlns:a16="http://schemas.microsoft.com/office/drawing/2014/main" id="{00000000-0008-0000-0600-00009F000000}"/>
              </a:ext>
            </a:extLst>
          </xdr:cNvPr>
          <xdr:cNvSpPr>
            <a:spLocks/>
          </xdr:cNvSpPr>
        </xdr:nvSpPr>
        <xdr:spPr bwMode="auto">
          <a:xfrm>
            <a:off x="4592" y="574"/>
            <a:ext cx="19" cy="208"/>
          </a:xfrm>
          <a:custGeom>
            <a:avLst/>
            <a:gdLst>
              <a:gd name="T0" fmla="*/ 0 w 97"/>
              <a:gd name="T1" fmla="*/ 0 h 1250"/>
              <a:gd name="T2" fmla="*/ 0 w 97"/>
              <a:gd name="T3" fmla="*/ 0 h 1250"/>
              <a:gd name="T4" fmla="*/ 0 w 97"/>
              <a:gd name="T5" fmla="*/ 0 h 1250"/>
              <a:gd name="T6" fmla="*/ 0 w 97"/>
              <a:gd name="T7" fmla="*/ 0 h 1250"/>
              <a:gd name="T8" fmla="*/ 0 w 97"/>
              <a:gd name="T9" fmla="*/ 0 h 1250"/>
              <a:gd name="T10" fmla="*/ 0 w 97"/>
              <a:gd name="T11" fmla="*/ 0 h 1250"/>
              <a:gd name="T12" fmla="*/ 0 w 97"/>
              <a:gd name="T13" fmla="*/ 0 h 1250"/>
              <a:gd name="T14" fmla="*/ 0 w 97"/>
              <a:gd name="T15" fmla="*/ 0 h 1250"/>
              <a:gd name="T16" fmla="*/ 0 w 97"/>
              <a:gd name="T17" fmla="*/ 0 h 1250"/>
              <a:gd name="T18" fmla="*/ 0 w 97"/>
              <a:gd name="T19" fmla="*/ 0 h 1250"/>
              <a:gd name="T20" fmla="*/ 0 w 97"/>
              <a:gd name="T21" fmla="*/ 0 h 1250"/>
              <a:gd name="T22" fmla="*/ 0 w 97"/>
              <a:gd name="T23" fmla="*/ 0 h 1250"/>
              <a:gd name="T24" fmla="*/ 0 w 97"/>
              <a:gd name="T25" fmla="*/ 0 h 1250"/>
              <a:gd name="T26" fmla="*/ 0 w 97"/>
              <a:gd name="T27" fmla="*/ 0 h 1250"/>
              <a:gd name="T28" fmla="*/ 0 w 97"/>
              <a:gd name="T29" fmla="*/ 0 h 1250"/>
              <a:gd name="T30" fmla="*/ 0 w 97"/>
              <a:gd name="T31" fmla="*/ 0 h 1250"/>
              <a:gd name="T32" fmla="*/ 0 w 97"/>
              <a:gd name="T33" fmla="*/ 0 h 1250"/>
              <a:gd name="T34" fmla="*/ 0 w 97"/>
              <a:gd name="T35" fmla="*/ 0 h 1250"/>
              <a:gd name="T36" fmla="*/ 0 w 97"/>
              <a:gd name="T37" fmla="*/ 0 h 1250"/>
              <a:gd name="T38" fmla="*/ 0 w 97"/>
              <a:gd name="T39" fmla="*/ 0 h 1250"/>
              <a:gd name="T40" fmla="*/ 0 w 97"/>
              <a:gd name="T41" fmla="*/ 0 h 1250"/>
              <a:gd name="T42" fmla="*/ 0 w 97"/>
              <a:gd name="T43" fmla="*/ 0 h 1250"/>
              <a:gd name="T44" fmla="*/ 0 w 97"/>
              <a:gd name="T45" fmla="*/ 0 h 1250"/>
              <a:gd name="T46" fmla="*/ 0 w 97"/>
              <a:gd name="T47" fmla="*/ 0 h 1250"/>
              <a:gd name="T48" fmla="*/ 0 w 97"/>
              <a:gd name="T49" fmla="*/ 0 h 1250"/>
              <a:gd name="T50" fmla="*/ 0 w 97"/>
              <a:gd name="T51" fmla="*/ 0 h 1250"/>
              <a:gd name="T52" fmla="*/ 0 w 97"/>
              <a:gd name="T53" fmla="*/ 0 h 1250"/>
              <a:gd name="T54" fmla="*/ 0 w 97"/>
              <a:gd name="T55" fmla="*/ 0 h 1250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97" h="1250">
                <a:moveTo>
                  <a:pt x="53" y="1250"/>
                </a:moveTo>
                <a:lnTo>
                  <a:pt x="97" y="1197"/>
                </a:lnTo>
                <a:lnTo>
                  <a:pt x="89" y="0"/>
                </a:lnTo>
                <a:lnTo>
                  <a:pt x="0" y="1"/>
                </a:lnTo>
                <a:lnTo>
                  <a:pt x="8" y="1198"/>
                </a:lnTo>
                <a:lnTo>
                  <a:pt x="53" y="1250"/>
                </a:lnTo>
                <a:lnTo>
                  <a:pt x="8" y="1198"/>
                </a:lnTo>
                <a:lnTo>
                  <a:pt x="8" y="1204"/>
                </a:lnTo>
                <a:lnTo>
                  <a:pt x="9" y="1210"/>
                </a:lnTo>
                <a:lnTo>
                  <a:pt x="10" y="1216"/>
                </a:lnTo>
                <a:lnTo>
                  <a:pt x="12" y="1221"/>
                </a:lnTo>
                <a:lnTo>
                  <a:pt x="17" y="1230"/>
                </a:lnTo>
                <a:lnTo>
                  <a:pt x="23" y="1237"/>
                </a:lnTo>
                <a:lnTo>
                  <a:pt x="29" y="1242"/>
                </a:lnTo>
                <a:lnTo>
                  <a:pt x="37" y="1246"/>
                </a:lnTo>
                <a:lnTo>
                  <a:pt x="45" y="1249"/>
                </a:lnTo>
                <a:lnTo>
                  <a:pt x="53" y="1249"/>
                </a:lnTo>
                <a:lnTo>
                  <a:pt x="61" y="1249"/>
                </a:lnTo>
                <a:lnTo>
                  <a:pt x="69" y="1246"/>
                </a:lnTo>
                <a:lnTo>
                  <a:pt x="77" y="1242"/>
                </a:lnTo>
                <a:lnTo>
                  <a:pt x="83" y="1236"/>
                </a:lnTo>
                <a:lnTo>
                  <a:pt x="89" y="1229"/>
                </a:lnTo>
                <a:lnTo>
                  <a:pt x="93" y="1219"/>
                </a:lnTo>
                <a:lnTo>
                  <a:pt x="95" y="1215"/>
                </a:lnTo>
                <a:lnTo>
                  <a:pt x="96" y="1209"/>
                </a:lnTo>
                <a:lnTo>
                  <a:pt x="97" y="1203"/>
                </a:lnTo>
                <a:lnTo>
                  <a:pt x="97" y="1197"/>
                </a:lnTo>
                <a:lnTo>
                  <a:pt x="53" y="125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60" name="Freeform 159">
            <a:extLst>
              <a:ext uri="{FF2B5EF4-FFF2-40B4-BE49-F238E27FC236}">
                <a16:creationId xmlns:a16="http://schemas.microsoft.com/office/drawing/2014/main" id="{00000000-0008-0000-0600-0000A0000000}"/>
              </a:ext>
            </a:extLst>
          </xdr:cNvPr>
          <xdr:cNvSpPr>
            <a:spLocks/>
          </xdr:cNvSpPr>
        </xdr:nvSpPr>
        <xdr:spPr bwMode="auto">
          <a:xfrm>
            <a:off x="4439" y="765"/>
            <a:ext cx="164" cy="17"/>
          </a:xfrm>
          <a:custGeom>
            <a:avLst/>
            <a:gdLst>
              <a:gd name="T0" fmla="*/ 0 w 818"/>
              <a:gd name="T1" fmla="*/ 0 h 105"/>
              <a:gd name="T2" fmla="*/ 0 w 818"/>
              <a:gd name="T3" fmla="*/ 0 h 105"/>
              <a:gd name="T4" fmla="*/ 0 w 818"/>
              <a:gd name="T5" fmla="*/ 0 h 105"/>
              <a:gd name="T6" fmla="*/ 0 w 818"/>
              <a:gd name="T7" fmla="*/ 0 h 105"/>
              <a:gd name="T8" fmla="*/ 0 w 818"/>
              <a:gd name="T9" fmla="*/ 0 h 105"/>
              <a:gd name="T10" fmla="*/ 0 w 818"/>
              <a:gd name="T11" fmla="*/ 0 h 105"/>
              <a:gd name="T12" fmla="*/ 0 w 818"/>
              <a:gd name="T13" fmla="*/ 0 h 105"/>
              <a:gd name="T14" fmla="*/ 0 w 818"/>
              <a:gd name="T15" fmla="*/ 0 h 105"/>
              <a:gd name="T16" fmla="*/ 0 w 818"/>
              <a:gd name="T17" fmla="*/ 0 h 105"/>
              <a:gd name="T18" fmla="*/ 0 w 818"/>
              <a:gd name="T19" fmla="*/ 0 h 105"/>
              <a:gd name="T20" fmla="*/ 0 w 818"/>
              <a:gd name="T21" fmla="*/ 0 h 105"/>
              <a:gd name="T22" fmla="*/ 0 w 818"/>
              <a:gd name="T23" fmla="*/ 0 h 105"/>
              <a:gd name="T24" fmla="*/ 0 w 818"/>
              <a:gd name="T25" fmla="*/ 0 h 105"/>
              <a:gd name="T26" fmla="*/ 0 w 818"/>
              <a:gd name="T27" fmla="*/ 0 h 105"/>
              <a:gd name="T28" fmla="*/ 0 w 818"/>
              <a:gd name="T29" fmla="*/ 0 h 105"/>
              <a:gd name="T30" fmla="*/ 0 w 818"/>
              <a:gd name="T31" fmla="*/ 0 h 105"/>
              <a:gd name="T32" fmla="*/ 0 w 818"/>
              <a:gd name="T33" fmla="*/ 0 h 105"/>
              <a:gd name="T34" fmla="*/ 0 w 818"/>
              <a:gd name="T35" fmla="*/ 0 h 105"/>
              <a:gd name="T36" fmla="*/ 0 w 818"/>
              <a:gd name="T37" fmla="*/ 0 h 105"/>
              <a:gd name="T38" fmla="*/ 0 w 818"/>
              <a:gd name="T39" fmla="*/ 0 h 105"/>
              <a:gd name="T40" fmla="*/ 0 w 818"/>
              <a:gd name="T41" fmla="*/ 0 h 105"/>
              <a:gd name="T42" fmla="*/ 0 w 818"/>
              <a:gd name="T43" fmla="*/ 0 h 105"/>
              <a:gd name="T44" fmla="*/ 0 w 818"/>
              <a:gd name="T45" fmla="*/ 0 h 105"/>
              <a:gd name="T46" fmla="*/ 0 w 818"/>
              <a:gd name="T47" fmla="*/ 0 h 105"/>
              <a:gd name="T48" fmla="*/ 0 w 818"/>
              <a:gd name="T49" fmla="*/ 0 h 105"/>
              <a:gd name="T50" fmla="*/ 0 w 818"/>
              <a:gd name="T51" fmla="*/ 0 h 105"/>
              <a:gd name="T52" fmla="*/ 0 w 818"/>
              <a:gd name="T53" fmla="*/ 0 h 105"/>
              <a:gd name="T54" fmla="*/ 0 w 818"/>
              <a:gd name="T55" fmla="*/ 0 h 105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18" h="105">
                <a:moveTo>
                  <a:pt x="0" y="52"/>
                </a:moveTo>
                <a:lnTo>
                  <a:pt x="44" y="105"/>
                </a:lnTo>
                <a:lnTo>
                  <a:pt x="818" y="105"/>
                </a:lnTo>
                <a:lnTo>
                  <a:pt x="818" y="0"/>
                </a:lnTo>
                <a:lnTo>
                  <a:pt x="44" y="0"/>
                </a:lnTo>
                <a:lnTo>
                  <a:pt x="0" y="52"/>
                </a:lnTo>
                <a:lnTo>
                  <a:pt x="44" y="0"/>
                </a:lnTo>
                <a:lnTo>
                  <a:pt x="38" y="0"/>
                </a:lnTo>
                <a:lnTo>
                  <a:pt x="33" y="1"/>
                </a:lnTo>
                <a:lnTo>
                  <a:pt x="29" y="3"/>
                </a:lnTo>
                <a:lnTo>
                  <a:pt x="24" y="5"/>
                </a:lnTo>
                <a:lnTo>
                  <a:pt x="17" y="10"/>
                </a:lnTo>
                <a:lnTo>
                  <a:pt x="11" y="17"/>
                </a:lnTo>
                <a:lnTo>
                  <a:pt x="6" y="25"/>
                </a:lnTo>
                <a:lnTo>
                  <a:pt x="2" y="33"/>
                </a:lnTo>
                <a:lnTo>
                  <a:pt x="0" y="43"/>
                </a:lnTo>
                <a:lnTo>
                  <a:pt x="0" y="52"/>
                </a:lnTo>
                <a:lnTo>
                  <a:pt x="0" y="63"/>
                </a:lnTo>
                <a:lnTo>
                  <a:pt x="2" y="72"/>
                </a:lnTo>
                <a:lnTo>
                  <a:pt x="6" y="80"/>
                </a:lnTo>
                <a:lnTo>
                  <a:pt x="11" y="89"/>
                </a:lnTo>
                <a:lnTo>
                  <a:pt x="17" y="94"/>
                </a:lnTo>
                <a:lnTo>
                  <a:pt x="24" y="100"/>
                </a:lnTo>
                <a:lnTo>
                  <a:pt x="29" y="101"/>
                </a:lnTo>
                <a:lnTo>
                  <a:pt x="33" y="104"/>
                </a:lnTo>
                <a:lnTo>
                  <a:pt x="38" y="104"/>
                </a:lnTo>
                <a:lnTo>
                  <a:pt x="44" y="105"/>
                </a:lnTo>
                <a:lnTo>
                  <a:pt x="0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61" name="Freeform 160">
            <a:extLst>
              <a:ext uri="{FF2B5EF4-FFF2-40B4-BE49-F238E27FC236}">
                <a16:creationId xmlns:a16="http://schemas.microsoft.com/office/drawing/2014/main" id="{00000000-0008-0000-0600-0000A1000000}"/>
              </a:ext>
            </a:extLst>
          </xdr:cNvPr>
          <xdr:cNvSpPr>
            <a:spLocks/>
          </xdr:cNvSpPr>
        </xdr:nvSpPr>
        <xdr:spPr bwMode="auto">
          <a:xfrm>
            <a:off x="4439" y="442"/>
            <a:ext cx="18" cy="331"/>
          </a:xfrm>
          <a:custGeom>
            <a:avLst/>
            <a:gdLst>
              <a:gd name="T0" fmla="*/ 0 w 88"/>
              <a:gd name="T1" fmla="*/ 0 h 1986"/>
              <a:gd name="T2" fmla="*/ 0 w 88"/>
              <a:gd name="T3" fmla="*/ 0 h 1986"/>
              <a:gd name="T4" fmla="*/ 0 w 88"/>
              <a:gd name="T5" fmla="*/ 0 h 1986"/>
              <a:gd name="T6" fmla="*/ 0 w 88"/>
              <a:gd name="T7" fmla="*/ 0 h 1986"/>
              <a:gd name="T8" fmla="*/ 0 w 88"/>
              <a:gd name="T9" fmla="*/ 0 h 1986"/>
              <a:gd name="T10" fmla="*/ 0 w 88"/>
              <a:gd name="T11" fmla="*/ 0 h 1986"/>
              <a:gd name="T12" fmla="*/ 0 w 88"/>
              <a:gd name="T13" fmla="*/ 0 h 1986"/>
              <a:gd name="T14" fmla="*/ 0 w 88"/>
              <a:gd name="T15" fmla="*/ 0 h 1986"/>
              <a:gd name="T16" fmla="*/ 0 w 88"/>
              <a:gd name="T17" fmla="*/ 0 h 1986"/>
              <a:gd name="T18" fmla="*/ 0 w 88"/>
              <a:gd name="T19" fmla="*/ 0 h 1986"/>
              <a:gd name="T20" fmla="*/ 0 w 88"/>
              <a:gd name="T21" fmla="*/ 0 h 1986"/>
              <a:gd name="T22" fmla="*/ 0 w 88"/>
              <a:gd name="T23" fmla="*/ 0 h 1986"/>
              <a:gd name="T24" fmla="*/ 0 w 88"/>
              <a:gd name="T25" fmla="*/ 0 h 1986"/>
              <a:gd name="T26" fmla="*/ 0 w 88"/>
              <a:gd name="T27" fmla="*/ 0 h 1986"/>
              <a:gd name="T28" fmla="*/ 0 w 88"/>
              <a:gd name="T29" fmla="*/ 0 h 1986"/>
              <a:gd name="T30" fmla="*/ 0 w 88"/>
              <a:gd name="T31" fmla="*/ 0 h 1986"/>
              <a:gd name="T32" fmla="*/ 0 w 88"/>
              <a:gd name="T33" fmla="*/ 0 h 1986"/>
              <a:gd name="T34" fmla="*/ 0 w 88"/>
              <a:gd name="T35" fmla="*/ 0 h 1986"/>
              <a:gd name="T36" fmla="*/ 0 w 88"/>
              <a:gd name="T37" fmla="*/ 0 h 1986"/>
              <a:gd name="T38" fmla="*/ 0 w 88"/>
              <a:gd name="T39" fmla="*/ 0 h 1986"/>
              <a:gd name="T40" fmla="*/ 0 w 88"/>
              <a:gd name="T41" fmla="*/ 0 h 1986"/>
              <a:gd name="T42" fmla="*/ 0 w 88"/>
              <a:gd name="T43" fmla="*/ 0 h 1986"/>
              <a:gd name="T44" fmla="*/ 0 w 88"/>
              <a:gd name="T45" fmla="*/ 0 h 1986"/>
              <a:gd name="T46" fmla="*/ 0 w 88"/>
              <a:gd name="T47" fmla="*/ 0 h 1986"/>
              <a:gd name="T48" fmla="*/ 0 w 88"/>
              <a:gd name="T49" fmla="*/ 0 h 1986"/>
              <a:gd name="T50" fmla="*/ 0 w 88"/>
              <a:gd name="T51" fmla="*/ 0 h 1986"/>
              <a:gd name="T52" fmla="*/ 0 w 88"/>
              <a:gd name="T53" fmla="*/ 0 h 1986"/>
              <a:gd name="T54" fmla="*/ 0 w 88"/>
              <a:gd name="T55" fmla="*/ 0 h 198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8" h="1986">
                <a:moveTo>
                  <a:pt x="44" y="0"/>
                </a:moveTo>
                <a:lnTo>
                  <a:pt x="0" y="52"/>
                </a:lnTo>
                <a:lnTo>
                  <a:pt x="0" y="1986"/>
                </a:lnTo>
                <a:lnTo>
                  <a:pt x="88" y="1986"/>
                </a:lnTo>
                <a:lnTo>
                  <a:pt x="88" y="52"/>
                </a:lnTo>
                <a:lnTo>
                  <a:pt x="44" y="0"/>
                </a:lnTo>
                <a:lnTo>
                  <a:pt x="88" y="52"/>
                </a:lnTo>
                <a:lnTo>
                  <a:pt x="88" y="46"/>
                </a:lnTo>
                <a:lnTo>
                  <a:pt x="87" y="40"/>
                </a:lnTo>
                <a:lnTo>
                  <a:pt x="86" y="34"/>
                </a:lnTo>
                <a:lnTo>
                  <a:pt x="84" y="30"/>
                </a:lnTo>
                <a:lnTo>
                  <a:pt x="80" y="20"/>
                </a:lnTo>
                <a:lnTo>
                  <a:pt x="74" y="13"/>
                </a:lnTo>
                <a:lnTo>
                  <a:pt x="67" y="7"/>
                </a:lnTo>
                <a:lnTo>
                  <a:pt x="60" y="4"/>
                </a:lnTo>
                <a:lnTo>
                  <a:pt x="52" y="0"/>
                </a:lnTo>
                <a:lnTo>
                  <a:pt x="44" y="0"/>
                </a:lnTo>
                <a:lnTo>
                  <a:pt x="36" y="0"/>
                </a:lnTo>
                <a:lnTo>
                  <a:pt x="28" y="4"/>
                </a:lnTo>
                <a:lnTo>
                  <a:pt x="20" y="7"/>
                </a:lnTo>
                <a:lnTo>
                  <a:pt x="13" y="13"/>
                </a:lnTo>
                <a:lnTo>
                  <a:pt x="8" y="20"/>
                </a:lnTo>
                <a:lnTo>
                  <a:pt x="3" y="30"/>
                </a:lnTo>
                <a:lnTo>
                  <a:pt x="2" y="34"/>
                </a:lnTo>
                <a:lnTo>
                  <a:pt x="1" y="40"/>
                </a:lnTo>
                <a:lnTo>
                  <a:pt x="0" y="46"/>
                </a:lnTo>
                <a:lnTo>
                  <a:pt x="0" y="52"/>
                </a:lnTo>
                <a:lnTo>
                  <a:pt x="44" y="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62" name="Freeform 161">
            <a:extLst>
              <a:ext uri="{FF2B5EF4-FFF2-40B4-BE49-F238E27FC236}">
                <a16:creationId xmlns:a16="http://schemas.microsoft.com/office/drawing/2014/main" id="{00000000-0008-0000-0600-0000A2000000}"/>
              </a:ext>
            </a:extLst>
          </xdr:cNvPr>
          <xdr:cNvSpPr>
            <a:spLocks/>
          </xdr:cNvSpPr>
        </xdr:nvSpPr>
        <xdr:spPr bwMode="auto">
          <a:xfrm>
            <a:off x="4448" y="442"/>
            <a:ext cx="163" cy="17"/>
          </a:xfrm>
          <a:custGeom>
            <a:avLst/>
            <a:gdLst>
              <a:gd name="T0" fmla="*/ 0 w 818"/>
              <a:gd name="T1" fmla="*/ 0 h 104"/>
              <a:gd name="T2" fmla="*/ 0 w 818"/>
              <a:gd name="T3" fmla="*/ 0 h 104"/>
              <a:gd name="T4" fmla="*/ 0 w 818"/>
              <a:gd name="T5" fmla="*/ 0 h 104"/>
              <a:gd name="T6" fmla="*/ 0 w 818"/>
              <a:gd name="T7" fmla="*/ 0 h 104"/>
              <a:gd name="T8" fmla="*/ 0 w 818"/>
              <a:gd name="T9" fmla="*/ 0 h 104"/>
              <a:gd name="T10" fmla="*/ 0 w 818"/>
              <a:gd name="T11" fmla="*/ 0 h 104"/>
              <a:gd name="T12" fmla="*/ 0 w 818"/>
              <a:gd name="T13" fmla="*/ 0 h 104"/>
              <a:gd name="T14" fmla="*/ 0 w 818"/>
              <a:gd name="T15" fmla="*/ 0 h 104"/>
              <a:gd name="T16" fmla="*/ 0 w 818"/>
              <a:gd name="T17" fmla="*/ 0 h 104"/>
              <a:gd name="T18" fmla="*/ 0 w 818"/>
              <a:gd name="T19" fmla="*/ 0 h 104"/>
              <a:gd name="T20" fmla="*/ 0 w 818"/>
              <a:gd name="T21" fmla="*/ 0 h 104"/>
              <a:gd name="T22" fmla="*/ 0 w 818"/>
              <a:gd name="T23" fmla="*/ 0 h 104"/>
              <a:gd name="T24" fmla="*/ 0 w 818"/>
              <a:gd name="T25" fmla="*/ 0 h 104"/>
              <a:gd name="T26" fmla="*/ 0 w 818"/>
              <a:gd name="T27" fmla="*/ 0 h 104"/>
              <a:gd name="T28" fmla="*/ 0 w 818"/>
              <a:gd name="T29" fmla="*/ 0 h 104"/>
              <a:gd name="T30" fmla="*/ 0 w 818"/>
              <a:gd name="T31" fmla="*/ 0 h 104"/>
              <a:gd name="T32" fmla="*/ 0 w 818"/>
              <a:gd name="T33" fmla="*/ 0 h 104"/>
              <a:gd name="T34" fmla="*/ 0 w 818"/>
              <a:gd name="T35" fmla="*/ 0 h 104"/>
              <a:gd name="T36" fmla="*/ 0 w 818"/>
              <a:gd name="T37" fmla="*/ 0 h 104"/>
              <a:gd name="T38" fmla="*/ 0 w 818"/>
              <a:gd name="T39" fmla="*/ 0 h 104"/>
              <a:gd name="T40" fmla="*/ 0 w 818"/>
              <a:gd name="T41" fmla="*/ 0 h 104"/>
              <a:gd name="T42" fmla="*/ 0 w 818"/>
              <a:gd name="T43" fmla="*/ 0 h 104"/>
              <a:gd name="T44" fmla="*/ 0 w 818"/>
              <a:gd name="T45" fmla="*/ 0 h 104"/>
              <a:gd name="T46" fmla="*/ 0 w 818"/>
              <a:gd name="T47" fmla="*/ 0 h 104"/>
              <a:gd name="T48" fmla="*/ 0 w 818"/>
              <a:gd name="T49" fmla="*/ 0 h 104"/>
              <a:gd name="T50" fmla="*/ 0 w 818"/>
              <a:gd name="T51" fmla="*/ 0 h 104"/>
              <a:gd name="T52" fmla="*/ 0 w 818"/>
              <a:gd name="T53" fmla="*/ 0 h 104"/>
              <a:gd name="T54" fmla="*/ 0 w 818"/>
              <a:gd name="T55" fmla="*/ 0 h 104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18" h="104">
                <a:moveTo>
                  <a:pt x="818" y="52"/>
                </a:moveTo>
                <a:lnTo>
                  <a:pt x="774" y="0"/>
                </a:lnTo>
                <a:lnTo>
                  <a:pt x="0" y="0"/>
                </a:lnTo>
                <a:lnTo>
                  <a:pt x="0" y="104"/>
                </a:lnTo>
                <a:lnTo>
                  <a:pt x="774" y="104"/>
                </a:lnTo>
                <a:lnTo>
                  <a:pt x="818" y="52"/>
                </a:lnTo>
                <a:lnTo>
                  <a:pt x="774" y="104"/>
                </a:lnTo>
                <a:lnTo>
                  <a:pt x="779" y="104"/>
                </a:lnTo>
                <a:lnTo>
                  <a:pt x="784" y="103"/>
                </a:lnTo>
                <a:lnTo>
                  <a:pt x="789" y="102"/>
                </a:lnTo>
                <a:lnTo>
                  <a:pt x="793" y="99"/>
                </a:lnTo>
                <a:lnTo>
                  <a:pt x="801" y="95"/>
                </a:lnTo>
                <a:lnTo>
                  <a:pt x="807" y="87"/>
                </a:lnTo>
                <a:lnTo>
                  <a:pt x="812" y="80"/>
                </a:lnTo>
                <a:lnTo>
                  <a:pt x="815" y="71"/>
                </a:lnTo>
                <a:lnTo>
                  <a:pt x="817" y="62"/>
                </a:lnTo>
                <a:lnTo>
                  <a:pt x="818" y="52"/>
                </a:lnTo>
                <a:lnTo>
                  <a:pt x="817" y="43"/>
                </a:lnTo>
                <a:lnTo>
                  <a:pt x="815" y="33"/>
                </a:lnTo>
                <a:lnTo>
                  <a:pt x="812" y="24"/>
                </a:lnTo>
                <a:lnTo>
                  <a:pt x="807" y="17"/>
                </a:lnTo>
                <a:lnTo>
                  <a:pt x="801" y="10"/>
                </a:lnTo>
                <a:lnTo>
                  <a:pt x="793" y="5"/>
                </a:lnTo>
                <a:lnTo>
                  <a:pt x="789" y="3"/>
                </a:lnTo>
                <a:lnTo>
                  <a:pt x="784" y="2"/>
                </a:lnTo>
                <a:lnTo>
                  <a:pt x="779" y="0"/>
                </a:lnTo>
                <a:lnTo>
                  <a:pt x="774" y="0"/>
                </a:lnTo>
                <a:lnTo>
                  <a:pt x="818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63" name="Freeform 162">
            <a:extLst>
              <a:ext uri="{FF2B5EF4-FFF2-40B4-BE49-F238E27FC236}">
                <a16:creationId xmlns:a16="http://schemas.microsoft.com/office/drawing/2014/main" id="{00000000-0008-0000-0600-0000A3000000}"/>
              </a:ext>
            </a:extLst>
          </xdr:cNvPr>
          <xdr:cNvSpPr>
            <a:spLocks/>
          </xdr:cNvSpPr>
        </xdr:nvSpPr>
        <xdr:spPr bwMode="auto">
          <a:xfrm>
            <a:off x="4594" y="451"/>
            <a:ext cx="17" cy="58"/>
          </a:xfrm>
          <a:custGeom>
            <a:avLst/>
            <a:gdLst>
              <a:gd name="T0" fmla="*/ 0 w 89"/>
              <a:gd name="T1" fmla="*/ 0 h 349"/>
              <a:gd name="T2" fmla="*/ 0 w 89"/>
              <a:gd name="T3" fmla="*/ 0 h 349"/>
              <a:gd name="T4" fmla="*/ 0 w 89"/>
              <a:gd name="T5" fmla="*/ 0 h 349"/>
              <a:gd name="T6" fmla="*/ 0 w 89"/>
              <a:gd name="T7" fmla="*/ 0 h 349"/>
              <a:gd name="T8" fmla="*/ 0 w 89"/>
              <a:gd name="T9" fmla="*/ 0 h 349"/>
              <a:gd name="T10" fmla="*/ 0 w 89"/>
              <a:gd name="T11" fmla="*/ 0 h 349"/>
              <a:gd name="T12" fmla="*/ 0 w 89"/>
              <a:gd name="T13" fmla="*/ 0 h 349"/>
              <a:gd name="T14" fmla="*/ 0 w 89"/>
              <a:gd name="T15" fmla="*/ 0 h 349"/>
              <a:gd name="T16" fmla="*/ 0 w 89"/>
              <a:gd name="T17" fmla="*/ 0 h 349"/>
              <a:gd name="T18" fmla="*/ 0 w 89"/>
              <a:gd name="T19" fmla="*/ 0 h 349"/>
              <a:gd name="T20" fmla="*/ 0 w 89"/>
              <a:gd name="T21" fmla="*/ 0 h 349"/>
              <a:gd name="T22" fmla="*/ 0 w 89"/>
              <a:gd name="T23" fmla="*/ 0 h 349"/>
              <a:gd name="T24" fmla="*/ 0 w 89"/>
              <a:gd name="T25" fmla="*/ 0 h 349"/>
              <a:gd name="T26" fmla="*/ 0 w 89"/>
              <a:gd name="T27" fmla="*/ 0 h 349"/>
              <a:gd name="T28" fmla="*/ 0 w 89"/>
              <a:gd name="T29" fmla="*/ 0 h 349"/>
              <a:gd name="T30" fmla="*/ 0 w 89"/>
              <a:gd name="T31" fmla="*/ 0 h 349"/>
              <a:gd name="T32" fmla="*/ 0 w 89"/>
              <a:gd name="T33" fmla="*/ 0 h 349"/>
              <a:gd name="T34" fmla="*/ 0 w 89"/>
              <a:gd name="T35" fmla="*/ 0 h 349"/>
              <a:gd name="T36" fmla="*/ 0 w 89"/>
              <a:gd name="T37" fmla="*/ 0 h 349"/>
              <a:gd name="T38" fmla="*/ 0 w 89"/>
              <a:gd name="T39" fmla="*/ 0 h 349"/>
              <a:gd name="T40" fmla="*/ 0 w 89"/>
              <a:gd name="T41" fmla="*/ 0 h 349"/>
              <a:gd name="T42" fmla="*/ 0 w 89"/>
              <a:gd name="T43" fmla="*/ 0 h 349"/>
              <a:gd name="T44" fmla="*/ 0 w 89"/>
              <a:gd name="T45" fmla="*/ 0 h 349"/>
              <a:gd name="T46" fmla="*/ 0 w 89"/>
              <a:gd name="T47" fmla="*/ 0 h 349"/>
              <a:gd name="T48" fmla="*/ 0 w 89"/>
              <a:gd name="T49" fmla="*/ 0 h 349"/>
              <a:gd name="T50" fmla="*/ 0 w 89"/>
              <a:gd name="T51" fmla="*/ 0 h 349"/>
              <a:gd name="T52" fmla="*/ 0 w 89"/>
              <a:gd name="T53" fmla="*/ 0 h 349"/>
              <a:gd name="T54" fmla="*/ 0 w 89"/>
              <a:gd name="T55" fmla="*/ 0 h 349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9" h="349">
                <a:moveTo>
                  <a:pt x="83" y="321"/>
                </a:moveTo>
                <a:lnTo>
                  <a:pt x="89" y="297"/>
                </a:lnTo>
                <a:lnTo>
                  <a:pt x="89" y="0"/>
                </a:lnTo>
                <a:lnTo>
                  <a:pt x="0" y="0"/>
                </a:lnTo>
                <a:lnTo>
                  <a:pt x="0" y="297"/>
                </a:lnTo>
                <a:lnTo>
                  <a:pt x="83" y="321"/>
                </a:lnTo>
                <a:lnTo>
                  <a:pt x="0" y="297"/>
                </a:lnTo>
                <a:lnTo>
                  <a:pt x="0" y="304"/>
                </a:lnTo>
                <a:lnTo>
                  <a:pt x="1" y="310"/>
                </a:lnTo>
                <a:lnTo>
                  <a:pt x="2" y="314"/>
                </a:lnTo>
                <a:lnTo>
                  <a:pt x="3" y="320"/>
                </a:lnTo>
                <a:lnTo>
                  <a:pt x="9" y="329"/>
                </a:lnTo>
                <a:lnTo>
                  <a:pt x="14" y="336"/>
                </a:lnTo>
                <a:lnTo>
                  <a:pt x="21" y="341"/>
                </a:lnTo>
                <a:lnTo>
                  <a:pt x="29" y="346"/>
                </a:lnTo>
                <a:lnTo>
                  <a:pt x="36" y="349"/>
                </a:lnTo>
                <a:lnTo>
                  <a:pt x="45" y="349"/>
                </a:lnTo>
                <a:lnTo>
                  <a:pt x="53" y="349"/>
                </a:lnTo>
                <a:lnTo>
                  <a:pt x="61" y="346"/>
                </a:lnTo>
                <a:lnTo>
                  <a:pt x="68" y="341"/>
                </a:lnTo>
                <a:lnTo>
                  <a:pt x="75" y="336"/>
                </a:lnTo>
                <a:lnTo>
                  <a:pt x="81" y="329"/>
                </a:lnTo>
                <a:lnTo>
                  <a:pt x="85" y="320"/>
                </a:lnTo>
                <a:lnTo>
                  <a:pt x="87" y="314"/>
                </a:lnTo>
                <a:lnTo>
                  <a:pt x="88" y="310"/>
                </a:lnTo>
                <a:lnTo>
                  <a:pt x="89" y="304"/>
                </a:lnTo>
                <a:lnTo>
                  <a:pt x="89" y="297"/>
                </a:lnTo>
                <a:lnTo>
                  <a:pt x="83" y="32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64" name="Freeform 163">
            <a:extLst>
              <a:ext uri="{FF2B5EF4-FFF2-40B4-BE49-F238E27FC236}">
                <a16:creationId xmlns:a16="http://schemas.microsoft.com/office/drawing/2014/main" id="{00000000-0008-0000-0600-0000A4000000}"/>
              </a:ext>
            </a:extLst>
          </xdr:cNvPr>
          <xdr:cNvSpPr>
            <a:spLocks/>
          </xdr:cNvSpPr>
        </xdr:nvSpPr>
        <xdr:spPr bwMode="auto">
          <a:xfrm>
            <a:off x="4594" y="500"/>
            <a:ext cx="17" cy="9"/>
          </a:xfrm>
          <a:custGeom>
            <a:avLst/>
            <a:gdLst>
              <a:gd name="T0" fmla="*/ 0 w 89"/>
              <a:gd name="T1" fmla="*/ 0 h 52"/>
              <a:gd name="T2" fmla="*/ 0 w 89"/>
              <a:gd name="T3" fmla="*/ 0 h 52"/>
              <a:gd name="T4" fmla="*/ 0 w 89"/>
              <a:gd name="T5" fmla="*/ 0 h 52"/>
              <a:gd name="T6" fmla="*/ 0 w 89"/>
              <a:gd name="T7" fmla="*/ 0 h 52"/>
              <a:gd name="T8" fmla="*/ 0 w 89"/>
              <a:gd name="T9" fmla="*/ 0 h 52"/>
              <a:gd name="T10" fmla="*/ 0 w 89"/>
              <a:gd name="T11" fmla="*/ 0 h 52"/>
              <a:gd name="T12" fmla="*/ 0 w 89"/>
              <a:gd name="T13" fmla="*/ 0 h 52"/>
              <a:gd name="T14" fmla="*/ 0 w 89"/>
              <a:gd name="T15" fmla="*/ 0 h 52"/>
              <a:gd name="T16" fmla="*/ 0 w 89"/>
              <a:gd name="T17" fmla="*/ 0 h 52"/>
              <a:gd name="T18" fmla="*/ 0 w 89"/>
              <a:gd name="T19" fmla="*/ 0 h 52"/>
              <a:gd name="T20" fmla="*/ 0 w 89"/>
              <a:gd name="T21" fmla="*/ 0 h 52"/>
              <a:gd name="T22" fmla="*/ 0 w 89"/>
              <a:gd name="T23" fmla="*/ 0 h 52"/>
              <a:gd name="T24" fmla="*/ 0 w 89"/>
              <a:gd name="T25" fmla="*/ 0 h 52"/>
              <a:gd name="T26" fmla="*/ 0 w 89"/>
              <a:gd name="T27" fmla="*/ 0 h 52"/>
              <a:gd name="T28" fmla="*/ 0 w 89"/>
              <a:gd name="T29" fmla="*/ 0 h 52"/>
              <a:gd name="T30" fmla="*/ 0 w 89"/>
              <a:gd name="T31" fmla="*/ 0 h 52"/>
              <a:gd name="T32" fmla="*/ 0 w 89"/>
              <a:gd name="T33" fmla="*/ 0 h 52"/>
              <a:gd name="T34" fmla="*/ 0 w 89"/>
              <a:gd name="T35" fmla="*/ 0 h 52"/>
              <a:gd name="T36" fmla="*/ 0 w 89"/>
              <a:gd name="T37" fmla="*/ 0 h 52"/>
              <a:gd name="T38" fmla="*/ 0 w 89"/>
              <a:gd name="T39" fmla="*/ 0 h 52"/>
              <a:gd name="T40" fmla="*/ 0 w 89"/>
              <a:gd name="T41" fmla="*/ 0 h 52"/>
              <a:gd name="T42" fmla="*/ 0 w 89"/>
              <a:gd name="T43" fmla="*/ 0 h 52"/>
              <a:gd name="T44" fmla="*/ 0 w 89"/>
              <a:gd name="T45" fmla="*/ 0 h 52"/>
              <a:gd name="T46" fmla="*/ 0 w 89"/>
              <a:gd name="T47" fmla="*/ 0 h 52"/>
              <a:gd name="T48" fmla="*/ 0 w 89"/>
              <a:gd name="T49" fmla="*/ 0 h 52"/>
              <a:gd name="T50" fmla="*/ 0 w 89"/>
              <a:gd name="T51" fmla="*/ 0 h 52"/>
              <a:gd name="T52" fmla="*/ 0 w 89"/>
              <a:gd name="T53" fmla="*/ 0 h 52"/>
              <a:gd name="T54" fmla="*/ 0 w 89"/>
              <a:gd name="T55" fmla="*/ 0 h 52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9" h="52">
                <a:moveTo>
                  <a:pt x="83" y="24"/>
                </a:moveTo>
                <a:lnTo>
                  <a:pt x="45" y="0"/>
                </a:lnTo>
                <a:lnTo>
                  <a:pt x="83" y="24"/>
                </a:lnTo>
                <a:lnTo>
                  <a:pt x="0" y="0"/>
                </a:lnTo>
                <a:lnTo>
                  <a:pt x="0" y="7"/>
                </a:lnTo>
                <a:lnTo>
                  <a:pt x="1" y="13"/>
                </a:lnTo>
                <a:lnTo>
                  <a:pt x="2" y="17"/>
                </a:lnTo>
                <a:lnTo>
                  <a:pt x="3" y="23"/>
                </a:lnTo>
                <a:lnTo>
                  <a:pt x="9" y="32"/>
                </a:lnTo>
                <a:lnTo>
                  <a:pt x="14" y="39"/>
                </a:lnTo>
                <a:lnTo>
                  <a:pt x="21" y="44"/>
                </a:lnTo>
                <a:lnTo>
                  <a:pt x="29" y="49"/>
                </a:lnTo>
                <a:lnTo>
                  <a:pt x="36" y="52"/>
                </a:lnTo>
                <a:lnTo>
                  <a:pt x="45" y="52"/>
                </a:lnTo>
                <a:lnTo>
                  <a:pt x="53" y="52"/>
                </a:lnTo>
                <a:lnTo>
                  <a:pt x="61" y="49"/>
                </a:lnTo>
                <a:lnTo>
                  <a:pt x="68" y="44"/>
                </a:lnTo>
                <a:lnTo>
                  <a:pt x="75" y="39"/>
                </a:lnTo>
                <a:lnTo>
                  <a:pt x="81" y="32"/>
                </a:lnTo>
                <a:lnTo>
                  <a:pt x="85" y="23"/>
                </a:lnTo>
                <a:lnTo>
                  <a:pt x="87" y="17"/>
                </a:lnTo>
                <a:lnTo>
                  <a:pt x="88" y="13"/>
                </a:lnTo>
                <a:lnTo>
                  <a:pt x="89" y="7"/>
                </a:lnTo>
                <a:lnTo>
                  <a:pt x="89" y="0"/>
                </a:lnTo>
                <a:lnTo>
                  <a:pt x="83" y="24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65" name="Freeform 164">
            <a:extLst>
              <a:ext uri="{FF2B5EF4-FFF2-40B4-BE49-F238E27FC236}">
                <a16:creationId xmlns:a16="http://schemas.microsoft.com/office/drawing/2014/main" id="{00000000-0008-0000-0600-0000A5000000}"/>
              </a:ext>
            </a:extLst>
          </xdr:cNvPr>
          <xdr:cNvSpPr>
            <a:spLocks/>
          </xdr:cNvSpPr>
        </xdr:nvSpPr>
        <xdr:spPr bwMode="auto">
          <a:xfrm>
            <a:off x="4595" y="433"/>
            <a:ext cx="135" cy="71"/>
          </a:xfrm>
          <a:custGeom>
            <a:avLst/>
            <a:gdLst>
              <a:gd name="T0" fmla="*/ 0 w 678"/>
              <a:gd name="T1" fmla="*/ 0 h 430"/>
              <a:gd name="T2" fmla="*/ 0 w 678"/>
              <a:gd name="T3" fmla="*/ 0 h 430"/>
              <a:gd name="T4" fmla="*/ 0 w 678"/>
              <a:gd name="T5" fmla="*/ 0 h 430"/>
              <a:gd name="T6" fmla="*/ 0 w 678"/>
              <a:gd name="T7" fmla="*/ 0 h 430"/>
              <a:gd name="T8" fmla="*/ 0 w 678"/>
              <a:gd name="T9" fmla="*/ 0 h 430"/>
              <a:gd name="T10" fmla="*/ 0 w 678"/>
              <a:gd name="T11" fmla="*/ 0 h 430"/>
              <a:gd name="T12" fmla="*/ 0 w 678"/>
              <a:gd name="T13" fmla="*/ 0 h 430"/>
              <a:gd name="T14" fmla="*/ 0 w 678"/>
              <a:gd name="T15" fmla="*/ 0 h 430"/>
              <a:gd name="T16" fmla="*/ 0 w 678"/>
              <a:gd name="T17" fmla="*/ 0 h 430"/>
              <a:gd name="T18" fmla="*/ 0 w 678"/>
              <a:gd name="T19" fmla="*/ 0 h 430"/>
              <a:gd name="T20" fmla="*/ 0 w 678"/>
              <a:gd name="T21" fmla="*/ 0 h 430"/>
              <a:gd name="T22" fmla="*/ 0 w 678"/>
              <a:gd name="T23" fmla="*/ 0 h 430"/>
              <a:gd name="T24" fmla="*/ 0 w 678"/>
              <a:gd name="T25" fmla="*/ 0 h 430"/>
              <a:gd name="T26" fmla="*/ 0 w 678"/>
              <a:gd name="T27" fmla="*/ 0 h 430"/>
              <a:gd name="T28" fmla="*/ 0 w 678"/>
              <a:gd name="T29" fmla="*/ 0 h 430"/>
              <a:gd name="T30" fmla="*/ 0 w 678"/>
              <a:gd name="T31" fmla="*/ 0 h 430"/>
              <a:gd name="T32" fmla="*/ 0 w 678"/>
              <a:gd name="T33" fmla="*/ 0 h 430"/>
              <a:gd name="T34" fmla="*/ 0 w 678"/>
              <a:gd name="T35" fmla="*/ 0 h 430"/>
              <a:gd name="T36" fmla="*/ 0 w 678"/>
              <a:gd name="T37" fmla="*/ 0 h 430"/>
              <a:gd name="T38" fmla="*/ 0 w 678"/>
              <a:gd name="T39" fmla="*/ 0 h 430"/>
              <a:gd name="T40" fmla="*/ 0 w 678"/>
              <a:gd name="T41" fmla="*/ 0 h 430"/>
              <a:gd name="T42" fmla="*/ 0 w 678"/>
              <a:gd name="T43" fmla="*/ 0 h 430"/>
              <a:gd name="T44" fmla="*/ 0 w 678"/>
              <a:gd name="T45" fmla="*/ 0 h 430"/>
              <a:gd name="T46" fmla="*/ 0 w 678"/>
              <a:gd name="T47" fmla="*/ 0 h 430"/>
              <a:gd name="T48" fmla="*/ 0 w 678"/>
              <a:gd name="T49" fmla="*/ 0 h 430"/>
              <a:gd name="T50" fmla="*/ 0 w 678"/>
              <a:gd name="T51" fmla="*/ 0 h 430"/>
              <a:gd name="T52" fmla="*/ 0 w 678"/>
              <a:gd name="T53" fmla="*/ 0 h 430"/>
              <a:gd name="T54" fmla="*/ 0 w 678"/>
              <a:gd name="T55" fmla="*/ 0 h 430"/>
              <a:gd name="T56" fmla="*/ 0 w 678"/>
              <a:gd name="T57" fmla="*/ 0 h 430"/>
              <a:gd name="T58" fmla="*/ 0 w 678"/>
              <a:gd name="T59" fmla="*/ 0 h 430"/>
              <a:gd name="T60" fmla="*/ 0 w 678"/>
              <a:gd name="T61" fmla="*/ 0 h 430"/>
              <a:gd name="T62" fmla="*/ 0 w 678"/>
              <a:gd name="T63" fmla="*/ 0 h 430"/>
              <a:gd name="T64" fmla="*/ 0 w 678"/>
              <a:gd name="T65" fmla="*/ 0 h 430"/>
              <a:gd name="T66" fmla="*/ 0 w 678"/>
              <a:gd name="T67" fmla="*/ 0 h 430"/>
              <a:gd name="T68" fmla="*/ 0 w 678"/>
              <a:gd name="T69" fmla="*/ 0 h 430"/>
              <a:gd name="T70" fmla="*/ 0 w 678"/>
              <a:gd name="T71" fmla="*/ 0 h 430"/>
              <a:gd name="T72" fmla="*/ 0 w 678"/>
              <a:gd name="T73" fmla="*/ 0 h 430"/>
              <a:gd name="T74" fmla="*/ 0 w 678"/>
              <a:gd name="T75" fmla="*/ 0 h 430"/>
              <a:gd name="T76" fmla="*/ 0 w 678"/>
              <a:gd name="T77" fmla="*/ 0 h 430"/>
              <a:gd name="T78" fmla="*/ 0 w 678"/>
              <a:gd name="T79" fmla="*/ 0 h 430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</a:gdLst>
            <a:ahLst/>
            <a:cxnLst>
              <a:cxn ang="T80">
                <a:pos x="T0" y="T1"/>
              </a:cxn>
              <a:cxn ang="T81">
                <a:pos x="T2" y="T3"/>
              </a:cxn>
              <a:cxn ang="T82">
                <a:pos x="T4" y="T5"/>
              </a:cxn>
              <a:cxn ang="T83">
                <a:pos x="T6" y="T7"/>
              </a:cxn>
              <a:cxn ang="T84">
                <a:pos x="T8" y="T9"/>
              </a:cxn>
              <a:cxn ang="T85">
                <a:pos x="T10" y="T11"/>
              </a:cxn>
              <a:cxn ang="T86">
                <a:pos x="T12" y="T13"/>
              </a:cxn>
              <a:cxn ang="T87">
                <a:pos x="T14" y="T15"/>
              </a:cxn>
              <a:cxn ang="T88">
                <a:pos x="T16" y="T17"/>
              </a:cxn>
              <a:cxn ang="T89">
                <a:pos x="T18" y="T19"/>
              </a:cxn>
              <a:cxn ang="T90">
                <a:pos x="T20" y="T21"/>
              </a:cxn>
              <a:cxn ang="T91">
                <a:pos x="T22" y="T23"/>
              </a:cxn>
              <a:cxn ang="T92">
                <a:pos x="T24" y="T25"/>
              </a:cxn>
              <a:cxn ang="T93">
                <a:pos x="T26" y="T27"/>
              </a:cxn>
              <a:cxn ang="T94">
                <a:pos x="T28" y="T29"/>
              </a:cxn>
              <a:cxn ang="T95">
                <a:pos x="T30" y="T31"/>
              </a:cxn>
              <a:cxn ang="T96">
                <a:pos x="T32" y="T33"/>
              </a:cxn>
              <a:cxn ang="T97">
                <a:pos x="T34" y="T35"/>
              </a:cxn>
              <a:cxn ang="T98">
                <a:pos x="T36" y="T37"/>
              </a:cxn>
              <a:cxn ang="T99">
                <a:pos x="T38" y="T39"/>
              </a:cxn>
              <a:cxn ang="T100">
                <a:pos x="T40" y="T41"/>
              </a:cxn>
              <a:cxn ang="T101">
                <a:pos x="T42" y="T43"/>
              </a:cxn>
              <a:cxn ang="T102">
                <a:pos x="T44" y="T45"/>
              </a:cxn>
              <a:cxn ang="T103">
                <a:pos x="T46" y="T47"/>
              </a:cxn>
              <a:cxn ang="T104">
                <a:pos x="T48" y="T49"/>
              </a:cxn>
              <a:cxn ang="T105">
                <a:pos x="T50" y="T51"/>
              </a:cxn>
              <a:cxn ang="T106">
                <a:pos x="T52" y="T53"/>
              </a:cxn>
              <a:cxn ang="T107">
                <a:pos x="T54" y="T55"/>
              </a:cxn>
              <a:cxn ang="T108">
                <a:pos x="T56" y="T57"/>
              </a:cxn>
              <a:cxn ang="T109">
                <a:pos x="T58" y="T59"/>
              </a:cxn>
              <a:cxn ang="T110">
                <a:pos x="T60" y="T61"/>
              </a:cxn>
              <a:cxn ang="T111">
                <a:pos x="T62" y="T63"/>
              </a:cxn>
              <a:cxn ang="T112">
                <a:pos x="T64" y="T65"/>
              </a:cxn>
              <a:cxn ang="T113">
                <a:pos x="T66" y="T67"/>
              </a:cxn>
              <a:cxn ang="T114">
                <a:pos x="T68" y="T69"/>
              </a:cxn>
              <a:cxn ang="T115">
                <a:pos x="T70" y="T71"/>
              </a:cxn>
              <a:cxn ang="T116">
                <a:pos x="T72" y="T73"/>
              </a:cxn>
              <a:cxn ang="T117">
                <a:pos x="T74" y="T75"/>
              </a:cxn>
              <a:cxn ang="T118">
                <a:pos x="T76" y="T77"/>
              </a:cxn>
              <a:cxn ang="T119">
                <a:pos x="T78" y="T79"/>
              </a:cxn>
            </a:cxnLst>
            <a:rect l="0" t="0" r="r" b="b"/>
            <a:pathLst>
              <a:path w="678" h="430">
                <a:moveTo>
                  <a:pt x="634" y="0"/>
                </a:moveTo>
                <a:lnTo>
                  <a:pt x="634" y="0"/>
                </a:lnTo>
                <a:lnTo>
                  <a:pt x="596" y="1"/>
                </a:lnTo>
                <a:lnTo>
                  <a:pt x="556" y="3"/>
                </a:lnTo>
                <a:lnTo>
                  <a:pt x="515" y="9"/>
                </a:lnTo>
                <a:lnTo>
                  <a:pt x="473" y="16"/>
                </a:lnTo>
                <a:lnTo>
                  <a:pt x="451" y="22"/>
                </a:lnTo>
                <a:lnTo>
                  <a:pt x="429" y="27"/>
                </a:lnTo>
                <a:lnTo>
                  <a:pt x="407" y="34"/>
                </a:lnTo>
                <a:lnTo>
                  <a:pt x="386" y="41"/>
                </a:lnTo>
                <a:lnTo>
                  <a:pt x="364" y="49"/>
                </a:lnTo>
                <a:lnTo>
                  <a:pt x="342" y="57"/>
                </a:lnTo>
                <a:lnTo>
                  <a:pt x="320" y="67"/>
                </a:lnTo>
                <a:lnTo>
                  <a:pt x="298" y="77"/>
                </a:lnTo>
                <a:lnTo>
                  <a:pt x="277" y="88"/>
                </a:lnTo>
                <a:lnTo>
                  <a:pt x="255" y="100"/>
                </a:lnTo>
                <a:lnTo>
                  <a:pt x="234" y="114"/>
                </a:lnTo>
                <a:lnTo>
                  <a:pt x="213" y="127"/>
                </a:lnTo>
                <a:lnTo>
                  <a:pt x="192" y="142"/>
                </a:lnTo>
                <a:lnTo>
                  <a:pt x="172" y="159"/>
                </a:lnTo>
                <a:lnTo>
                  <a:pt x="152" y="175"/>
                </a:lnTo>
                <a:lnTo>
                  <a:pt x="133" y="194"/>
                </a:lnTo>
                <a:lnTo>
                  <a:pt x="114" y="213"/>
                </a:lnTo>
                <a:lnTo>
                  <a:pt x="96" y="234"/>
                </a:lnTo>
                <a:lnTo>
                  <a:pt x="78" y="255"/>
                </a:lnTo>
                <a:lnTo>
                  <a:pt x="61" y="277"/>
                </a:lnTo>
                <a:lnTo>
                  <a:pt x="45" y="302"/>
                </a:lnTo>
                <a:lnTo>
                  <a:pt x="29" y="327"/>
                </a:lnTo>
                <a:lnTo>
                  <a:pt x="15" y="353"/>
                </a:lnTo>
                <a:lnTo>
                  <a:pt x="0" y="381"/>
                </a:lnTo>
                <a:lnTo>
                  <a:pt x="78" y="430"/>
                </a:lnTo>
                <a:lnTo>
                  <a:pt x="90" y="408"/>
                </a:lnTo>
                <a:lnTo>
                  <a:pt x="102" y="386"/>
                </a:lnTo>
                <a:lnTo>
                  <a:pt x="115" y="365"/>
                </a:lnTo>
                <a:lnTo>
                  <a:pt x="129" y="345"/>
                </a:lnTo>
                <a:lnTo>
                  <a:pt x="143" y="326"/>
                </a:lnTo>
                <a:lnTo>
                  <a:pt x="158" y="307"/>
                </a:lnTo>
                <a:lnTo>
                  <a:pt x="173" y="289"/>
                </a:lnTo>
                <a:lnTo>
                  <a:pt x="189" y="273"/>
                </a:lnTo>
                <a:lnTo>
                  <a:pt x="206" y="257"/>
                </a:lnTo>
                <a:lnTo>
                  <a:pt x="223" y="243"/>
                </a:lnTo>
                <a:lnTo>
                  <a:pt x="240" y="229"/>
                </a:lnTo>
                <a:lnTo>
                  <a:pt x="258" y="216"/>
                </a:lnTo>
                <a:lnTo>
                  <a:pt x="276" y="204"/>
                </a:lnTo>
                <a:lnTo>
                  <a:pt x="295" y="193"/>
                </a:lnTo>
                <a:lnTo>
                  <a:pt x="314" y="182"/>
                </a:lnTo>
                <a:lnTo>
                  <a:pt x="332" y="173"/>
                </a:lnTo>
                <a:lnTo>
                  <a:pt x="352" y="163"/>
                </a:lnTo>
                <a:lnTo>
                  <a:pt x="371" y="155"/>
                </a:lnTo>
                <a:lnTo>
                  <a:pt x="390" y="147"/>
                </a:lnTo>
                <a:lnTo>
                  <a:pt x="410" y="141"/>
                </a:lnTo>
                <a:lnTo>
                  <a:pt x="430" y="134"/>
                </a:lnTo>
                <a:lnTo>
                  <a:pt x="449" y="128"/>
                </a:lnTo>
                <a:lnTo>
                  <a:pt x="469" y="123"/>
                </a:lnTo>
                <a:lnTo>
                  <a:pt x="488" y="119"/>
                </a:lnTo>
                <a:lnTo>
                  <a:pt x="526" y="111"/>
                </a:lnTo>
                <a:lnTo>
                  <a:pt x="564" y="107"/>
                </a:lnTo>
                <a:lnTo>
                  <a:pt x="600" y="104"/>
                </a:lnTo>
                <a:lnTo>
                  <a:pt x="634" y="103"/>
                </a:lnTo>
                <a:lnTo>
                  <a:pt x="639" y="103"/>
                </a:lnTo>
                <a:lnTo>
                  <a:pt x="644" y="102"/>
                </a:lnTo>
                <a:lnTo>
                  <a:pt x="649" y="101"/>
                </a:lnTo>
                <a:lnTo>
                  <a:pt x="653" y="100"/>
                </a:lnTo>
                <a:lnTo>
                  <a:pt x="661" y="94"/>
                </a:lnTo>
                <a:lnTo>
                  <a:pt x="667" y="88"/>
                </a:lnTo>
                <a:lnTo>
                  <a:pt x="672" y="80"/>
                </a:lnTo>
                <a:lnTo>
                  <a:pt x="675" y="70"/>
                </a:lnTo>
                <a:lnTo>
                  <a:pt x="677" y="61"/>
                </a:lnTo>
                <a:lnTo>
                  <a:pt x="678" y="51"/>
                </a:lnTo>
                <a:lnTo>
                  <a:pt x="677" y="42"/>
                </a:lnTo>
                <a:lnTo>
                  <a:pt x="675" y="33"/>
                </a:lnTo>
                <a:lnTo>
                  <a:pt x="672" y="23"/>
                </a:lnTo>
                <a:lnTo>
                  <a:pt x="667" y="16"/>
                </a:lnTo>
                <a:lnTo>
                  <a:pt x="661" y="9"/>
                </a:lnTo>
                <a:lnTo>
                  <a:pt x="653" y="4"/>
                </a:lnTo>
                <a:lnTo>
                  <a:pt x="649" y="2"/>
                </a:lnTo>
                <a:lnTo>
                  <a:pt x="644" y="1"/>
                </a:lnTo>
                <a:lnTo>
                  <a:pt x="639" y="0"/>
                </a:lnTo>
                <a:lnTo>
                  <a:pt x="634" y="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66" name="Freeform 165">
            <a:extLst>
              <a:ext uri="{FF2B5EF4-FFF2-40B4-BE49-F238E27FC236}">
                <a16:creationId xmlns:a16="http://schemas.microsoft.com/office/drawing/2014/main" id="{00000000-0008-0000-0600-0000A6000000}"/>
              </a:ext>
            </a:extLst>
          </xdr:cNvPr>
          <xdr:cNvSpPr>
            <a:spLocks/>
          </xdr:cNvSpPr>
        </xdr:nvSpPr>
        <xdr:spPr bwMode="auto">
          <a:xfrm>
            <a:off x="4721" y="433"/>
            <a:ext cx="120" cy="135"/>
          </a:xfrm>
          <a:custGeom>
            <a:avLst/>
            <a:gdLst>
              <a:gd name="T0" fmla="*/ 0 w 597"/>
              <a:gd name="T1" fmla="*/ 0 h 812"/>
              <a:gd name="T2" fmla="*/ 0 w 597"/>
              <a:gd name="T3" fmla="*/ 0 h 812"/>
              <a:gd name="T4" fmla="*/ 0 w 597"/>
              <a:gd name="T5" fmla="*/ 0 h 812"/>
              <a:gd name="T6" fmla="*/ 0 w 597"/>
              <a:gd name="T7" fmla="*/ 0 h 812"/>
              <a:gd name="T8" fmla="*/ 0 w 597"/>
              <a:gd name="T9" fmla="*/ 0 h 812"/>
              <a:gd name="T10" fmla="*/ 0 w 597"/>
              <a:gd name="T11" fmla="*/ 0 h 812"/>
              <a:gd name="T12" fmla="*/ 0 w 597"/>
              <a:gd name="T13" fmla="*/ 0 h 812"/>
              <a:gd name="T14" fmla="*/ 0 w 597"/>
              <a:gd name="T15" fmla="*/ 0 h 812"/>
              <a:gd name="T16" fmla="*/ 0 w 597"/>
              <a:gd name="T17" fmla="*/ 0 h 812"/>
              <a:gd name="T18" fmla="*/ 0 w 597"/>
              <a:gd name="T19" fmla="*/ 0 h 812"/>
              <a:gd name="T20" fmla="*/ 0 w 597"/>
              <a:gd name="T21" fmla="*/ 0 h 812"/>
              <a:gd name="T22" fmla="*/ 0 w 597"/>
              <a:gd name="T23" fmla="*/ 0 h 812"/>
              <a:gd name="T24" fmla="*/ 0 w 597"/>
              <a:gd name="T25" fmla="*/ 0 h 812"/>
              <a:gd name="T26" fmla="*/ 0 w 597"/>
              <a:gd name="T27" fmla="*/ 0 h 812"/>
              <a:gd name="T28" fmla="*/ 0 w 597"/>
              <a:gd name="T29" fmla="*/ 0 h 812"/>
              <a:gd name="T30" fmla="*/ 0 w 597"/>
              <a:gd name="T31" fmla="*/ 0 h 812"/>
              <a:gd name="T32" fmla="*/ 0 w 597"/>
              <a:gd name="T33" fmla="*/ 0 h 812"/>
              <a:gd name="T34" fmla="*/ 0 w 597"/>
              <a:gd name="T35" fmla="*/ 0 h 812"/>
              <a:gd name="T36" fmla="*/ 0 w 597"/>
              <a:gd name="T37" fmla="*/ 0 h 812"/>
              <a:gd name="T38" fmla="*/ 0 w 597"/>
              <a:gd name="T39" fmla="*/ 0 h 812"/>
              <a:gd name="T40" fmla="*/ 0 w 597"/>
              <a:gd name="T41" fmla="*/ 0 h 812"/>
              <a:gd name="T42" fmla="*/ 0 w 597"/>
              <a:gd name="T43" fmla="*/ 0 h 812"/>
              <a:gd name="T44" fmla="*/ 0 w 597"/>
              <a:gd name="T45" fmla="*/ 0 h 812"/>
              <a:gd name="T46" fmla="*/ 0 w 597"/>
              <a:gd name="T47" fmla="*/ 0 h 812"/>
              <a:gd name="T48" fmla="*/ 0 w 597"/>
              <a:gd name="T49" fmla="*/ 0 h 812"/>
              <a:gd name="T50" fmla="*/ 0 w 597"/>
              <a:gd name="T51" fmla="*/ 0 h 812"/>
              <a:gd name="T52" fmla="*/ 0 w 597"/>
              <a:gd name="T53" fmla="*/ 0 h 812"/>
              <a:gd name="T54" fmla="*/ 0 w 597"/>
              <a:gd name="T55" fmla="*/ 0 h 812"/>
              <a:gd name="T56" fmla="*/ 0 w 597"/>
              <a:gd name="T57" fmla="*/ 0 h 812"/>
              <a:gd name="T58" fmla="*/ 0 w 597"/>
              <a:gd name="T59" fmla="*/ 0 h 812"/>
              <a:gd name="T60" fmla="*/ 0 w 597"/>
              <a:gd name="T61" fmla="*/ 0 h 812"/>
              <a:gd name="T62" fmla="*/ 0 w 597"/>
              <a:gd name="T63" fmla="*/ 0 h 812"/>
              <a:gd name="T64" fmla="*/ 0 w 597"/>
              <a:gd name="T65" fmla="*/ 0 h 812"/>
              <a:gd name="T66" fmla="*/ 0 w 597"/>
              <a:gd name="T67" fmla="*/ 0 h 812"/>
              <a:gd name="T68" fmla="*/ 0 w 597"/>
              <a:gd name="T69" fmla="*/ 0 h 812"/>
              <a:gd name="T70" fmla="*/ 0 w 597"/>
              <a:gd name="T71" fmla="*/ 0 h 812"/>
              <a:gd name="T72" fmla="*/ 0 w 597"/>
              <a:gd name="T73" fmla="*/ 0 h 812"/>
              <a:gd name="T74" fmla="*/ 0 w 597"/>
              <a:gd name="T75" fmla="*/ 0 h 812"/>
              <a:gd name="T76" fmla="*/ 0 w 597"/>
              <a:gd name="T77" fmla="*/ 0 h 812"/>
              <a:gd name="T78" fmla="*/ 0 w 597"/>
              <a:gd name="T79" fmla="*/ 0 h 812"/>
              <a:gd name="T80" fmla="*/ 0 w 597"/>
              <a:gd name="T81" fmla="*/ 0 h 812"/>
              <a:gd name="T82" fmla="*/ 0 w 597"/>
              <a:gd name="T83" fmla="*/ 0 h 812"/>
              <a:gd name="T84" fmla="*/ 0 w 597"/>
              <a:gd name="T85" fmla="*/ 0 h 812"/>
              <a:gd name="T86" fmla="*/ 0 w 597"/>
              <a:gd name="T87" fmla="*/ 0 h 812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597" h="812">
                <a:moveTo>
                  <a:pt x="597" y="760"/>
                </a:moveTo>
                <a:lnTo>
                  <a:pt x="597" y="760"/>
                </a:lnTo>
                <a:lnTo>
                  <a:pt x="596" y="711"/>
                </a:lnTo>
                <a:lnTo>
                  <a:pt x="594" y="664"/>
                </a:lnTo>
                <a:lnTo>
                  <a:pt x="591" y="618"/>
                </a:lnTo>
                <a:lnTo>
                  <a:pt x="586" y="574"/>
                </a:lnTo>
                <a:lnTo>
                  <a:pt x="580" y="532"/>
                </a:lnTo>
                <a:lnTo>
                  <a:pt x="572" y="491"/>
                </a:lnTo>
                <a:lnTo>
                  <a:pt x="563" y="452"/>
                </a:lnTo>
                <a:lnTo>
                  <a:pt x="553" y="414"/>
                </a:lnTo>
                <a:lnTo>
                  <a:pt x="541" y="379"/>
                </a:lnTo>
                <a:lnTo>
                  <a:pt x="528" y="345"/>
                </a:lnTo>
                <a:lnTo>
                  <a:pt x="514" y="313"/>
                </a:lnTo>
                <a:lnTo>
                  <a:pt x="499" y="281"/>
                </a:lnTo>
                <a:lnTo>
                  <a:pt x="482" y="253"/>
                </a:lnTo>
                <a:lnTo>
                  <a:pt x="465" y="224"/>
                </a:lnTo>
                <a:lnTo>
                  <a:pt x="446" y="199"/>
                </a:lnTo>
                <a:lnTo>
                  <a:pt x="426" y="175"/>
                </a:lnTo>
                <a:lnTo>
                  <a:pt x="405" y="153"/>
                </a:lnTo>
                <a:lnTo>
                  <a:pt x="383" y="132"/>
                </a:lnTo>
                <a:lnTo>
                  <a:pt x="360" y="113"/>
                </a:lnTo>
                <a:lnTo>
                  <a:pt x="336" y="95"/>
                </a:lnTo>
                <a:lnTo>
                  <a:pt x="312" y="79"/>
                </a:lnTo>
                <a:lnTo>
                  <a:pt x="287" y="64"/>
                </a:lnTo>
                <a:lnTo>
                  <a:pt x="261" y="51"/>
                </a:lnTo>
                <a:lnTo>
                  <a:pt x="234" y="41"/>
                </a:lnTo>
                <a:lnTo>
                  <a:pt x="206" y="30"/>
                </a:lnTo>
                <a:lnTo>
                  <a:pt x="178" y="22"/>
                </a:lnTo>
                <a:lnTo>
                  <a:pt x="150" y="15"/>
                </a:lnTo>
                <a:lnTo>
                  <a:pt x="121" y="9"/>
                </a:lnTo>
                <a:lnTo>
                  <a:pt x="91" y="6"/>
                </a:lnTo>
                <a:lnTo>
                  <a:pt x="61" y="2"/>
                </a:lnTo>
                <a:lnTo>
                  <a:pt x="31" y="1"/>
                </a:lnTo>
                <a:lnTo>
                  <a:pt x="0" y="0"/>
                </a:lnTo>
                <a:lnTo>
                  <a:pt x="0" y="103"/>
                </a:lnTo>
                <a:lnTo>
                  <a:pt x="28" y="104"/>
                </a:lnTo>
                <a:lnTo>
                  <a:pt x="55" y="106"/>
                </a:lnTo>
                <a:lnTo>
                  <a:pt x="82" y="108"/>
                </a:lnTo>
                <a:lnTo>
                  <a:pt x="108" y="113"/>
                </a:lnTo>
                <a:lnTo>
                  <a:pt x="134" y="117"/>
                </a:lnTo>
                <a:lnTo>
                  <a:pt x="159" y="123"/>
                </a:lnTo>
                <a:lnTo>
                  <a:pt x="183" y="130"/>
                </a:lnTo>
                <a:lnTo>
                  <a:pt x="206" y="139"/>
                </a:lnTo>
                <a:lnTo>
                  <a:pt x="229" y="148"/>
                </a:lnTo>
                <a:lnTo>
                  <a:pt x="251" y="160"/>
                </a:lnTo>
                <a:lnTo>
                  <a:pt x="272" y="172"/>
                </a:lnTo>
                <a:lnTo>
                  <a:pt x="292" y="184"/>
                </a:lnTo>
                <a:lnTo>
                  <a:pt x="311" y="199"/>
                </a:lnTo>
                <a:lnTo>
                  <a:pt x="330" y="214"/>
                </a:lnTo>
                <a:lnTo>
                  <a:pt x="348" y="232"/>
                </a:lnTo>
                <a:lnTo>
                  <a:pt x="365" y="249"/>
                </a:lnTo>
                <a:lnTo>
                  <a:pt x="381" y="269"/>
                </a:lnTo>
                <a:lnTo>
                  <a:pt x="396" y="289"/>
                </a:lnTo>
                <a:lnTo>
                  <a:pt x="411" y="313"/>
                </a:lnTo>
                <a:lnTo>
                  <a:pt x="424" y="336"/>
                </a:lnTo>
                <a:lnTo>
                  <a:pt x="437" y="362"/>
                </a:lnTo>
                <a:lnTo>
                  <a:pt x="449" y="389"/>
                </a:lnTo>
                <a:lnTo>
                  <a:pt x="460" y="418"/>
                </a:lnTo>
                <a:lnTo>
                  <a:pt x="470" y="448"/>
                </a:lnTo>
                <a:lnTo>
                  <a:pt x="478" y="481"/>
                </a:lnTo>
                <a:lnTo>
                  <a:pt x="486" y="515"/>
                </a:lnTo>
                <a:lnTo>
                  <a:pt x="493" y="552"/>
                </a:lnTo>
                <a:lnTo>
                  <a:pt x="499" y="589"/>
                </a:lnTo>
                <a:lnTo>
                  <a:pt x="503" y="629"/>
                </a:lnTo>
                <a:lnTo>
                  <a:pt x="506" y="671"/>
                </a:lnTo>
                <a:lnTo>
                  <a:pt x="508" y="714"/>
                </a:lnTo>
                <a:lnTo>
                  <a:pt x="509" y="760"/>
                </a:lnTo>
                <a:lnTo>
                  <a:pt x="509" y="767"/>
                </a:lnTo>
                <a:lnTo>
                  <a:pt x="510" y="773"/>
                </a:lnTo>
                <a:lnTo>
                  <a:pt x="511" y="778"/>
                </a:lnTo>
                <a:lnTo>
                  <a:pt x="513" y="784"/>
                </a:lnTo>
                <a:lnTo>
                  <a:pt x="517" y="792"/>
                </a:lnTo>
                <a:lnTo>
                  <a:pt x="523" y="799"/>
                </a:lnTo>
                <a:lnTo>
                  <a:pt x="529" y="805"/>
                </a:lnTo>
                <a:lnTo>
                  <a:pt x="537" y="809"/>
                </a:lnTo>
                <a:lnTo>
                  <a:pt x="545" y="812"/>
                </a:lnTo>
                <a:lnTo>
                  <a:pt x="553" y="812"/>
                </a:lnTo>
                <a:lnTo>
                  <a:pt x="561" y="812"/>
                </a:lnTo>
                <a:lnTo>
                  <a:pt x="569" y="809"/>
                </a:lnTo>
                <a:lnTo>
                  <a:pt x="577" y="805"/>
                </a:lnTo>
                <a:lnTo>
                  <a:pt x="583" y="799"/>
                </a:lnTo>
                <a:lnTo>
                  <a:pt x="589" y="792"/>
                </a:lnTo>
                <a:lnTo>
                  <a:pt x="593" y="784"/>
                </a:lnTo>
                <a:lnTo>
                  <a:pt x="595" y="778"/>
                </a:lnTo>
                <a:lnTo>
                  <a:pt x="596" y="773"/>
                </a:lnTo>
                <a:lnTo>
                  <a:pt x="597" y="767"/>
                </a:lnTo>
                <a:lnTo>
                  <a:pt x="597" y="76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67" name="Freeform 166">
            <a:extLst>
              <a:ext uri="{FF2B5EF4-FFF2-40B4-BE49-F238E27FC236}">
                <a16:creationId xmlns:a16="http://schemas.microsoft.com/office/drawing/2014/main" id="{00000000-0008-0000-0600-0000A7000000}"/>
              </a:ext>
            </a:extLst>
          </xdr:cNvPr>
          <xdr:cNvSpPr>
            <a:spLocks/>
          </xdr:cNvSpPr>
        </xdr:nvSpPr>
        <xdr:spPr bwMode="auto">
          <a:xfrm>
            <a:off x="4823" y="559"/>
            <a:ext cx="18" cy="223"/>
          </a:xfrm>
          <a:custGeom>
            <a:avLst/>
            <a:gdLst>
              <a:gd name="T0" fmla="*/ 0 w 88"/>
              <a:gd name="T1" fmla="*/ 0 h 1336"/>
              <a:gd name="T2" fmla="*/ 0 w 88"/>
              <a:gd name="T3" fmla="*/ 0 h 1336"/>
              <a:gd name="T4" fmla="*/ 0 w 88"/>
              <a:gd name="T5" fmla="*/ 0 h 1336"/>
              <a:gd name="T6" fmla="*/ 0 w 88"/>
              <a:gd name="T7" fmla="*/ 0 h 1336"/>
              <a:gd name="T8" fmla="*/ 0 w 88"/>
              <a:gd name="T9" fmla="*/ 0 h 1336"/>
              <a:gd name="T10" fmla="*/ 0 w 88"/>
              <a:gd name="T11" fmla="*/ 0 h 1336"/>
              <a:gd name="T12" fmla="*/ 0 w 88"/>
              <a:gd name="T13" fmla="*/ 0 h 1336"/>
              <a:gd name="T14" fmla="*/ 0 w 88"/>
              <a:gd name="T15" fmla="*/ 0 h 1336"/>
              <a:gd name="T16" fmla="*/ 0 w 88"/>
              <a:gd name="T17" fmla="*/ 0 h 1336"/>
              <a:gd name="T18" fmla="*/ 0 w 88"/>
              <a:gd name="T19" fmla="*/ 0 h 1336"/>
              <a:gd name="T20" fmla="*/ 0 w 88"/>
              <a:gd name="T21" fmla="*/ 0 h 1336"/>
              <a:gd name="T22" fmla="*/ 0 w 88"/>
              <a:gd name="T23" fmla="*/ 0 h 1336"/>
              <a:gd name="T24" fmla="*/ 0 w 88"/>
              <a:gd name="T25" fmla="*/ 0 h 1336"/>
              <a:gd name="T26" fmla="*/ 0 w 88"/>
              <a:gd name="T27" fmla="*/ 0 h 1336"/>
              <a:gd name="T28" fmla="*/ 0 w 88"/>
              <a:gd name="T29" fmla="*/ 0 h 1336"/>
              <a:gd name="T30" fmla="*/ 0 w 88"/>
              <a:gd name="T31" fmla="*/ 0 h 1336"/>
              <a:gd name="T32" fmla="*/ 0 w 88"/>
              <a:gd name="T33" fmla="*/ 0 h 1336"/>
              <a:gd name="T34" fmla="*/ 0 w 88"/>
              <a:gd name="T35" fmla="*/ 0 h 1336"/>
              <a:gd name="T36" fmla="*/ 0 w 88"/>
              <a:gd name="T37" fmla="*/ 0 h 1336"/>
              <a:gd name="T38" fmla="*/ 0 w 88"/>
              <a:gd name="T39" fmla="*/ 0 h 1336"/>
              <a:gd name="T40" fmla="*/ 0 w 88"/>
              <a:gd name="T41" fmla="*/ 0 h 1336"/>
              <a:gd name="T42" fmla="*/ 0 w 88"/>
              <a:gd name="T43" fmla="*/ 0 h 1336"/>
              <a:gd name="T44" fmla="*/ 0 w 88"/>
              <a:gd name="T45" fmla="*/ 0 h 1336"/>
              <a:gd name="T46" fmla="*/ 0 w 88"/>
              <a:gd name="T47" fmla="*/ 0 h 1336"/>
              <a:gd name="T48" fmla="*/ 0 w 88"/>
              <a:gd name="T49" fmla="*/ 0 h 1336"/>
              <a:gd name="T50" fmla="*/ 0 w 88"/>
              <a:gd name="T51" fmla="*/ 0 h 1336"/>
              <a:gd name="T52" fmla="*/ 0 w 88"/>
              <a:gd name="T53" fmla="*/ 0 h 1336"/>
              <a:gd name="T54" fmla="*/ 0 w 88"/>
              <a:gd name="T55" fmla="*/ 0 h 13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8" h="1336">
                <a:moveTo>
                  <a:pt x="44" y="1336"/>
                </a:moveTo>
                <a:lnTo>
                  <a:pt x="88" y="1283"/>
                </a:lnTo>
                <a:lnTo>
                  <a:pt x="88" y="0"/>
                </a:lnTo>
                <a:lnTo>
                  <a:pt x="0" y="0"/>
                </a:lnTo>
                <a:lnTo>
                  <a:pt x="0" y="1283"/>
                </a:lnTo>
                <a:lnTo>
                  <a:pt x="44" y="1336"/>
                </a:lnTo>
                <a:lnTo>
                  <a:pt x="0" y="1283"/>
                </a:lnTo>
                <a:lnTo>
                  <a:pt x="0" y="1290"/>
                </a:lnTo>
                <a:lnTo>
                  <a:pt x="1" y="1296"/>
                </a:lnTo>
                <a:lnTo>
                  <a:pt x="2" y="1301"/>
                </a:lnTo>
                <a:lnTo>
                  <a:pt x="4" y="1307"/>
                </a:lnTo>
                <a:lnTo>
                  <a:pt x="8" y="1315"/>
                </a:lnTo>
                <a:lnTo>
                  <a:pt x="14" y="1323"/>
                </a:lnTo>
                <a:lnTo>
                  <a:pt x="20" y="1328"/>
                </a:lnTo>
                <a:lnTo>
                  <a:pt x="28" y="1332"/>
                </a:lnTo>
                <a:lnTo>
                  <a:pt x="36" y="1335"/>
                </a:lnTo>
                <a:lnTo>
                  <a:pt x="44" y="1336"/>
                </a:lnTo>
                <a:lnTo>
                  <a:pt x="52" y="1335"/>
                </a:lnTo>
                <a:lnTo>
                  <a:pt x="60" y="1332"/>
                </a:lnTo>
                <a:lnTo>
                  <a:pt x="68" y="1328"/>
                </a:lnTo>
                <a:lnTo>
                  <a:pt x="74" y="1323"/>
                </a:lnTo>
                <a:lnTo>
                  <a:pt x="80" y="1315"/>
                </a:lnTo>
                <a:lnTo>
                  <a:pt x="84" y="1307"/>
                </a:lnTo>
                <a:lnTo>
                  <a:pt x="86" y="1301"/>
                </a:lnTo>
                <a:lnTo>
                  <a:pt x="87" y="1296"/>
                </a:lnTo>
                <a:lnTo>
                  <a:pt x="88" y="1290"/>
                </a:lnTo>
                <a:lnTo>
                  <a:pt x="88" y="1283"/>
                </a:lnTo>
                <a:lnTo>
                  <a:pt x="44" y="1336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68" name="Freeform 167">
            <a:extLst>
              <a:ext uri="{FF2B5EF4-FFF2-40B4-BE49-F238E27FC236}">
                <a16:creationId xmlns:a16="http://schemas.microsoft.com/office/drawing/2014/main" id="{00000000-0008-0000-0600-0000A8000000}"/>
              </a:ext>
            </a:extLst>
          </xdr:cNvPr>
          <xdr:cNvSpPr>
            <a:spLocks/>
          </xdr:cNvSpPr>
        </xdr:nvSpPr>
        <xdr:spPr bwMode="auto">
          <a:xfrm>
            <a:off x="4669" y="765"/>
            <a:ext cx="163" cy="17"/>
          </a:xfrm>
          <a:custGeom>
            <a:avLst/>
            <a:gdLst>
              <a:gd name="T0" fmla="*/ 0 w 817"/>
              <a:gd name="T1" fmla="*/ 0 h 105"/>
              <a:gd name="T2" fmla="*/ 0 w 817"/>
              <a:gd name="T3" fmla="*/ 0 h 105"/>
              <a:gd name="T4" fmla="*/ 0 w 817"/>
              <a:gd name="T5" fmla="*/ 0 h 105"/>
              <a:gd name="T6" fmla="*/ 0 w 817"/>
              <a:gd name="T7" fmla="*/ 0 h 105"/>
              <a:gd name="T8" fmla="*/ 0 w 817"/>
              <a:gd name="T9" fmla="*/ 0 h 105"/>
              <a:gd name="T10" fmla="*/ 0 w 817"/>
              <a:gd name="T11" fmla="*/ 0 h 105"/>
              <a:gd name="T12" fmla="*/ 0 w 817"/>
              <a:gd name="T13" fmla="*/ 0 h 105"/>
              <a:gd name="T14" fmla="*/ 0 w 817"/>
              <a:gd name="T15" fmla="*/ 0 h 105"/>
              <a:gd name="T16" fmla="*/ 0 w 817"/>
              <a:gd name="T17" fmla="*/ 0 h 105"/>
              <a:gd name="T18" fmla="*/ 0 w 817"/>
              <a:gd name="T19" fmla="*/ 0 h 105"/>
              <a:gd name="T20" fmla="*/ 0 w 817"/>
              <a:gd name="T21" fmla="*/ 0 h 105"/>
              <a:gd name="T22" fmla="*/ 0 w 817"/>
              <a:gd name="T23" fmla="*/ 0 h 105"/>
              <a:gd name="T24" fmla="*/ 0 w 817"/>
              <a:gd name="T25" fmla="*/ 0 h 105"/>
              <a:gd name="T26" fmla="*/ 0 w 817"/>
              <a:gd name="T27" fmla="*/ 0 h 105"/>
              <a:gd name="T28" fmla="*/ 0 w 817"/>
              <a:gd name="T29" fmla="*/ 0 h 105"/>
              <a:gd name="T30" fmla="*/ 0 w 817"/>
              <a:gd name="T31" fmla="*/ 0 h 105"/>
              <a:gd name="T32" fmla="*/ 0 w 817"/>
              <a:gd name="T33" fmla="*/ 0 h 105"/>
              <a:gd name="T34" fmla="*/ 0 w 817"/>
              <a:gd name="T35" fmla="*/ 0 h 105"/>
              <a:gd name="T36" fmla="*/ 0 w 817"/>
              <a:gd name="T37" fmla="*/ 0 h 105"/>
              <a:gd name="T38" fmla="*/ 0 w 817"/>
              <a:gd name="T39" fmla="*/ 0 h 105"/>
              <a:gd name="T40" fmla="*/ 0 w 817"/>
              <a:gd name="T41" fmla="*/ 0 h 105"/>
              <a:gd name="T42" fmla="*/ 0 w 817"/>
              <a:gd name="T43" fmla="*/ 0 h 105"/>
              <a:gd name="T44" fmla="*/ 0 w 817"/>
              <a:gd name="T45" fmla="*/ 0 h 105"/>
              <a:gd name="T46" fmla="*/ 0 w 817"/>
              <a:gd name="T47" fmla="*/ 0 h 105"/>
              <a:gd name="T48" fmla="*/ 0 w 817"/>
              <a:gd name="T49" fmla="*/ 0 h 105"/>
              <a:gd name="T50" fmla="*/ 0 w 817"/>
              <a:gd name="T51" fmla="*/ 0 h 105"/>
              <a:gd name="T52" fmla="*/ 0 w 817"/>
              <a:gd name="T53" fmla="*/ 0 h 105"/>
              <a:gd name="T54" fmla="*/ 0 w 817"/>
              <a:gd name="T55" fmla="*/ 0 h 105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17" h="105">
                <a:moveTo>
                  <a:pt x="0" y="52"/>
                </a:moveTo>
                <a:lnTo>
                  <a:pt x="44" y="105"/>
                </a:lnTo>
                <a:lnTo>
                  <a:pt x="817" y="105"/>
                </a:lnTo>
                <a:lnTo>
                  <a:pt x="817" y="0"/>
                </a:lnTo>
                <a:lnTo>
                  <a:pt x="44" y="0"/>
                </a:lnTo>
                <a:lnTo>
                  <a:pt x="0" y="52"/>
                </a:lnTo>
                <a:lnTo>
                  <a:pt x="44" y="0"/>
                </a:lnTo>
                <a:lnTo>
                  <a:pt x="39" y="0"/>
                </a:lnTo>
                <a:lnTo>
                  <a:pt x="34" y="1"/>
                </a:lnTo>
                <a:lnTo>
                  <a:pt x="29" y="3"/>
                </a:lnTo>
                <a:lnTo>
                  <a:pt x="25" y="5"/>
                </a:lnTo>
                <a:lnTo>
                  <a:pt x="17" y="10"/>
                </a:lnTo>
                <a:lnTo>
                  <a:pt x="11" y="17"/>
                </a:lnTo>
                <a:lnTo>
                  <a:pt x="6" y="25"/>
                </a:lnTo>
                <a:lnTo>
                  <a:pt x="3" y="33"/>
                </a:lnTo>
                <a:lnTo>
                  <a:pt x="1" y="43"/>
                </a:lnTo>
                <a:lnTo>
                  <a:pt x="0" y="52"/>
                </a:lnTo>
                <a:lnTo>
                  <a:pt x="1" y="63"/>
                </a:lnTo>
                <a:lnTo>
                  <a:pt x="3" y="72"/>
                </a:lnTo>
                <a:lnTo>
                  <a:pt x="6" y="80"/>
                </a:lnTo>
                <a:lnTo>
                  <a:pt x="11" y="89"/>
                </a:lnTo>
                <a:lnTo>
                  <a:pt x="17" y="94"/>
                </a:lnTo>
                <a:lnTo>
                  <a:pt x="25" y="100"/>
                </a:lnTo>
                <a:lnTo>
                  <a:pt x="29" y="101"/>
                </a:lnTo>
                <a:lnTo>
                  <a:pt x="34" y="104"/>
                </a:lnTo>
                <a:lnTo>
                  <a:pt x="39" y="104"/>
                </a:lnTo>
                <a:lnTo>
                  <a:pt x="44" y="105"/>
                </a:lnTo>
                <a:lnTo>
                  <a:pt x="0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69" name="Freeform 168">
            <a:extLst>
              <a:ext uri="{FF2B5EF4-FFF2-40B4-BE49-F238E27FC236}">
                <a16:creationId xmlns:a16="http://schemas.microsoft.com/office/drawing/2014/main" id="{00000000-0008-0000-0600-0000A9000000}"/>
              </a:ext>
            </a:extLst>
          </xdr:cNvPr>
          <xdr:cNvSpPr>
            <a:spLocks/>
          </xdr:cNvSpPr>
        </xdr:nvSpPr>
        <xdr:spPr bwMode="auto">
          <a:xfrm>
            <a:off x="2149" y="459"/>
            <a:ext cx="386" cy="341"/>
          </a:xfrm>
          <a:custGeom>
            <a:avLst/>
            <a:gdLst>
              <a:gd name="T0" fmla="*/ 0 w 1928"/>
              <a:gd name="T1" fmla="*/ 0 h 2050"/>
              <a:gd name="T2" fmla="*/ 0 w 1928"/>
              <a:gd name="T3" fmla="*/ 0 h 2050"/>
              <a:gd name="T4" fmla="*/ 0 w 1928"/>
              <a:gd name="T5" fmla="*/ 0 h 2050"/>
              <a:gd name="T6" fmla="*/ 0 w 1928"/>
              <a:gd name="T7" fmla="*/ 0 h 2050"/>
              <a:gd name="T8" fmla="*/ 0 w 1928"/>
              <a:gd name="T9" fmla="*/ 0 h 2050"/>
              <a:gd name="T10" fmla="*/ 0 w 1928"/>
              <a:gd name="T11" fmla="*/ 0 h 2050"/>
              <a:gd name="T12" fmla="*/ 0 w 1928"/>
              <a:gd name="T13" fmla="*/ 0 h 2050"/>
              <a:gd name="T14" fmla="*/ 0 w 1928"/>
              <a:gd name="T15" fmla="*/ 0 h 2050"/>
              <a:gd name="T16" fmla="*/ 0 w 1928"/>
              <a:gd name="T17" fmla="*/ 0 h 2050"/>
              <a:gd name="T18" fmla="*/ 0 w 1928"/>
              <a:gd name="T19" fmla="*/ 0 h 2050"/>
              <a:gd name="T20" fmla="*/ 0 w 1928"/>
              <a:gd name="T21" fmla="*/ 0 h 2050"/>
              <a:gd name="T22" fmla="*/ 0 w 1928"/>
              <a:gd name="T23" fmla="*/ 0 h 2050"/>
              <a:gd name="T24" fmla="*/ 0 w 1928"/>
              <a:gd name="T25" fmla="*/ 0 h 2050"/>
              <a:gd name="T26" fmla="*/ 0 w 1928"/>
              <a:gd name="T27" fmla="*/ 0 h 2050"/>
              <a:gd name="T28" fmla="*/ 0 w 1928"/>
              <a:gd name="T29" fmla="*/ 0 h 2050"/>
              <a:gd name="T30" fmla="*/ 0 w 1928"/>
              <a:gd name="T31" fmla="*/ 0 h 2050"/>
              <a:gd name="T32" fmla="*/ 0 w 1928"/>
              <a:gd name="T33" fmla="*/ 0 h 2050"/>
              <a:gd name="T34" fmla="*/ 0 w 1928"/>
              <a:gd name="T35" fmla="*/ 0 h 2050"/>
              <a:gd name="T36" fmla="*/ 0 w 1928"/>
              <a:gd name="T37" fmla="*/ 0 h 2050"/>
              <a:gd name="T38" fmla="*/ 0 w 1928"/>
              <a:gd name="T39" fmla="*/ 0 h 2050"/>
              <a:gd name="T40" fmla="*/ 0 w 1928"/>
              <a:gd name="T41" fmla="*/ 0 h 2050"/>
              <a:gd name="T42" fmla="*/ 0 w 1928"/>
              <a:gd name="T43" fmla="*/ 0 h 2050"/>
              <a:gd name="T44" fmla="*/ 0 w 1928"/>
              <a:gd name="T45" fmla="*/ 0 h 2050"/>
              <a:gd name="T46" fmla="*/ 0 w 1928"/>
              <a:gd name="T47" fmla="*/ 0 h 2050"/>
              <a:gd name="T48" fmla="*/ 0 w 1928"/>
              <a:gd name="T49" fmla="*/ 0 h 2050"/>
              <a:gd name="T50" fmla="*/ 0 w 1928"/>
              <a:gd name="T51" fmla="*/ 0 h 2050"/>
              <a:gd name="T52" fmla="*/ 0 w 1928"/>
              <a:gd name="T53" fmla="*/ 0 h 2050"/>
              <a:gd name="T54" fmla="*/ 0 w 1928"/>
              <a:gd name="T55" fmla="*/ 0 h 2050"/>
              <a:gd name="T56" fmla="*/ 0 w 1928"/>
              <a:gd name="T57" fmla="*/ 0 h 2050"/>
              <a:gd name="T58" fmla="*/ 0 w 1928"/>
              <a:gd name="T59" fmla="*/ 0 h 2050"/>
              <a:gd name="T60" fmla="*/ 0 w 1928"/>
              <a:gd name="T61" fmla="*/ 0 h 2050"/>
              <a:gd name="T62" fmla="*/ 0 w 1928"/>
              <a:gd name="T63" fmla="*/ 0 h 2050"/>
              <a:gd name="T64" fmla="*/ 0 w 1928"/>
              <a:gd name="T65" fmla="*/ 0 h 2050"/>
              <a:gd name="T66" fmla="*/ 0 w 1928"/>
              <a:gd name="T67" fmla="*/ 0 h 2050"/>
              <a:gd name="T68" fmla="*/ 0 w 1928"/>
              <a:gd name="T69" fmla="*/ 0 h 2050"/>
              <a:gd name="T70" fmla="*/ 0 w 1928"/>
              <a:gd name="T71" fmla="*/ 0 h 2050"/>
              <a:gd name="T72" fmla="*/ 0 w 1928"/>
              <a:gd name="T73" fmla="*/ 0 h 2050"/>
              <a:gd name="T74" fmla="*/ 0 w 1928"/>
              <a:gd name="T75" fmla="*/ 0 h 2050"/>
              <a:gd name="T76" fmla="*/ 0 w 1928"/>
              <a:gd name="T77" fmla="*/ 0 h 2050"/>
              <a:gd name="T78" fmla="*/ 0 w 1928"/>
              <a:gd name="T79" fmla="*/ 0 h 2050"/>
              <a:gd name="T80" fmla="*/ 0 w 1928"/>
              <a:gd name="T81" fmla="*/ 0 h 2050"/>
              <a:gd name="T82" fmla="*/ 0 w 1928"/>
              <a:gd name="T83" fmla="*/ 0 h 2050"/>
              <a:gd name="T84" fmla="*/ 0 w 1928"/>
              <a:gd name="T85" fmla="*/ 0 h 2050"/>
              <a:gd name="T86" fmla="*/ 0 w 1928"/>
              <a:gd name="T87" fmla="*/ 0 h 2050"/>
              <a:gd name="T88" fmla="*/ 0 w 1928"/>
              <a:gd name="T89" fmla="*/ 0 h 2050"/>
              <a:gd name="T90" fmla="*/ 0 w 1928"/>
              <a:gd name="T91" fmla="*/ 0 h 2050"/>
              <a:gd name="T92" fmla="*/ 0 w 1928"/>
              <a:gd name="T93" fmla="*/ 0 h 2050"/>
              <a:gd name="T94" fmla="*/ 0 w 1928"/>
              <a:gd name="T95" fmla="*/ 0 h 2050"/>
              <a:gd name="T96" fmla="*/ 0 w 1928"/>
              <a:gd name="T97" fmla="*/ 0 h 2050"/>
              <a:gd name="T98" fmla="*/ 0 w 1928"/>
              <a:gd name="T99" fmla="*/ 0 h 2050"/>
              <a:gd name="T100" fmla="*/ 0 w 1928"/>
              <a:gd name="T101" fmla="*/ 0 h 2050"/>
              <a:gd name="T102" fmla="*/ 0 w 1928"/>
              <a:gd name="T103" fmla="*/ 0 h 2050"/>
              <a:gd name="T104" fmla="*/ 0 w 1928"/>
              <a:gd name="T105" fmla="*/ 0 h 2050"/>
              <a:gd name="T106" fmla="*/ 0 w 1928"/>
              <a:gd name="T107" fmla="*/ 0 h 2050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</a:gdLst>
            <a:ahLst/>
            <a:cxnLst>
              <a:cxn ang="T108">
                <a:pos x="T0" y="T1"/>
              </a:cxn>
              <a:cxn ang="T109">
                <a:pos x="T2" y="T3"/>
              </a:cxn>
              <a:cxn ang="T110">
                <a:pos x="T4" y="T5"/>
              </a:cxn>
              <a:cxn ang="T111">
                <a:pos x="T6" y="T7"/>
              </a:cxn>
              <a:cxn ang="T112">
                <a:pos x="T8" y="T9"/>
              </a:cxn>
              <a:cxn ang="T113">
                <a:pos x="T10" y="T11"/>
              </a:cxn>
              <a:cxn ang="T114">
                <a:pos x="T12" y="T13"/>
              </a:cxn>
              <a:cxn ang="T115">
                <a:pos x="T14" y="T15"/>
              </a:cxn>
              <a:cxn ang="T116">
                <a:pos x="T16" y="T17"/>
              </a:cxn>
              <a:cxn ang="T117">
                <a:pos x="T18" y="T19"/>
              </a:cxn>
              <a:cxn ang="T118">
                <a:pos x="T20" y="T21"/>
              </a:cxn>
              <a:cxn ang="T119">
                <a:pos x="T22" y="T23"/>
              </a:cxn>
              <a:cxn ang="T120">
                <a:pos x="T24" y="T25"/>
              </a:cxn>
              <a:cxn ang="T121">
                <a:pos x="T26" y="T27"/>
              </a:cxn>
              <a:cxn ang="T122">
                <a:pos x="T28" y="T29"/>
              </a:cxn>
              <a:cxn ang="T123">
                <a:pos x="T30" y="T31"/>
              </a:cxn>
              <a:cxn ang="T124">
                <a:pos x="T32" y="T33"/>
              </a:cxn>
              <a:cxn ang="T125">
                <a:pos x="T34" y="T35"/>
              </a:cxn>
              <a:cxn ang="T126">
                <a:pos x="T36" y="T37"/>
              </a:cxn>
              <a:cxn ang="T127">
                <a:pos x="T38" y="T39"/>
              </a:cxn>
              <a:cxn ang="T128">
                <a:pos x="T40" y="T41"/>
              </a:cxn>
              <a:cxn ang="T129">
                <a:pos x="T42" y="T43"/>
              </a:cxn>
              <a:cxn ang="T130">
                <a:pos x="T44" y="T45"/>
              </a:cxn>
              <a:cxn ang="T131">
                <a:pos x="T46" y="T47"/>
              </a:cxn>
              <a:cxn ang="T132">
                <a:pos x="T48" y="T49"/>
              </a:cxn>
              <a:cxn ang="T133">
                <a:pos x="T50" y="T51"/>
              </a:cxn>
              <a:cxn ang="T134">
                <a:pos x="T52" y="T53"/>
              </a:cxn>
              <a:cxn ang="T135">
                <a:pos x="T54" y="T55"/>
              </a:cxn>
              <a:cxn ang="T136">
                <a:pos x="T56" y="T57"/>
              </a:cxn>
              <a:cxn ang="T137">
                <a:pos x="T58" y="T59"/>
              </a:cxn>
              <a:cxn ang="T138">
                <a:pos x="T60" y="T61"/>
              </a:cxn>
              <a:cxn ang="T139">
                <a:pos x="T62" y="T63"/>
              </a:cxn>
              <a:cxn ang="T140">
                <a:pos x="T64" y="T65"/>
              </a:cxn>
              <a:cxn ang="T141">
                <a:pos x="T66" y="T67"/>
              </a:cxn>
              <a:cxn ang="T142">
                <a:pos x="T68" y="T69"/>
              </a:cxn>
              <a:cxn ang="T143">
                <a:pos x="T70" y="T71"/>
              </a:cxn>
              <a:cxn ang="T144">
                <a:pos x="T72" y="T73"/>
              </a:cxn>
              <a:cxn ang="T145">
                <a:pos x="T74" y="T75"/>
              </a:cxn>
              <a:cxn ang="T146">
                <a:pos x="T76" y="T77"/>
              </a:cxn>
              <a:cxn ang="T147">
                <a:pos x="T78" y="T79"/>
              </a:cxn>
              <a:cxn ang="T148">
                <a:pos x="T80" y="T81"/>
              </a:cxn>
              <a:cxn ang="T149">
                <a:pos x="T82" y="T83"/>
              </a:cxn>
              <a:cxn ang="T150">
                <a:pos x="T84" y="T85"/>
              </a:cxn>
              <a:cxn ang="T151">
                <a:pos x="T86" y="T87"/>
              </a:cxn>
              <a:cxn ang="T152">
                <a:pos x="T88" y="T89"/>
              </a:cxn>
              <a:cxn ang="T153">
                <a:pos x="T90" y="T91"/>
              </a:cxn>
              <a:cxn ang="T154">
                <a:pos x="T92" y="T93"/>
              </a:cxn>
              <a:cxn ang="T155">
                <a:pos x="T94" y="T95"/>
              </a:cxn>
              <a:cxn ang="T156">
                <a:pos x="T96" y="T97"/>
              </a:cxn>
              <a:cxn ang="T157">
                <a:pos x="T98" y="T99"/>
              </a:cxn>
              <a:cxn ang="T158">
                <a:pos x="T100" y="T101"/>
              </a:cxn>
              <a:cxn ang="T159">
                <a:pos x="T102" y="T103"/>
              </a:cxn>
              <a:cxn ang="T160">
                <a:pos x="T104" y="T105"/>
              </a:cxn>
              <a:cxn ang="T161">
                <a:pos x="T106" y="T107"/>
              </a:cxn>
            </a:cxnLst>
            <a:rect l="0" t="0" r="r" b="b"/>
            <a:pathLst>
              <a:path w="1928" h="2050">
                <a:moveTo>
                  <a:pt x="1229" y="853"/>
                </a:moveTo>
                <a:lnTo>
                  <a:pt x="1227" y="830"/>
                </a:lnTo>
                <a:lnTo>
                  <a:pt x="1226" y="809"/>
                </a:lnTo>
                <a:lnTo>
                  <a:pt x="1223" y="788"/>
                </a:lnTo>
                <a:lnTo>
                  <a:pt x="1220" y="768"/>
                </a:lnTo>
                <a:lnTo>
                  <a:pt x="1216" y="748"/>
                </a:lnTo>
                <a:lnTo>
                  <a:pt x="1212" y="729"/>
                </a:lnTo>
                <a:lnTo>
                  <a:pt x="1207" y="710"/>
                </a:lnTo>
                <a:lnTo>
                  <a:pt x="1202" y="693"/>
                </a:lnTo>
                <a:lnTo>
                  <a:pt x="1195" y="676"/>
                </a:lnTo>
                <a:lnTo>
                  <a:pt x="1189" y="660"/>
                </a:lnTo>
                <a:lnTo>
                  <a:pt x="1182" y="644"/>
                </a:lnTo>
                <a:lnTo>
                  <a:pt x="1174" y="629"/>
                </a:lnTo>
                <a:lnTo>
                  <a:pt x="1166" y="615"/>
                </a:lnTo>
                <a:lnTo>
                  <a:pt x="1158" y="601"/>
                </a:lnTo>
                <a:lnTo>
                  <a:pt x="1149" y="588"/>
                </a:lnTo>
                <a:lnTo>
                  <a:pt x="1140" y="576"/>
                </a:lnTo>
                <a:lnTo>
                  <a:pt x="1131" y="564"/>
                </a:lnTo>
                <a:lnTo>
                  <a:pt x="1121" y="554"/>
                </a:lnTo>
                <a:lnTo>
                  <a:pt x="1110" y="543"/>
                </a:lnTo>
                <a:lnTo>
                  <a:pt x="1100" y="534"/>
                </a:lnTo>
                <a:lnTo>
                  <a:pt x="1089" y="525"/>
                </a:lnTo>
                <a:lnTo>
                  <a:pt x="1078" y="517"/>
                </a:lnTo>
                <a:lnTo>
                  <a:pt x="1067" y="510"/>
                </a:lnTo>
                <a:lnTo>
                  <a:pt x="1056" y="503"/>
                </a:lnTo>
                <a:lnTo>
                  <a:pt x="1044" y="498"/>
                </a:lnTo>
                <a:lnTo>
                  <a:pt x="1032" y="492"/>
                </a:lnTo>
                <a:lnTo>
                  <a:pt x="1021" y="489"/>
                </a:lnTo>
                <a:lnTo>
                  <a:pt x="1009" y="485"/>
                </a:lnTo>
                <a:lnTo>
                  <a:pt x="997" y="482"/>
                </a:lnTo>
                <a:lnTo>
                  <a:pt x="984" y="481"/>
                </a:lnTo>
                <a:lnTo>
                  <a:pt x="972" y="479"/>
                </a:lnTo>
                <a:lnTo>
                  <a:pt x="960" y="478"/>
                </a:lnTo>
                <a:lnTo>
                  <a:pt x="935" y="479"/>
                </a:lnTo>
                <a:lnTo>
                  <a:pt x="909" y="483"/>
                </a:lnTo>
                <a:lnTo>
                  <a:pt x="896" y="485"/>
                </a:lnTo>
                <a:lnTo>
                  <a:pt x="882" y="488"/>
                </a:lnTo>
                <a:lnTo>
                  <a:pt x="869" y="492"/>
                </a:lnTo>
                <a:lnTo>
                  <a:pt x="856" y="497"/>
                </a:lnTo>
                <a:lnTo>
                  <a:pt x="842" y="503"/>
                </a:lnTo>
                <a:lnTo>
                  <a:pt x="829" y="509"/>
                </a:lnTo>
                <a:lnTo>
                  <a:pt x="815" y="517"/>
                </a:lnTo>
                <a:lnTo>
                  <a:pt x="802" y="525"/>
                </a:lnTo>
                <a:lnTo>
                  <a:pt x="790" y="536"/>
                </a:lnTo>
                <a:lnTo>
                  <a:pt x="777" y="547"/>
                </a:lnTo>
                <a:lnTo>
                  <a:pt x="765" y="559"/>
                </a:lnTo>
                <a:lnTo>
                  <a:pt x="753" y="574"/>
                </a:lnTo>
                <a:lnTo>
                  <a:pt x="741" y="589"/>
                </a:lnTo>
                <a:lnTo>
                  <a:pt x="730" y="605"/>
                </a:lnTo>
                <a:lnTo>
                  <a:pt x="719" y="624"/>
                </a:lnTo>
                <a:lnTo>
                  <a:pt x="709" y="644"/>
                </a:lnTo>
                <a:lnTo>
                  <a:pt x="699" y="665"/>
                </a:lnTo>
                <a:lnTo>
                  <a:pt x="690" y="689"/>
                </a:lnTo>
                <a:lnTo>
                  <a:pt x="682" y="714"/>
                </a:lnTo>
                <a:lnTo>
                  <a:pt x="674" y="742"/>
                </a:lnTo>
                <a:lnTo>
                  <a:pt x="667" y="770"/>
                </a:lnTo>
                <a:lnTo>
                  <a:pt x="661" y="802"/>
                </a:lnTo>
                <a:lnTo>
                  <a:pt x="655" y="835"/>
                </a:lnTo>
                <a:lnTo>
                  <a:pt x="651" y="870"/>
                </a:lnTo>
                <a:lnTo>
                  <a:pt x="647" y="908"/>
                </a:lnTo>
                <a:lnTo>
                  <a:pt x="645" y="948"/>
                </a:lnTo>
                <a:lnTo>
                  <a:pt x="643" y="989"/>
                </a:lnTo>
                <a:lnTo>
                  <a:pt x="643" y="1034"/>
                </a:lnTo>
                <a:lnTo>
                  <a:pt x="643" y="1076"/>
                </a:lnTo>
                <a:lnTo>
                  <a:pt x="645" y="1116"/>
                </a:lnTo>
                <a:lnTo>
                  <a:pt x="647" y="1154"/>
                </a:lnTo>
                <a:lnTo>
                  <a:pt x="651" y="1189"/>
                </a:lnTo>
                <a:lnTo>
                  <a:pt x="655" y="1223"/>
                </a:lnTo>
                <a:lnTo>
                  <a:pt x="661" y="1255"/>
                </a:lnTo>
                <a:lnTo>
                  <a:pt x="667" y="1286"/>
                </a:lnTo>
                <a:lnTo>
                  <a:pt x="674" y="1313"/>
                </a:lnTo>
                <a:lnTo>
                  <a:pt x="682" y="1340"/>
                </a:lnTo>
                <a:lnTo>
                  <a:pt x="690" y="1365"/>
                </a:lnTo>
                <a:lnTo>
                  <a:pt x="699" y="1387"/>
                </a:lnTo>
                <a:lnTo>
                  <a:pt x="708" y="1409"/>
                </a:lnTo>
                <a:lnTo>
                  <a:pt x="718" y="1429"/>
                </a:lnTo>
                <a:lnTo>
                  <a:pt x="729" y="1447"/>
                </a:lnTo>
                <a:lnTo>
                  <a:pt x="740" y="1463"/>
                </a:lnTo>
                <a:lnTo>
                  <a:pt x="752" y="1480"/>
                </a:lnTo>
                <a:lnTo>
                  <a:pt x="763" y="1494"/>
                </a:lnTo>
                <a:lnTo>
                  <a:pt x="775" y="1507"/>
                </a:lnTo>
                <a:lnTo>
                  <a:pt x="788" y="1518"/>
                </a:lnTo>
                <a:lnTo>
                  <a:pt x="800" y="1528"/>
                </a:lnTo>
                <a:lnTo>
                  <a:pt x="813" y="1538"/>
                </a:lnTo>
                <a:lnTo>
                  <a:pt x="826" y="1546"/>
                </a:lnTo>
                <a:lnTo>
                  <a:pt x="839" y="1553"/>
                </a:lnTo>
                <a:lnTo>
                  <a:pt x="852" y="1560"/>
                </a:lnTo>
                <a:lnTo>
                  <a:pt x="865" y="1565"/>
                </a:lnTo>
                <a:lnTo>
                  <a:pt x="878" y="1569"/>
                </a:lnTo>
                <a:lnTo>
                  <a:pt x="891" y="1573"/>
                </a:lnTo>
                <a:lnTo>
                  <a:pt x="904" y="1575"/>
                </a:lnTo>
                <a:lnTo>
                  <a:pt x="916" y="1578"/>
                </a:lnTo>
                <a:lnTo>
                  <a:pt x="928" y="1579"/>
                </a:lnTo>
                <a:lnTo>
                  <a:pt x="940" y="1580"/>
                </a:lnTo>
                <a:lnTo>
                  <a:pt x="952" y="1580"/>
                </a:lnTo>
                <a:lnTo>
                  <a:pt x="963" y="1580"/>
                </a:lnTo>
                <a:lnTo>
                  <a:pt x="975" y="1579"/>
                </a:lnTo>
                <a:lnTo>
                  <a:pt x="987" y="1576"/>
                </a:lnTo>
                <a:lnTo>
                  <a:pt x="998" y="1574"/>
                </a:lnTo>
                <a:lnTo>
                  <a:pt x="1010" y="1572"/>
                </a:lnTo>
                <a:lnTo>
                  <a:pt x="1021" y="1568"/>
                </a:lnTo>
                <a:lnTo>
                  <a:pt x="1033" y="1564"/>
                </a:lnTo>
                <a:lnTo>
                  <a:pt x="1044" y="1558"/>
                </a:lnTo>
                <a:lnTo>
                  <a:pt x="1056" y="1553"/>
                </a:lnTo>
                <a:lnTo>
                  <a:pt x="1067" y="1546"/>
                </a:lnTo>
                <a:lnTo>
                  <a:pt x="1078" y="1539"/>
                </a:lnTo>
                <a:lnTo>
                  <a:pt x="1089" y="1531"/>
                </a:lnTo>
                <a:lnTo>
                  <a:pt x="1099" y="1522"/>
                </a:lnTo>
                <a:lnTo>
                  <a:pt x="1110" y="1513"/>
                </a:lnTo>
                <a:lnTo>
                  <a:pt x="1120" y="1502"/>
                </a:lnTo>
                <a:lnTo>
                  <a:pt x="1130" y="1492"/>
                </a:lnTo>
                <a:lnTo>
                  <a:pt x="1139" y="1480"/>
                </a:lnTo>
                <a:lnTo>
                  <a:pt x="1149" y="1467"/>
                </a:lnTo>
                <a:lnTo>
                  <a:pt x="1158" y="1454"/>
                </a:lnTo>
                <a:lnTo>
                  <a:pt x="1166" y="1441"/>
                </a:lnTo>
                <a:lnTo>
                  <a:pt x="1174" y="1426"/>
                </a:lnTo>
                <a:lnTo>
                  <a:pt x="1182" y="1410"/>
                </a:lnTo>
                <a:lnTo>
                  <a:pt x="1189" y="1395"/>
                </a:lnTo>
                <a:lnTo>
                  <a:pt x="1196" y="1378"/>
                </a:lnTo>
                <a:lnTo>
                  <a:pt x="1202" y="1361"/>
                </a:lnTo>
                <a:lnTo>
                  <a:pt x="1207" y="1342"/>
                </a:lnTo>
                <a:lnTo>
                  <a:pt x="1212" y="1323"/>
                </a:lnTo>
                <a:lnTo>
                  <a:pt x="1217" y="1303"/>
                </a:lnTo>
                <a:lnTo>
                  <a:pt x="1221" y="1282"/>
                </a:lnTo>
                <a:lnTo>
                  <a:pt x="1224" y="1261"/>
                </a:lnTo>
                <a:lnTo>
                  <a:pt x="1227" y="1239"/>
                </a:lnTo>
                <a:lnTo>
                  <a:pt x="1229" y="1216"/>
                </a:lnTo>
                <a:lnTo>
                  <a:pt x="1318" y="1101"/>
                </a:lnTo>
                <a:lnTo>
                  <a:pt x="1399" y="1216"/>
                </a:lnTo>
                <a:lnTo>
                  <a:pt x="1831" y="1216"/>
                </a:lnTo>
                <a:lnTo>
                  <a:pt x="1829" y="1266"/>
                </a:lnTo>
                <a:lnTo>
                  <a:pt x="1826" y="1314"/>
                </a:lnTo>
                <a:lnTo>
                  <a:pt x="1821" y="1361"/>
                </a:lnTo>
                <a:lnTo>
                  <a:pt x="1815" y="1406"/>
                </a:lnTo>
                <a:lnTo>
                  <a:pt x="1807" y="1449"/>
                </a:lnTo>
                <a:lnTo>
                  <a:pt x="1797" y="1492"/>
                </a:lnTo>
                <a:lnTo>
                  <a:pt x="1786" y="1533"/>
                </a:lnTo>
                <a:lnTo>
                  <a:pt x="1773" y="1573"/>
                </a:lnTo>
                <a:lnTo>
                  <a:pt x="1758" y="1611"/>
                </a:lnTo>
                <a:lnTo>
                  <a:pt x="1742" y="1647"/>
                </a:lnTo>
                <a:lnTo>
                  <a:pt x="1724" y="1682"/>
                </a:lnTo>
                <a:lnTo>
                  <a:pt x="1704" y="1715"/>
                </a:lnTo>
                <a:lnTo>
                  <a:pt x="1682" y="1747"/>
                </a:lnTo>
                <a:lnTo>
                  <a:pt x="1659" y="1778"/>
                </a:lnTo>
                <a:lnTo>
                  <a:pt x="1634" y="1807"/>
                </a:lnTo>
                <a:lnTo>
                  <a:pt x="1607" y="1834"/>
                </a:lnTo>
                <a:lnTo>
                  <a:pt x="1578" y="1860"/>
                </a:lnTo>
                <a:lnTo>
                  <a:pt x="1548" y="1884"/>
                </a:lnTo>
                <a:lnTo>
                  <a:pt x="1515" y="1906"/>
                </a:lnTo>
                <a:lnTo>
                  <a:pt x="1481" y="1927"/>
                </a:lnTo>
                <a:lnTo>
                  <a:pt x="1445" y="1946"/>
                </a:lnTo>
                <a:lnTo>
                  <a:pt x="1407" y="1964"/>
                </a:lnTo>
                <a:lnTo>
                  <a:pt x="1367" y="1980"/>
                </a:lnTo>
                <a:lnTo>
                  <a:pt x="1325" y="1994"/>
                </a:lnTo>
                <a:lnTo>
                  <a:pt x="1281" y="2007"/>
                </a:lnTo>
                <a:lnTo>
                  <a:pt x="1235" y="2018"/>
                </a:lnTo>
                <a:lnTo>
                  <a:pt x="1188" y="2027"/>
                </a:lnTo>
                <a:lnTo>
                  <a:pt x="1138" y="2036"/>
                </a:lnTo>
                <a:lnTo>
                  <a:pt x="1086" y="2041"/>
                </a:lnTo>
                <a:lnTo>
                  <a:pt x="1033" y="2046"/>
                </a:lnTo>
                <a:lnTo>
                  <a:pt x="977" y="2048"/>
                </a:lnTo>
                <a:lnTo>
                  <a:pt x="919" y="2050"/>
                </a:lnTo>
                <a:lnTo>
                  <a:pt x="872" y="2048"/>
                </a:lnTo>
                <a:lnTo>
                  <a:pt x="826" y="2046"/>
                </a:lnTo>
                <a:lnTo>
                  <a:pt x="780" y="2043"/>
                </a:lnTo>
                <a:lnTo>
                  <a:pt x="735" y="2037"/>
                </a:lnTo>
                <a:lnTo>
                  <a:pt x="691" y="2030"/>
                </a:lnTo>
                <a:lnTo>
                  <a:pt x="647" y="2021"/>
                </a:lnTo>
                <a:lnTo>
                  <a:pt x="605" y="2011"/>
                </a:lnTo>
                <a:lnTo>
                  <a:pt x="563" y="1998"/>
                </a:lnTo>
                <a:lnTo>
                  <a:pt x="522" y="1984"/>
                </a:lnTo>
                <a:lnTo>
                  <a:pt x="483" y="1967"/>
                </a:lnTo>
                <a:lnTo>
                  <a:pt x="444" y="1950"/>
                </a:lnTo>
                <a:lnTo>
                  <a:pt x="407" y="1930"/>
                </a:lnTo>
                <a:lnTo>
                  <a:pt x="371" y="1907"/>
                </a:lnTo>
                <a:lnTo>
                  <a:pt x="336" y="1882"/>
                </a:lnTo>
                <a:lnTo>
                  <a:pt x="302" y="1855"/>
                </a:lnTo>
                <a:lnTo>
                  <a:pt x="271" y="1827"/>
                </a:lnTo>
                <a:lnTo>
                  <a:pt x="240" y="1795"/>
                </a:lnTo>
                <a:lnTo>
                  <a:pt x="211" y="1761"/>
                </a:lnTo>
                <a:lnTo>
                  <a:pt x="184" y="1726"/>
                </a:lnTo>
                <a:lnTo>
                  <a:pt x="158" y="1687"/>
                </a:lnTo>
                <a:lnTo>
                  <a:pt x="134" y="1646"/>
                </a:lnTo>
                <a:lnTo>
                  <a:pt x="112" y="1602"/>
                </a:lnTo>
                <a:lnTo>
                  <a:pt x="91" y="1556"/>
                </a:lnTo>
                <a:lnTo>
                  <a:pt x="73" y="1508"/>
                </a:lnTo>
                <a:lnTo>
                  <a:pt x="56" y="1456"/>
                </a:lnTo>
                <a:lnTo>
                  <a:pt x="42" y="1402"/>
                </a:lnTo>
                <a:lnTo>
                  <a:pt x="29" y="1345"/>
                </a:lnTo>
                <a:lnTo>
                  <a:pt x="19" y="1285"/>
                </a:lnTo>
                <a:lnTo>
                  <a:pt x="11" y="1222"/>
                </a:lnTo>
                <a:lnTo>
                  <a:pt x="5" y="1156"/>
                </a:lnTo>
                <a:lnTo>
                  <a:pt x="1" y="1087"/>
                </a:lnTo>
                <a:lnTo>
                  <a:pt x="0" y="1015"/>
                </a:lnTo>
                <a:lnTo>
                  <a:pt x="1" y="953"/>
                </a:lnTo>
                <a:lnTo>
                  <a:pt x="4" y="894"/>
                </a:lnTo>
                <a:lnTo>
                  <a:pt x="10" y="835"/>
                </a:lnTo>
                <a:lnTo>
                  <a:pt x="17" y="778"/>
                </a:lnTo>
                <a:lnTo>
                  <a:pt x="27" y="724"/>
                </a:lnTo>
                <a:lnTo>
                  <a:pt x="38" y="672"/>
                </a:lnTo>
                <a:lnTo>
                  <a:pt x="52" y="622"/>
                </a:lnTo>
                <a:lnTo>
                  <a:pt x="67" y="574"/>
                </a:lnTo>
                <a:lnTo>
                  <a:pt x="85" y="528"/>
                </a:lnTo>
                <a:lnTo>
                  <a:pt x="104" y="483"/>
                </a:lnTo>
                <a:lnTo>
                  <a:pt x="125" y="439"/>
                </a:lnTo>
                <a:lnTo>
                  <a:pt x="148" y="399"/>
                </a:lnTo>
                <a:lnTo>
                  <a:pt x="173" y="361"/>
                </a:lnTo>
                <a:lnTo>
                  <a:pt x="199" y="324"/>
                </a:lnTo>
                <a:lnTo>
                  <a:pt x="227" y="289"/>
                </a:lnTo>
                <a:lnTo>
                  <a:pt x="257" y="256"/>
                </a:lnTo>
                <a:lnTo>
                  <a:pt x="289" y="225"/>
                </a:lnTo>
                <a:lnTo>
                  <a:pt x="322" y="196"/>
                </a:lnTo>
                <a:lnTo>
                  <a:pt x="357" y="170"/>
                </a:lnTo>
                <a:lnTo>
                  <a:pt x="393" y="144"/>
                </a:lnTo>
                <a:lnTo>
                  <a:pt x="431" y="122"/>
                </a:lnTo>
                <a:lnTo>
                  <a:pt x="470" y="100"/>
                </a:lnTo>
                <a:lnTo>
                  <a:pt x="511" y="82"/>
                </a:lnTo>
                <a:lnTo>
                  <a:pt x="553" y="64"/>
                </a:lnTo>
                <a:lnTo>
                  <a:pt x="596" y="50"/>
                </a:lnTo>
                <a:lnTo>
                  <a:pt x="641" y="36"/>
                </a:lnTo>
                <a:lnTo>
                  <a:pt x="687" y="25"/>
                </a:lnTo>
                <a:lnTo>
                  <a:pt x="734" y="16"/>
                </a:lnTo>
                <a:lnTo>
                  <a:pt x="783" y="9"/>
                </a:lnTo>
                <a:lnTo>
                  <a:pt x="833" y="4"/>
                </a:lnTo>
                <a:lnTo>
                  <a:pt x="884" y="0"/>
                </a:lnTo>
                <a:lnTo>
                  <a:pt x="936" y="0"/>
                </a:lnTo>
                <a:lnTo>
                  <a:pt x="982" y="0"/>
                </a:lnTo>
                <a:lnTo>
                  <a:pt x="1027" y="3"/>
                </a:lnTo>
                <a:lnTo>
                  <a:pt x="1071" y="6"/>
                </a:lnTo>
                <a:lnTo>
                  <a:pt x="1114" y="10"/>
                </a:lnTo>
                <a:lnTo>
                  <a:pt x="1155" y="16"/>
                </a:lnTo>
                <a:lnTo>
                  <a:pt x="1194" y="23"/>
                </a:lnTo>
                <a:lnTo>
                  <a:pt x="1233" y="31"/>
                </a:lnTo>
                <a:lnTo>
                  <a:pt x="1270" y="40"/>
                </a:lnTo>
                <a:lnTo>
                  <a:pt x="1305" y="51"/>
                </a:lnTo>
                <a:lnTo>
                  <a:pt x="1340" y="63"/>
                </a:lnTo>
                <a:lnTo>
                  <a:pt x="1373" y="75"/>
                </a:lnTo>
                <a:lnTo>
                  <a:pt x="1404" y="89"/>
                </a:lnTo>
                <a:lnTo>
                  <a:pt x="1435" y="104"/>
                </a:lnTo>
                <a:lnTo>
                  <a:pt x="1464" y="120"/>
                </a:lnTo>
                <a:lnTo>
                  <a:pt x="1492" y="137"/>
                </a:lnTo>
                <a:lnTo>
                  <a:pt x="1519" y="156"/>
                </a:lnTo>
                <a:lnTo>
                  <a:pt x="1545" y="175"/>
                </a:lnTo>
                <a:lnTo>
                  <a:pt x="1570" y="196"/>
                </a:lnTo>
                <a:lnTo>
                  <a:pt x="1593" y="217"/>
                </a:lnTo>
                <a:lnTo>
                  <a:pt x="1615" y="239"/>
                </a:lnTo>
                <a:lnTo>
                  <a:pt x="1636" y="263"/>
                </a:lnTo>
                <a:lnTo>
                  <a:pt x="1656" y="288"/>
                </a:lnTo>
                <a:lnTo>
                  <a:pt x="1675" y="313"/>
                </a:lnTo>
                <a:lnTo>
                  <a:pt x="1693" y="339"/>
                </a:lnTo>
                <a:lnTo>
                  <a:pt x="1710" y="366"/>
                </a:lnTo>
                <a:lnTo>
                  <a:pt x="1725" y="395"/>
                </a:lnTo>
                <a:lnTo>
                  <a:pt x="1740" y="424"/>
                </a:lnTo>
                <a:lnTo>
                  <a:pt x="1754" y="455"/>
                </a:lnTo>
                <a:lnTo>
                  <a:pt x="1766" y="485"/>
                </a:lnTo>
                <a:lnTo>
                  <a:pt x="1778" y="517"/>
                </a:lnTo>
                <a:lnTo>
                  <a:pt x="1788" y="550"/>
                </a:lnTo>
                <a:lnTo>
                  <a:pt x="1798" y="584"/>
                </a:lnTo>
                <a:lnTo>
                  <a:pt x="1805" y="622"/>
                </a:lnTo>
                <a:lnTo>
                  <a:pt x="1813" y="662"/>
                </a:lnTo>
                <a:lnTo>
                  <a:pt x="1817" y="683"/>
                </a:lnTo>
                <a:lnTo>
                  <a:pt x="1820" y="704"/>
                </a:lnTo>
                <a:lnTo>
                  <a:pt x="1822" y="725"/>
                </a:lnTo>
                <a:lnTo>
                  <a:pt x="1823" y="747"/>
                </a:lnTo>
                <a:lnTo>
                  <a:pt x="1884" y="747"/>
                </a:lnTo>
                <a:lnTo>
                  <a:pt x="1915" y="747"/>
                </a:lnTo>
                <a:lnTo>
                  <a:pt x="1927" y="747"/>
                </a:lnTo>
                <a:lnTo>
                  <a:pt x="1928" y="747"/>
                </a:lnTo>
                <a:lnTo>
                  <a:pt x="1927" y="749"/>
                </a:lnTo>
                <a:lnTo>
                  <a:pt x="1916" y="760"/>
                </a:lnTo>
                <a:lnTo>
                  <a:pt x="1887" y="791"/>
                </a:lnTo>
                <a:lnTo>
                  <a:pt x="1831" y="853"/>
                </a:lnTo>
                <a:lnTo>
                  <a:pt x="1229" y="85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70" name="Freeform 169">
            <a:extLst>
              <a:ext uri="{FF2B5EF4-FFF2-40B4-BE49-F238E27FC236}">
                <a16:creationId xmlns:a16="http://schemas.microsoft.com/office/drawing/2014/main" id="{00000000-0008-0000-0600-0000AA000000}"/>
              </a:ext>
            </a:extLst>
          </xdr:cNvPr>
          <xdr:cNvSpPr>
            <a:spLocks/>
          </xdr:cNvSpPr>
        </xdr:nvSpPr>
        <xdr:spPr bwMode="auto">
          <a:xfrm>
            <a:off x="2333" y="530"/>
            <a:ext cx="71" cy="71"/>
          </a:xfrm>
          <a:custGeom>
            <a:avLst/>
            <a:gdLst>
              <a:gd name="T0" fmla="*/ 0 w 357"/>
              <a:gd name="T1" fmla="*/ 0 h 428"/>
              <a:gd name="T2" fmla="*/ 0 w 357"/>
              <a:gd name="T3" fmla="*/ 0 h 428"/>
              <a:gd name="T4" fmla="*/ 0 w 357"/>
              <a:gd name="T5" fmla="*/ 0 h 428"/>
              <a:gd name="T6" fmla="*/ 0 w 357"/>
              <a:gd name="T7" fmla="*/ 0 h 428"/>
              <a:gd name="T8" fmla="*/ 0 w 357"/>
              <a:gd name="T9" fmla="*/ 0 h 428"/>
              <a:gd name="T10" fmla="*/ 0 w 357"/>
              <a:gd name="T11" fmla="*/ 0 h 428"/>
              <a:gd name="T12" fmla="*/ 0 w 357"/>
              <a:gd name="T13" fmla="*/ 0 h 428"/>
              <a:gd name="T14" fmla="*/ 0 w 357"/>
              <a:gd name="T15" fmla="*/ 0 h 428"/>
              <a:gd name="T16" fmla="*/ 0 w 357"/>
              <a:gd name="T17" fmla="*/ 0 h 428"/>
              <a:gd name="T18" fmla="*/ 0 w 357"/>
              <a:gd name="T19" fmla="*/ 0 h 428"/>
              <a:gd name="T20" fmla="*/ 0 w 357"/>
              <a:gd name="T21" fmla="*/ 0 h 428"/>
              <a:gd name="T22" fmla="*/ 0 w 357"/>
              <a:gd name="T23" fmla="*/ 0 h 428"/>
              <a:gd name="T24" fmla="*/ 0 w 357"/>
              <a:gd name="T25" fmla="*/ 0 h 428"/>
              <a:gd name="T26" fmla="*/ 0 w 357"/>
              <a:gd name="T27" fmla="*/ 0 h 428"/>
              <a:gd name="T28" fmla="*/ 0 w 357"/>
              <a:gd name="T29" fmla="*/ 0 h 428"/>
              <a:gd name="T30" fmla="*/ 0 w 357"/>
              <a:gd name="T31" fmla="*/ 0 h 428"/>
              <a:gd name="T32" fmla="*/ 0 w 357"/>
              <a:gd name="T33" fmla="*/ 0 h 428"/>
              <a:gd name="T34" fmla="*/ 0 w 357"/>
              <a:gd name="T35" fmla="*/ 0 h 428"/>
              <a:gd name="T36" fmla="*/ 0 w 357"/>
              <a:gd name="T37" fmla="*/ 0 h 428"/>
              <a:gd name="T38" fmla="*/ 0 w 357"/>
              <a:gd name="T39" fmla="*/ 0 h 428"/>
              <a:gd name="T40" fmla="*/ 0 w 357"/>
              <a:gd name="T41" fmla="*/ 0 h 428"/>
              <a:gd name="T42" fmla="*/ 0 w 357"/>
              <a:gd name="T43" fmla="*/ 0 h 428"/>
              <a:gd name="T44" fmla="*/ 0 w 357"/>
              <a:gd name="T45" fmla="*/ 0 h 428"/>
              <a:gd name="T46" fmla="*/ 0 w 357"/>
              <a:gd name="T47" fmla="*/ 0 h 428"/>
              <a:gd name="T48" fmla="*/ 0 w 357"/>
              <a:gd name="T49" fmla="*/ 0 h 428"/>
              <a:gd name="T50" fmla="*/ 0 w 357"/>
              <a:gd name="T51" fmla="*/ 0 h 428"/>
              <a:gd name="T52" fmla="*/ 0 w 357"/>
              <a:gd name="T53" fmla="*/ 0 h 428"/>
              <a:gd name="T54" fmla="*/ 0 w 357"/>
              <a:gd name="T55" fmla="*/ 0 h 428"/>
              <a:gd name="T56" fmla="*/ 0 w 357"/>
              <a:gd name="T57" fmla="*/ 0 h 428"/>
              <a:gd name="T58" fmla="*/ 0 w 357"/>
              <a:gd name="T59" fmla="*/ 0 h 428"/>
              <a:gd name="T60" fmla="*/ 0 w 357"/>
              <a:gd name="T61" fmla="*/ 0 h 428"/>
              <a:gd name="T62" fmla="*/ 0 w 357"/>
              <a:gd name="T63" fmla="*/ 0 h 428"/>
              <a:gd name="T64" fmla="*/ 0 w 357"/>
              <a:gd name="T65" fmla="*/ 0 h 428"/>
              <a:gd name="T66" fmla="*/ 0 w 357"/>
              <a:gd name="T67" fmla="*/ 0 h 428"/>
              <a:gd name="T68" fmla="*/ 0 w 357"/>
              <a:gd name="T69" fmla="*/ 0 h 428"/>
              <a:gd name="T70" fmla="*/ 0 w 357"/>
              <a:gd name="T71" fmla="*/ 0 h 428"/>
              <a:gd name="T72" fmla="*/ 0 w 357"/>
              <a:gd name="T73" fmla="*/ 0 h 428"/>
              <a:gd name="T74" fmla="*/ 0 w 357"/>
              <a:gd name="T75" fmla="*/ 0 h 428"/>
              <a:gd name="T76" fmla="*/ 0 w 357"/>
              <a:gd name="T77" fmla="*/ 0 h 428"/>
              <a:gd name="T78" fmla="*/ 0 w 357"/>
              <a:gd name="T79" fmla="*/ 0 h 428"/>
              <a:gd name="T80" fmla="*/ 0 w 357"/>
              <a:gd name="T81" fmla="*/ 0 h 428"/>
              <a:gd name="T82" fmla="*/ 0 w 357"/>
              <a:gd name="T83" fmla="*/ 0 h 428"/>
              <a:gd name="T84" fmla="*/ 0 w 357"/>
              <a:gd name="T85" fmla="*/ 0 h 428"/>
              <a:gd name="T86" fmla="*/ 0 w 357"/>
              <a:gd name="T87" fmla="*/ 0 h 428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57" h="428">
                <a:moveTo>
                  <a:pt x="44" y="105"/>
                </a:moveTo>
                <a:lnTo>
                  <a:pt x="44" y="105"/>
                </a:lnTo>
                <a:lnTo>
                  <a:pt x="54" y="105"/>
                </a:lnTo>
                <a:lnTo>
                  <a:pt x="64" y="106"/>
                </a:lnTo>
                <a:lnTo>
                  <a:pt x="74" y="108"/>
                </a:lnTo>
                <a:lnTo>
                  <a:pt x="83" y="110"/>
                </a:lnTo>
                <a:lnTo>
                  <a:pt x="93" y="112"/>
                </a:lnTo>
                <a:lnTo>
                  <a:pt x="103" y="116"/>
                </a:lnTo>
                <a:lnTo>
                  <a:pt x="112" y="121"/>
                </a:lnTo>
                <a:lnTo>
                  <a:pt x="122" y="125"/>
                </a:lnTo>
                <a:lnTo>
                  <a:pt x="131" y="130"/>
                </a:lnTo>
                <a:lnTo>
                  <a:pt x="140" y="136"/>
                </a:lnTo>
                <a:lnTo>
                  <a:pt x="149" y="143"/>
                </a:lnTo>
                <a:lnTo>
                  <a:pt x="158" y="150"/>
                </a:lnTo>
                <a:lnTo>
                  <a:pt x="167" y="158"/>
                </a:lnTo>
                <a:lnTo>
                  <a:pt x="175" y="166"/>
                </a:lnTo>
                <a:lnTo>
                  <a:pt x="184" y="176"/>
                </a:lnTo>
                <a:lnTo>
                  <a:pt x="192" y="185"/>
                </a:lnTo>
                <a:lnTo>
                  <a:pt x="199" y="196"/>
                </a:lnTo>
                <a:lnTo>
                  <a:pt x="207" y="206"/>
                </a:lnTo>
                <a:lnTo>
                  <a:pt x="214" y="218"/>
                </a:lnTo>
                <a:lnTo>
                  <a:pt x="221" y="230"/>
                </a:lnTo>
                <a:lnTo>
                  <a:pt x="227" y="243"/>
                </a:lnTo>
                <a:lnTo>
                  <a:pt x="234" y="257"/>
                </a:lnTo>
                <a:lnTo>
                  <a:pt x="239" y="271"/>
                </a:lnTo>
                <a:lnTo>
                  <a:pt x="244" y="285"/>
                </a:lnTo>
                <a:lnTo>
                  <a:pt x="249" y="302"/>
                </a:lnTo>
                <a:lnTo>
                  <a:pt x="254" y="317"/>
                </a:lnTo>
                <a:lnTo>
                  <a:pt x="257" y="335"/>
                </a:lnTo>
                <a:lnTo>
                  <a:pt x="261" y="351"/>
                </a:lnTo>
                <a:lnTo>
                  <a:pt x="264" y="370"/>
                </a:lnTo>
                <a:lnTo>
                  <a:pt x="266" y="389"/>
                </a:lnTo>
                <a:lnTo>
                  <a:pt x="267" y="408"/>
                </a:lnTo>
                <a:lnTo>
                  <a:pt x="269" y="428"/>
                </a:lnTo>
                <a:lnTo>
                  <a:pt x="357" y="424"/>
                </a:lnTo>
                <a:lnTo>
                  <a:pt x="355" y="400"/>
                </a:lnTo>
                <a:lnTo>
                  <a:pt x="354" y="376"/>
                </a:lnTo>
                <a:lnTo>
                  <a:pt x="351" y="354"/>
                </a:lnTo>
                <a:lnTo>
                  <a:pt x="347" y="331"/>
                </a:lnTo>
                <a:lnTo>
                  <a:pt x="343" y="310"/>
                </a:lnTo>
                <a:lnTo>
                  <a:pt x="338" y="289"/>
                </a:lnTo>
                <a:lnTo>
                  <a:pt x="333" y="268"/>
                </a:lnTo>
                <a:lnTo>
                  <a:pt x="327" y="248"/>
                </a:lnTo>
                <a:lnTo>
                  <a:pt x="320" y="229"/>
                </a:lnTo>
                <a:lnTo>
                  <a:pt x="312" y="210"/>
                </a:lnTo>
                <a:lnTo>
                  <a:pt x="304" y="192"/>
                </a:lnTo>
                <a:lnTo>
                  <a:pt x="296" y="176"/>
                </a:lnTo>
                <a:lnTo>
                  <a:pt x="287" y="159"/>
                </a:lnTo>
                <a:lnTo>
                  <a:pt x="277" y="144"/>
                </a:lnTo>
                <a:lnTo>
                  <a:pt x="267" y="129"/>
                </a:lnTo>
                <a:lnTo>
                  <a:pt x="257" y="115"/>
                </a:lnTo>
                <a:lnTo>
                  <a:pt x="245" y="101"/>
                </a:lnTo>
                <a:lnTo>
                  <a:pt x="234" y="89"/>
                </a:lnTo>
                <a:lnTo>
                  <a:pt x="222" y="77"/>
                </a:lnTo>
                <a:lnTo>
                  <a:pt x="210" y="65"/>
                </a:lnTo>
                <a:lnTo>
                  <a:pt x="197" y="56"/>
                </a:lnTo>
                <a:lnTo>
                  <a:pt x="184" y="46"/>
                </a:lnTo>
                <a:lnTo>
                  <a:pt x="171" y="38"/>
                </a:lnTo>
                <a:lnTo>
                  <a:pt x="158" y="30"/>
                </a:lnTo>
                <a:lnTo>
                  <a:pt x="144" y="23"/>
                </a:lnTo>
                <a:lnTo>
                  <a:pt x="130" y="17"/>
                </a:lnTo>
                <a:lnTo>
                  <a:pt x="116" y="12"/>
                </a:lnTo>
                <a:lnTo>
                  <a:pt x="102" y="9"/>
                </a:lnTo>
                <a:lnTo>
                  <a:pt x="88" y="5"/>
                </a:lnTo>
                <a:lnTo>
                  <a:pt x="73" y="3"/>
                </a:lnTo>
                <a:lnTo>
                  <a:pt x="59" y="2"/>
                </a:lnTo>
                <a:lnTo>
                  <a:pt x="44" y="0"/>
                </a:lnTo>
                <a:lnTo>
                  <a:pt x="39" y="0"/>
                </a:lnTo>
                <a:lnTo>
                  <a:pt x="34" y="2"/>
                </a:lnTo>
                <a:lnTo>
                  <a:pt x="29" y="3"/>
                </a:lnTo>
                <a:lnTo>
                  <a:pt x="25" y="5"/>
                </a:lnTo>
                <a:lnTo>
                  <a:pt x="17" y="10"/>
                </a:lnTo>
                <a:lnTo>
                  <a:pt x="11" y="17"/>
                </a:lnTo>
                <a:lnTo>
                  <a:pt x="6" y="25"/>
                </a:lnTo>
                <a:lnTo>
                  <a:pt x="3" y="33"/>
                </a:lnTo>
                <a:lnTo>
                  <a:pt x="1" y="43"/>
                </a:lnTo>
                <a:lnTo>
                  <a:pt x="0" y="52"/>
                </a:lnTo>
                <a:lnTo>
                  <a:pt x="1" y="63"/>
                </a:lnTo>
                <a:lnTo>
                  <a:pt x="3" y="72"/>
                </a:lnTo>
                <a:lnTo>
                  <a:pt x="6" y="81"/>
                </a:lnTo>
                <a:lnTo>
                  <a:pt x="11" y="89"/>
                </a:lnTo>
                <a:lnTo>
                  <a:pt x="17" y="95"/>
                </a:lnTo>
                <a:lnTo>
                  <a:pt x="25" y="101"/>
                </a:lnTo>
                <a:lnTo>
                  <a:pt x="29" y="102"/>
                </a:lnTo>
                <a:lnTo>
                  <a:pt x="34" y="104"/>
                </a:lnTo>
                <a:lnTo>
                  <a:pt x="39" y="104"/>
                </a:lnTo>
                <a:lnTo>
                  <a:pt x="44" y="105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71" name="Freeform 170">
            <a:extLst>
              <a:ext uri="{FF2B5EF4-FFF2-40B4-BE49-F238E27FC236}">
                <a16:creationId xmlns:a16="http://schemas.microsoft.com/office/drawing/2014/main" id="{00000000-0008-0000-0600-0000AB000000}"/>
              </a:ext>
            </a:extLst>
          </xdr:cNvPr>
          <xdr:cNvSpPr>
            <a:spLocks/>
          </xdr:cNvSpPr>
        </xdr:nvSpPr>
        <xdr:spPr bwMode="auto">
          <a:xfrm>
            <a:off x="2269" y="530"/>
            <a:ext cx="72" cy="110"/>
          </a:xfrm>
          <a:custGeom>
            <a:avLst/>
            <a:gdLst>
              <a:gd name="T0" fmla="*/ 0 w 361"/>
              <a:gd name="T1" fmla="*/ 0 h 660"/>
              <a:gd name="T2" fmla="*/ 0 w 361"/>
              <a:gd name="T3" fmla="*/ 0 h 660"/>
              <a:gd name="T4" fmla="*/ 0 w 361"/>
              <a:gd name="T5" fmla="*/ 0 h 660"/>
              <a:gd name="T6" fmla="*/ 0 w 361"/>
              <a:gd name="T7" fmla="*/ 0 h 660"/>
              <a:gd name="T8" fmla="*/ 0 w 361"/>
              <a:gd name="T9" fmla="*/ 0 h 660"/>
              <a:gd name="T10" fmla="*/ 0 w 361"/>
              <a:gd name="T11" fmla="*/ 0 h 660"/>
              <a:gd name="T12" fmla="*/ 0 w 361"/>
              <a:gd name="T13" fmla="*/ 0 h 660"/>
              <a:gd name="T14" fmla="*/ 0 w 361"/>
              <a:gd name="T15" fmla="*/ 0 h 660"/>
              <a:gd name="T16" fmla="*/ 0 w 361"/>
              <a:gd name="T17" fmla="*/ 0 h 660"/>
              <a:gd name="T18" fmla="*/ 0 w 361"/>
              <a:gd name="T19" fmla="*/ 0 h 660"/>
              <a:gd name="T20" fmla="*/ 0 w 361"/>
              <a:gd name="T21" fmla="*/ 0 h 660"/>
              <a:gd name="T22" fmla="*/ 0 w 361"/>
              <a:gd name="T23" fmla="*/ 0 h 660"/>
              <a:gd name="T24" fmla="*/ 0 w 361"/>
              <a:gd name="T25" fmla="*/ 0 h 660"/>
              <a:gd name="T26" fmla="*/ 0 w 361"/>
              <a:gd name="T27" fmla="*/ 0 h 660"/>
              <a:gd name="T28" fmla="*/ 0 w 361"/>
              <a:gd name="T29" fmla="*/ 0 h 660"/>
              <a:gd name="T30" fmla="*/ 0 w 361"/>
              <a:gd name="T31" fmla="*/ 0 h 660"/>
              <a:gd name="T32" fmla="*/ 0 w 361"/>
              <a:gd name="T33" fmla="*/ 0 h 660"/>
              <a:gd name="T34" fmla="*/ 0 w 361"/>
              <a:gd name="T35" fmla="*/ 0 h 660"/>
              <a:gd name="T36" fmla="*/ 0 w 361"/>
              <a:gd name="T37" fmla="*/ 0 h 660"/>
              <a:gd name="T38" fmla="*/ 0 w 361"/>
              <a:gd name="T39" fmla="*/ 0 h 660"/>
              <a:gd name="T40" fmla="*/ 0 w 361"/>
              <a:gd name="T41" fmla="*/ 0 h 660"/>
              <a:gd name="T42" fmla="*/ 0 w 361"/>
              <a:gd name="T43" fmla="*/ 0 h 660"/>
              <a:gd name="T44" fmla="*/ 0 w 361"/>
              <a:gd name="T45" fmla="*/ 0 h 660"/>
              <a:gd name="T46" fmla="*/ 0 w 361"/>
              <a:gd name="T47" fmla="*/ 0 h 660"/>
              <a:gd name="T48" fmla="*/ 0 w 361"/>
              <a:gd name="T49" fmla="*/ 0 h 660"/>
              <a:gd name="T50" fmla="*/ 0 w 361"/>
              <a:gd name="T51" fmla="*/ 0 h 660"/>
              <a:gd name="T52" fmla="*/ 0 w 361"/>
              <a:gd name="T53" fmla="*/ 0 h 660"/>
              <a:gd name="T54" fmla="*/ 0 w 361"/>
              <a:gd name="T55" fmla="*/ 0 h 660"/>
              <a:gd name="T56" fmla="*/ 0 w 361"/>
              <a:gd name="T57" fmla="*/ 0 h 660"/>
              <a:gd name="T58" fmla="*/ 0 w 361"/>
              <a:gd name="T59" fmla="*/ 0 h 660"/>
              <a:gd name="T60" fmla="*/ 0 w 361"/>
              <a:gd name="T61" fmla="*/ 0 h 660"/>
              <a:gd name="T62" fmla="*/ 0 w 361"/>
              <a:gd name="T63" fmla="*/ 0 h 660"/>
              <a:gd name="T64" fmla="*/ 0 w 361"/>
              <a:gd name="T65" fmla="*/ 0 h 660"/>
              <a:gd name="T66" fmla="*/ 0 w 361"/>
              <a:gd name="T67" fmla="*/ 0 h 660"/>
              <a:gd name="T68" fmla="*/ 0 w 361"/>
              <a:gd name="T69" fmla="*/ 0 h 660"/>
              <a:gd name="T70" fmla="*/ 0 w 361"/>
              <a:gd name="T71" fmla="*/ 0 h 660"/>
              <a:gd name="T72" fmla="*/ 0 w 361"/>
              <a:gd name="T73" fmla="*/ 0 h 660"/>
              <a:gd name="T74" fmla="*/ 0 w 361"/>
              <a:gd name="T75" fmla="*/ 0 h 660"/>
              <a:gd name="T76" fmla="*/ 0 w 361"/>
              <a:gd name="T77" fmla="*/ 0 h 660"/>
              <a:gd name="T78" fmla="*/ 0 w 361"/>
              <a:gd name="T79" fmla="*/ 0 h 660"/>
              <a:gd name="T80" fmla="*/ 0 w 361"/>
              <a:gd name="T81" fmla="*/ 0 h 660"/>
              <a:gd name="T82" fmla="*/ 0 w 361"/>
              <a:gd name="T83" fmla="*/ 0 h 660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361" h="660">
                <a:moveTo>
                  <a:pt x="88" y="608"/>
                </a:moveTo>
                <a:lnTo>
                  <a:pt x="88" y="608"/>
                </a:lnTo>
                <a:lnTo>
                  <a:pt x="88" y="565"/>
                </a:lnTo>
                <a:lnTo>
                  <a:pt x="90" y="524"/>
                </a:lnTo>
                <a:lnTo>
                  <a:pt x="92" y="487"/>
                </a:lnTo>
                <a:lnTo>
                  <a:pt x="96" y="450"/>
                </a:lnTo>
                <a:lnTo>
                  <a:pt x="100" y="417"/>
                </a:lnTo>
                <a:lnTo>
                  <a:pt x="105" y="387"/>
                </a:lnTo>
                <a:lnTo>
                  <a:pt x="111" y="357"/>
                </a:lnTo>
                <a:lnTo>
                  <a:pt x="117" y="330"/>
                </a:lnTo>
                <a:lnTo>
                  <a:pt x="124" y="305"/>
                </a:lnTo>
                <a:lnTo>
                  <a:pt x="132" y="283"/>
                </a:lnTo>
                <a:lnTo>
                  <a:pt x="140" y="262"/>
                </a:lnTo>
                <a:lnTo>
                  <a:pt x="148" y="243"/>
                </a:lnTo>
                <a:lnTo>
                  <a:pt x="157" y="226"/>
                </a:lnTo>
                <a:lnTo>
                  <a:pt x="166" y="210"/>
                </a:lnTo>
                <a:lnTo>
                  <a:pt x="176" y="196"/>
                </a:lnTo>
                <a:lnTo>
                  <a:pt x="186" y="183"/>
                </a:lnTo>
                <a:lnTo>
                  <a:pt x="195" y="171"/>
                </a:lnTo>
                <a:lnTo>
                  <a:pt x="206" y="162"/>
                </a:lnTo>
                <a:lnTo>
                  <a:pt x="216" y="152"/>
                </a:lnTo>
                <a:lnTo>
                  <a:pt x="227" y="144"/>
                </a:lnTo>
                <a:lnTo>
                  <a:pt x="237" y="137"/>
                </a:lnTo>
                <a:lnTo>
                  <a:pt x="248" y="131"/>
                </a:lnTo>
                <a:lnTo>
                  <a:pt x="259" y="125"/>
                </a:lnTo>
                <a:lnTo>
                  <a:pt x="270" y="121"/>
                </a:lnTo>
                <a:lnTo>
                  <a:pt x="282" y="116"/>
                </a:lnTo>
                <a:lnTo>
                  <a:pt x="293" y="113"/>
                </a:lnTo>
                <a:lnTo>
                  <a:pt x="304" y="110"/>
                </a:lnTo>
                <a:lnTo>
                  <a:pt x="315" y="109"/>
                </a:lnTo>
                <a:lnTo>
                  <a:pt x="339" y="105"/>
                </a:lnTo>
                <a:lnTo>
                  <a:pt x="361" y="105"/>
                </a:lnTo>
                <a:lnTo>
                  <a:pt x="361" y="0"/>
                </a:lnTo>
                <a:lnTo>
                  <a:pt x="333" y="2"/>
                </a:lnTo>
                <a:lnTo>
                  <a:pt x="305" y="5"/>
                </a:lnTo>
                <a:lnTo>
                  <a:pt x="289" y="8"/>
                </a:lnTo>
                <a:lnTo>
                  <a:pt x="274" y="11"/>
                </a:lnTo>
                <a:lnTo>
                  <a:pt x="258" y="16"/>
                </a:lnTo>
                <a:lnTo>
                  <a:pt x="243" y="22"/>
                </a:lnTo>
                <a:lnTo>
                  <a:pt x="227" y="29"/>
                </a:lnTo>
                <a:lnTo>
                  <a:pt x="211" y="36"/>
                </a:lnTo>
                <a:lnTo>
                  <a:pt x="196" y="45"/>
                </a:lnTo>
                <a:lnTo>
                  <a:pt x="180" y="56"/>
                </a:lnTo>
                <a:lnTo>
                  <a:pt x="165" y="68"/>
                </a:lnTo>
                <a:lnTo>
                  <a:pt x="150" y="81"/>
                </a:lnTo>
                <a:lnTo>
                  <a:pt x="136" y="96"/>
                </a:lnTo>
                <a:lnTo>
                  <a:pt x="122" y="111"/>
                </a:lnTo>
                <a:lnTo>
                  <a:pt x="108" y="129"/>
                </a:lnTo>
                <a:lnTo>
                  <a:pt x="95" y="149"/>
                </a:lnTo>
                <a:lnTo>
                  <a:pt x="83" y="170"/>
                </a:lnTo>
                <a:lnTo>
                  <a:pt x="71" y="192"/>
                </a:lnTo>
                <a:lnTo>
                  <a:pt x="60" y="217"/>
                </a:lnTo>
                <a:lnTo>
                  <a:pt x="50" y="243"/>
                </a:lnTo>
                <a:lnTo>
                  <a:pt x="41" y="271"/>
                </a:lnTo>
                <a:lnTo>
                  <a:pt x="33" y="301"/>
                </a:lnTo>
                <a:lnTo>
                  <a:pt x="25" y="331"/>
                </a:lnTo>
                <a:lnTo>
                  <a:pt x="19" y="365"/>
                </a:lnTo>
                <a:lnTo>
                  <a:pt x="13" y="401"/>
                </a:lnTo>
                <a:lnTo>
                  <a:pt x="8" y="437"/>
                </a:lnTo>
                <a:lnTo>
                  <a:pt x="5" y="477"/>
                </a:lnTo>
                <a:lnTo>
                  <a:pt x="2" y="518"/>
                </a:lnTo>
                <a:lnTo>
                  <a:pt x="0" y="562"/>
                </a:lnTo>
                <a:lnTo>
                  <a:pt x="0" y="608"/>
                </a:lnTo>
                <a:lnTo>
                  <a:pt x="0" y="615"/>
                </a:lnTo>
                <a:lnTo>
                  <a:pt x="1" y="621"/>
                </a:lnTo>
                <a:lnTo>
                  <a:pt x="2" y="625"/>
                </a:lnTo>
                <a:lnTo>
                  <a:pt x="3" y="631"/>
                </a:lnTo>
                <a:lnTo>
                  <a:pt x="8" y="640"/>
                </a:lnTo>
                <a:lnTo>
                  <a:pt x="13" y="647"/>
                </a:lnTo>
                <a:lnTo>
                  <a:pt x="20" y="653"/>
                </a:lnTo>
                <a:lnTo>
                  <a:pt x="28" y="657"/>
                </a:lnTo>
                <a:lnTo>
                  <a:pt x="35" y="660"/>
                </a:lnTo>
                <a:lnTo>
                  <a:pt x="44" y="660"/>
                </a:lnTo>
                <a:lnTo>
                  <a:pt x="52" y="660"/>
                </a:lnTo>
                <a:lnTo>
                  <a:pt x="60" y="657"/>
                </a:lnTo>
                <a:lnTo>
                  <a:pt x="67" y="653"/>
                </a:lnTo>
                <a:lnTo>
                  <a:pt x="74" y="647"/>
                </a:lnTo>
                <a:lnTo>
                  <a:pt x="80" y="640"/>
                </a:lnTo>
                <a:lnTo>
                  <a:pt x="84" y="631"/>
                </a:lnTo>
                <a:lnTo>
                  <a:pt x="86" y="625"/>
                </a:lnTo>
                <a:lnTo>
                  <a:pt x="87" y="621"/>
                </a:lnTo>
                <a:lnTo>
                  <a:pt x="88" y="615"/>
                </a:lnTo>
                <a:lnTo>
                  <a:pt x="88" y="608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72" name="Freeform 171">
            <a:extLst>
              <a:ext uri="{FF2B5EF4-FFF2-40B4-BE49-F238E27FC236}">
                <a16:creationId xmlns:a16="http://schemas.microsoft.com/office/drawing/2014/main" id="{00000000-0008-0000-0600-0000AC000000}"/>
              </a:ext>
            </a:extLst>
          </xdr:cNvPr>
          <xdr:cNvSpPr>
            <a:spLocks/>
          </xdr:cNvSpPr>
        </xdr:nvSpPr>
        <xdr:spPr bwMode="auto">
          <a:xfrm>
            <a:off x="2269" y="631"/>
            <a:ext cx="80" cy="100"/>
          </a:xfrm>
          <a:custGeom>
            <a:avLst/>
            <a:gdLst>
              <a:gd name="T0" fmla="*/ 0 w 397"/>
              <a:gd name="T1" fmla="*/ 0 h 598"/>
              <a:gd name="T2" fmla="*/ 0 w 397"/>
              <a:gd name="T3" fmla="*/ 0 h 598"/>
              <a:gd name="T4" fmla="*/ 0 w 397"/>
              <a:gd name="T5" fmla="*/ 0 h 598"/>
              <a:gd name="T6" fmla="*/ 0 w 397"/>
              <a:gd name="T7" fmla="*/ 0 h 598"/>
              <a:gd name="T8" fmla="*/ 0 w 397"/>
              <a:gd name="T9" fmla="*/ 0 h 598"/>
              <a:gd name="T10" fmla="*/ 0 w 397"/>
              <a:gd name="T11" fmla="*/ 0 h 598"/>
              <a:gd name="T12" fmla="*/ 0 w 397"/>
              <a:gd name="T13" fmla="*/ 0 h 598"/>
              <a:gd name="T14" fmla="*/ 0 w 397"/>
              <a:gd name="T15" fmla="*/ 0 h 598"/>
              <a:gd name="T16" fmla="*/ 0 w 397"/>
              <a:gd name="T17" fmla="*/ 0 h 598"/>
              <a:gd name="T18" fmla="*/ 0 w 397"/>
              <a:gd name="T19" fmla="*/ 0 h 598"/>
              <a:gd name="T20" fmla="*/ 0 w 397"/>
              <a:gd name="T21" fmla="*/ 0 h 598"/>
              <a:gd name="T22" fmla="*/ 0 w 397"/>
              <a:gd name="T23" fmla="*/ 0 h 598"/>
              <a:gd name="T24" fmla="*/ 0 w 397"/>
              <a:gd name="T25" fmla="*/ 0 h 598"/>
              <a:gd name="T26" fmla="*/ 0 w 397"/>
              <a:gd name="T27" fmla="*/ 0 h 598"/>
              <a:gd name="T28" fmla="*/ 0 w 397"/>
              <a:gd name="T29" fmla="*/ 0 h 598"/>
              <a:gd name="T30" fmla="*/ 0 w 397"/>
              <a:gd name="T31" fmla="*/ 0 h 598"/>
              <a:gd name="T32" fmla="*/ 0 w 397"/>
              <a:gd name="T33" fmla="*/ 0 h 598"/>
              <a:gd name="T34" fmla="*/ 0 w 397"/>
              <a:gd name="T35" fmla="*/ 0 h 598"/>
              <a:gd name="T36" fmla="*/ 0 w 397"/>
              <a:gd name="T37" fmla="*/ 0 h 598"/>
              <a:gd name="T38" fmla="*/ 0 w 397"/>
              <a:gd name="T39" fmla="*/ 0 h 598"/>
              <a:gd name="T40" fmla="*/ 0 w 397"/>
              <a:gd name="T41" fmla="*/ 0 h 598"/>
              <a:gd name="T42" fmla="*/ 0 w 397"/>
              <a:gd name="T43" fmla="*/ 0 h 598"/>
              <a:gd name="T44" fmla="*/ 0 w 397"/>
              <a:gd name="T45" fmla="*/ 0 h 598"/>
              <a:gd name="T46" fmla="*/ 0 w 397"/>
              <a:gd name="T47" fmla="*/ 0 h 598"/>
              <a:gd name="T48" fmla="*/ 0 w 397"/>
              <a:gd name="T49" fmla="*/ 0 h 598"/>
              <a:gd name="T50" fmla="*/ 0 w 397"/>
              <a:gd name="T51" fmla="*/ 0 h 598"/>
              <a:gd name="T52" fmla="*/ 0 w 397"/>
              <a:gd name="T53" fmla="*/ 0 h 598"/>
              <a:gd name="T54" fmla="*/ 0 w 397"/>
              <a:gd name="T55" fmla="*/ 0 h 598"/>
              <a:gd name="T56" fmla="*/ 0 w 397"/>
              <a:gd name="T57" fmla="*/ 0 h 598"/>
              <a:gd name="T58" fmla="*/ 0 w 397"/>
              <a:gd name="T59" fmla="*/ 0 h 598"/>
              <a:gd name="T60" fmla="*/ 0 w 397"/>
              <a:gd name="T61" fmla="*/ 0 h 598"/>
              <a:gd name="T62" fmla="*/ 0 w 397"/>
              <a:gd name="T63" fmla="*/ 0 h 598"/>
              <a:gd name="T64" fmla="*/ 0 w 397"/>
              <a:gd name="T65" fmla="*/ 0 h 598"/>
              <a:gd name="T66" fmla="*/ 0 w 397"/>
              <a:gd name="T67" fmla="*/ 0 h 598"/>
              <a:gd name="T68" fmla="*/ 0 w 397"/>
              <a:gd name="T69" fmla="*/ 0 h 598"/>
              <a:gd name="T70" fmla="*/ 0 w 397"/>
              <a:gd name="T71" fmla="*/ 0 h 598"/>
              <a:gd name="T72" fmla="*/ 0 w 397"/>
              <a:gd name="T73" fmla="*/ 0 h 598"/>
              <a:gd name="T74" fmla="*/ 0 w 397"/>
              <a:gd name="T75" fmla="*/ 0 h 598"/>
              <a:gd name="T76" fmla="*/ 0 w 397"/>
              <a:gd name="T77" fmla="*/ 0 h 598"/>
              <a:gd name="T78" fmla="*/ 0 w 397"/>
              <a:gd name="T79" fmla="*/ 0 h 598"/>
              <a:gd name="T80" fmla="*/ 0 w 397"/>
              <a:gd name="T81" fmla="*/ 0 h 598"/>
              <a:gd name="T82" fmla="*/ 0 w 397"/>
              <a:gd name="T83" fmla="*/ 0 h 598"/>
              <a:gd name="T84" fmla="*/ 0 w 397"/>
              <a:gd name="T85" fmla="*/ 0 h 598"/>
              <a:gd name="T86" fmla="*/ 0 w 397"/>
              <a:gd name="T87" fmla="*/ 0 h 598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97" h="598">
                <a:moveTo>
                  <a:pt x="353" y="494"/>
                </a:moveTo>
                <a:lnTo>
                  <a:pt x="353" y="494"/>
                </a:lnTo>
                <a:lnTo>
                  <a:pt x="343" y="494"/>
                </a:lnTo>
                <a:lnTo>
                  <a:pt x="333" y="493"/>
                </a:lnTo>
                <a:lnTo>
                  <a:pt x="322" y="492"/>
                </a:lnTo>
                <a:lnTo>
                  <a:pt x="312" y="491"/>
                </a:lnTo>
                <a:lnTo>
                  <a:pt x="301" y="488"/>
                </a:lnTo>
                <a:lnTo>
                  <a:pt x="290" y="485"/>
                </a:lnTo>
                <a:lnTo>
                  <a:pt x="279" y="481"/>
                </a:lnTo>
                <a:lnTo>
                  <a:pt x="268" y="477"/>
                </a:lnTo>
                <a:lnTo>
                  <a:pt x="258" y="472"/>
                </a:lnTo>
                <a:lnTo>
                  <a:pt x="247" y="466"/>
                </a:lnTo>
                <a:lnTo>
                  <a:pt x="236" y="459"/>
                </a:lnTo>
                <a:lnTo>
                  <a:pt x="226" y="452"/>
                </a:lnTo>
                <a:lnTo>
                  <a:pt x="215" y="442"/>
                </a:lnTo>
                <a:lnTo>
                  <a:pt x="205" y="433"/>
                </a:lnTo>
                <a:lnTo>
                  <a:pt x="195" y="422"/>
                </a:lnTo>
                <a:lnTo>
                  <a:pt x="185" y="411"/>
                </a:lnTo>
                <a:lnTo>
                  <a:pt x="175" y="398"/>
                </a:lnTo>
                <a:lnTo>
                  <a:pt x="166" y="382"/>
                </a:lnTo>
                <a:lnTo>
                  <a:pt x="157" y="367"/>
                </a:lnTo>
                <a:lnTo>
                  <a:pt x="148" y="349"/>
                </a:lnTo>
                <a:lnTo>
                  <a:pt x="139" y="331"/>
                </a:lnTo>
                <a:lnTo>
                  <a:pt x="131" y="311"/>
                </a:lnTo>
                <a:lnTo>
                  <a:pt x="124" y="288"/>
                </a:lnTo>
                <a:lnTo>
                  <a:pt x="117" y="264"/>
                </a:lnTo>
                <a:lnTo>
                  <a:pt x="111" y="238"/>
                </a:lnTo>
                <a:lnTo>
                  <a:pt x="105" y="211"/>
                </a:lnTo>
                <a:lnTo>
                  <a:pt x="100" y="181"/>
                </a:lnTo>
                <a:lnTo>
                  <a:pt x="96" y="149"/>
                </a:lnTo>
                <a:lnTo>
                  <a:pt x="92" y="115"/>
                </a:lnTo>
                <a:lnTo>
                  <a:pt x="90" y="79"/>
                </a:lnTo>
                <a:lnTo>
                  <a:pt x="88" y="41"/>
                </a:lnTo>
                <a:lnTo>
                  <a:pt x="88" y="0"/>
                </a:lnTo>
                <a:lnTo>
                  <a:pt x="0" y="0"/>
                </a:lnTo>
                <a:lnTo>
                  <a:pt x="0" y="43"/>
                </a:lnTo>
                <a:lnTo>
                  <a:pt x="2" y="86"/>
                </a:lnTo>
                <a:lnTo>
                  <a:pt x="5" y="125"/>
                </a:lnTo>
                <a:lnTo>
                  <a:pt x="8" y="162"/>
                </a:lnTo>
                <a:lnTo>
                  <a:pt x="13" y="199"/>
                </a:lnTo>
                <a:lnTo>
                  <a:pt x="19" y="232"/>
                </a:lnTo>
                <a:lnTo>
                  <a:pt x="25" y="265"/>
                </a:lnTo>
                <a:lnTo>
                  <a:pt x="33" y="295"/>
                </a:lnTo>
                <a:lnTo>
                  <a:pt x="41" y="324"/>
                </a:lnTo>
                <a:lnTo>
                  <a:pt x="50" y="351"/>
                </a:lnTo>
                <a:lnTo>
                  <a:pt x="60" y="376"/>
                </a:lnTo>
                <a:lnTo>
                  <a:pt x="71" y="400"/>
                </a:lnTo>
                <a:lnTo>
                  <a:pt x="82" y="422"/>
                </a:lnTo>
                <a:lnTo>
                  <a:pt x="94" y="444"/>
                </a:lnTo>
                <a:lnTo>
                  <a:pt x="107" y="462"/>
                </a:lnTo>
                <a:lnTo>
                  <a:pt x="120" y="480"/>
                </a:lnTo>
                <a:lnTo>
                  <a:pt x="134" y="497"/>
                </a:lnTo>
                <a:lnTo>
                  <a:pt x="148" y="512"/>
                </a:lnTo>
                <a:lnTo>
                  <a:pt x="162" y="526"/>
                </a:lnTo>
                <a:lnTo>
                  <a:pt x="177" y="538"/>
                </a:lnTo>
                <a:lnTo>
                  <a:pt x="192" y="548"/>
                </a:lnTo>
                <a:lnTo>
                  <a:pt x="207" y="559"/>
                </a:lnTo>
                <a:lnTo>
                  <a:pt x="222" y="567"/>
                </a:lnTo>
                <a:lnTo>
                  <a:pt x="238" y="574"/>
                </a:lnTo>
                <a:lnTo>
                  <a:pt x="253" y="580"/>
                </a:lnTo>
                <a:lnTo>
                  <a:pt x="268" y="585"/>
                </a:lnTo>
                <a:lnTo>
                  <a:pt x="283" y="590"/>
                </a:lnTo>
                <a:lnTo>
                  <a:pt x="298" y="593"/>
                </a:lnTo>
                <a:lnTo>
                  <a:pt x="312" y="595"/>
                </a:lnTo>
                <a:lnTo>
                  <a:pt x="326" y="597"/>
                </a:lnTo>
                <a:lnTo>
                  <a:pt x="340" y="598"/>
                </a:lnTo>
                <a:lnTo>
                  <a:pt x="353" y="598"/>
                </a:lnTo>
                <a:lnTo>
                  <a:pt x="358" y="598"/>
                </a:lnTo>
                <a:lnTo>
                  <a:pt x="363" y="597"/>
                </a:lnTo>
                <a:lnTo>
                  <a:pt x="368" y="595"/>
                </a:lnTo>
                <a:lnTo>
                  <a:pt x="372" y="593"/>
                </a:lnTo>
                <a:lnTo>
                  <a:pt x="380" y="588"/>
                </a:lnTo>
                <a:lnTo>
                  <a:pt x="386" y="581"/>
                </a:lnTo>
                <a:lnTo>
                  <a:pt x="391" y="574"/>
                </a:lnTo>
                <a:lnTo>
                  <a:pt x="394" y="565"/>
                </a:lnTo>
                <a:lnTo>
                  <a:pt x="396" y="555"/>
                </a:lnTo>
                <a:lnTo>
                  <a:pt x="397" y="546"/>
                </a:lnTo>
                <a:lnTo>
                  <a:pt x="396" y="537"/>
                </a:lnTo>
                <a:lnTo>
                  <a:pt x="394" y="527"/>
                </a:lnTo>
                <a:lnTo>
                  <a:pt x="391" y="518"/>
                </a:lnTo>
                <a:lnTo>
                  <a:pt x="386" y="511"/>
                </a:lnTo>
                <a:lnTo>
                  <a:pt x="380" y="504"/>
                </a:lnTo>
                <a:lnTo>
                  <a:pt x="372" y="499"/>
                </a:lnTo>
                <a:lnTo>
                  <a:pt x="368" y="497"/>
                </a:lnTo>
                <a:lnTo>
                  <a:pt x="363" y="495"/>
                </a:lnTo>
                <a:lnTo>
                  <a:pt x="358" y="494"/>
                </a:lnTo>
                <a:lnTo>
                  <a:pt x="353" y="494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73" name="Freeform 172">
            <a:extLst>
              <a:ext uri="{FF2B5EF4-FFF2-40B4-BE49-F238E27FC236}">
                <a16:creationId xmlns:a16="http://schemas.microsoft.com/office/drawing/2014/main" id="{00000000-0008-0000-0600-0000AD000000}"/>
              </a:ext>
            </a:extLst>
          </xdr:cNvPr>
          <xdr:cNvSpPr>
            <a:spLocks/>
          </xdr:cNvSpPr>
        </xdr:nvSpPr>
        <xdr:spPr bwMode="auto">
          <a:xfrm>
            <a:off x="2340" y="653"/>
            <a:ext cx="64" cy="78"/>
          </a:xfrm>
          <a:custGeom>
            <a:avLst/>
            <a:gdLst>
              <a:gd name="T0" fmla="*/ 0 w 321"/>
              <a:gd name="T1" fmla="*/ 0 h 468"/>
              <a:gd name="T2" fmla="*/ 0 w 321"/>
              <a:gd name="T3" fmla="*/ 0 h 468"/>
              <a:gd name="T4" fmla="*/ 0 w 321"/>
              <a:gd name="T5" fmla="*/ 0 h 468"/>
              <a:gd name="T6" fmla="*/ 0 w 321"/>
              <a:gd name="T7" fmla="*/ 0 h 468"/>
              <a:gd name="T8" fmla="*/ 0 w 321"/>
              <a:gd name="T9" fmla="*/ 0 h 468"/>
              <a:gd name="T10" fmla="*/ 0 w 321"/>
              <a:gd name="T11" fmla="*/ 0 h 468"/>
              <a:gd name="T12" fmla="*/ 0 w 321"/>
              <a:gd name="T13" fmla="*/ 0 h 468"/>
              <a:gd name="T14" fmla="*/ 0 w 321"/>
              <a:gd name="T15" fmla="*/ 0 h 468"/>
              <a:gd name="T16" fmla="*/ 0 w 321"/>
              <a:gd name="T17" fmla="*/ 0 h 468"/>
              <a:gd name="T18" fmla="*/ 0 w 321"/>
              <a:gd name="T19" fmla="*/ 0 h 468"/>
              <a:gd name="T20" fmla="*/ 0 w 321"/>
              <a:gd name="T21" fmla="*/ 0 h 468"/>
              <a:gd name="T22" fmla="*/ 0 w 321"/>
              <a:gd name="T23" fmla="*/ 0 h 468"/>
              <a:gd name="T24" fmla="*/ 0 w 321"/>
              <a:gd name="T25" fmla="*/ 0 h 468"/>
              <a:gd name="T26" fmla="*/ 0 w 321"/>
              <a:gd name="T27" fmla="*/ 0 h 468"/>
              <a:gd name="T28" fmla="*/ 0 w 321"/>
              <a:gd name="T29" fmla="*/ 0 h 468"/>
              <a:gd name="T30" fmla="*/ 0 w 321"/>
              <a:gd name="T31" fmla="*/ 0 h 468"/>
              <a:gd name="T32" fmla="*/ 0 w 321"/>
              <a:gd name="T33" fmla="*/ 0 h 468"/>
              <a:gd name="T34" fmla="*/ 0 w 321"/>
              <a:gd name="T35" fmla="*/ 0 h 468"/>
              <a:gd name="T36" fmla="*/ 0 w 321"/>
              <a:gd name="T37" fmla="*/ 0 h 468"/>
              <a:gd name="T38" fmla="*/ 0 w 321"/>
              <a:gd name="T39" fmla="*/ 0 h 468"/>
              <a:gd name="T40" fmla="*/ 0 w 321"/>
              <a:gd name="T41" fmla="*/ 0 h 468"/>
              <a:gd name="T42" fmla="*/ 0 w 321"/>
              <a:gd name="T43" fmla="*/ 0 h 468"/>
              <a:gd name="T44" fmla="*/ 0 w 321"/>
              <a:gd name="T45" fmla="*/ 0 h 468"/>
              <a:gd name="T46" fmla="*/ 0 w 321"/>
              <a:gd name="T47" fmla="*/ 0 h 468"/>
              <a:gd name="T48" fmla="*/ 0 w 321"/>
              <a:gd name="T49" fmla="*/ 0 h 468"/>
              <a:gd name="T50" fmla="*/ 0 w 321"/>
              <a:gd name="T51" fmla="*/ 0 h 468"/>
              <a:gd name="T52" fmla="*/ 0 w 321"/>
              <a:gd name="T53" fmla="*/ 0 h 468"/>
              <a:gd name="T54" fmla="*/ 0 w 321"/>
              <a:gd name="T55" fmla="*/ 0 h 468"/>
              <a:gd name="T56" fmla="*/ 0 w 321"/>
              <a:gd name="T57" fmla="*/ 0 h 468"/>
              <a:gd name="T58" fmla="*/ 0 w 321"/>
              <a:gd name="T59" fmla="*/ 0 h 468"/>
              <a:gd name="T60" fmla="*/ 0 w 321"/>
              <a:gd name="T61" fmla="*/ 0 h 468"/>
              <a:gd name="T62" fmla="*/ 0 w 321"/>
              <a:gd name="T63" fmla="*/ 0 h 468"/>
              <a:gd name="T64" fmla="*/ 0 w 321"/>
              <a:gd name="T65" fmla="*/ 0 h 468"/>
              <a:gd name="T66" fmla="*/ 0 w 321"/>
              <a:gd name="T67" fmla="*/ 0 h 468"/>
              <a:gd name="T68" fmla="*/ 0 w 321"/>
              <a:gd name="T69" fmla="*/ 0 h 468"/>
              <a:gd name="T70" fmla="*/ 0 w 321"/>
              <a:gd name="T71" fmla="*/ 0 h 468"/>
              <a:gd name="T72" fmla="*/ 0 w 321"/>
              <a:gd name="T73" fmla="*/ 0 h 468"/>
              <a:gd name="T74" fmla="*/ 0 w 321"/>
              <a:gd name="T75" fmla="*/ 0 h 468"/>
              <a:gd name="T76" fmla="*/ 0 w 321"/>
              <a:gd name="T77" fmla="*/ 0 h 468"/>
              <a:gd name="T78" fmla="*/ 0 w 321"/>
              <a:gd name="T79" fmla="*/ 0 h 468"/>
              <a:gd name="T80" fmla="*/ 0 w 321"/>
              <a:gd name="T81" fmla="*/ 0 h 468"/>
              <a:gd name="T82" fmla="*/ 0 w 321"/>
              <a:gd name="T83" fmla="*/ 0 h 468"/>
              <a:gd name="T84" fmla="*/ 0 w 321"/>
              <a:gd name="T85" fmla="*/ 0 h 468"/>
              <a:gd name="T86" fmla="*/ 0 w 321"/>
              <a:gd name="T87" fmla="*/ 0 h 468"/>
              <a:gd name="T88" fmla="*/ 0 w 321"/>
              <a:gd name="T89" fmla="*/ 0 h 468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321" h="468">
                <a:moveTo>
                  <a:pt x="244" y="17"/>
                </a:moveTo>
                <a:lnTo>
                  <a:pt x="233" y="49"/>
                </a:lnTo>
                <a:lnTo>
                  <a:pt x="231" y="69"/>
                </a:lnTo>
                <a:lnTo>
                  <a:pt x="229" y="89"/>
                </a:lnTo>
                <a:lnTo>
                  <a:pt x="226" y="109"/>
                </a:lnTo>
                <a:lnTo>
                  <a:pt x="222" y="128"/>
                </a:lnTo>
                <a:lnTo>
                  <a:pt x="218" y="145"/>
                </a:lnTo>
                <a:lnTo>
                  <a:pt x="214" y="162"/>
                </a:lnTo>
                <a:lnTo>
                  <a:pt x="209" y="178"/>
                </a:lnTo>
                <a:lnTo>
                  <a:pt x="203" y="194"/>
                </a:lnTo>
                <a:lnTo>
                  <a:pt x="197" y="208"/>
                </a:lnTo>
                <a:lnTo>
                  <a:pt x="191" y="222"/>
                </a:lnTo>
                <a:lnTo>
                  <a:pt x="185" y="235"/>
                </a:lnTo>
                <a:lnTo>
                  <a:pt x="178" y="248"/>
                </a:lnTo>
                <a:lnTo>
                  <a:pt x="170" y="259"/>
                </a:lnTo>
                <a:lnTo>
                  <a:pt x="163" y="270"/>
                </a:lnTo>
                <a:lnTo>
                  <a:pt x="155" y="281"/>
                </a:lnTo>
                <a:lnTo>
                  <a:pt x="147" y="290"/>
                </a:lnTo>
                <a:lnTo>
                  <a:pt x="139" y="299"/>
                </a:lnTo>
                <a:lnTo>
                  <a:pt x="130" y="308"/>
                </a:lnTo>
                <a:lnTo>
                  <a:pt x="122" y="316"/>
                </a:lnTo>
                <a:lnTo>
                  <a:pt x="113" y="323"/>
                </a:lnTo>
                <a:lnTo>
                  <a:pt x="103" y="330"/>
                </a:lnTo>
                <a:lnTo>
                  <a:pt x="94" y="336"/>
                </a:lnTo>
                <a:lnTo>
                  <a:pt x="85" y="341"/>
                </a:lnTo>
                <a:lnTo>
                  <a:pt x="76" y="347"/>
                </a:lnTo>
                <a:lnTo>
                  <a:pt x="66" y="350"/>
                </a:lnTo>
                <a:lnTo>
                  <a:pt x="57" y="354"/>
                </a:lnTo>
                <a:lnTo>
                  <a:pt x="47" y="357"/>
                </a:lnTo>
                <a:lnTo>
                  <a:pt x="38" y="359"/>
                </a:lnTo>
                <a:lnTo>
                  <a:pt x="28" y="362"/>
                </a:lnTo>
                <a:lnTo>
                  <a:pt x="19" y="363"/>
                </a:lnTo>
                <a:lnTo>
                  <a:pt x="9" y="364"/>
                </a:lnTo>
                <a:lnTo>
                  <a:pt x="0" y="364"/>
                </a:lnTo>
                <a:lnTo>
                  <a:pt x="0" y="468"/>
                </a:lnTo>
                <a:lnTo>
                  <a:pt x="14" y="468"/>
                </a:lnTo>
                <a:lnTo>
                  <a:pt x="27" y="467"/>
                </a:lnTo>
                <a:lnTo>
                  <a:pt x="41" y="464"/>
                </a:lnTo>
                <a:lnTo>
                  <a:pt x="55" y="462"/>
                </a:lnTo>
                <a:lnTo>
                  <a:pt x="68" y="458"/>
                </a:lnTo>
                <a:lnTo>
                  <a:pt x="82" y="454"/>
                </a:lnTo>
                <a:lnTo>
                  <a:pt x="96" y="448"/>
                </a:lnTo>
                <a:lnTo>
                  <a:pt x="109" y="442"/>
                </a:lnTo>
                <a:lnTo>
                  <a:pt x="122" y="436"/>
                </a:lnTo>
                <a:lnTo>
                  <a:pt x="135" y="428"/>
                </a:lnTo>
                <a:lnTo>
                  <a:pt x="148" y="420"/>
                </a:lnTo>
                <a:lnTo>
                  <a:pt x="161" y="410"/>
                </a:lnTo>
                <a:lnTo>
                  <a:pt x="173" y="400"/>
                </a:lnTo>
                <a:lnTo>
                  <a:pt x="185" y="389"/>
                </a:lnTo>
                <a:lnTo>
                  <a:pt x="197" y="377"/>
                </a:lnTo>
                <a:lnTo>
                  <a:pt x="209" y="364"/>
                </a:lnTo>
                <a:lnTo>
                  <a:pt x="220" y="351"/>
                </a:lnTo>
                <a:lnTo>
                  <a:pt x="231" y="337"/>
                </a:lnTo>
                <a:lnTo>
                  <a:pt x="241" y="322"/>
                </a:lnTo>
                <a:lnTo>
                  <a:pt x="250" y="307"/>
                </a:lnTo>
                <a:lnTo>
                  <a:pt x="260" y="289"/>
                </a:lnTo>
                <a:lnTo>
                  <a:pt x="268" y="272"/>
                </a:lnTo>
                <a:lnTo>
                  <a:pt x="276" y="254"/>
                </a:lnTo>
                <a:lnTo>
                  <a:pt x="284" y="235"/>
                </a:lnTo>
                <a:lnTo>
                  <a:pt x="291" y="215"/>
                </a:lnTo>
                <a:lnTo>
                  <a:pt x="297" y="195"/>
                </a:lnTo>
                <a:lnTo>
                  <a:pt x="303" y="174"/>
                </a:lnTo>
                <a:lnTo>
                  <a:pt x="308" y="151"/>
                </a:lnTo>
                <a:lnTo>
                  <a:pt x="312" y="129"/>
                </a:lnTo>
                <a:lnTo>
                  <a:pt x="316" y="105"/>
                </a:lnTo>
                <a:lnTo>
                  <a:pt x="319" y="81"/>
                </a:lnTo>
                <a:lnTo>
                  <a:pt x="321" y="56"/>
                </a:lnTo>
                <a:lnTo>
                  <a:pt x="309" y="88"/>
                </a:lnTo>
                <a:lnTo>
                  <a:pt x="321" y="56"/>
                </a:lnTo>
                <a:lnTo>
                  <a:pt x="321" y="50"/>
                </a:lnTo>
                <a:lnTo>
                  <a:pt x="320" y="44"/>
                </a:lnTo>
                <a:lnTo>
                  <a:pt x="319" y="38"/>
                </a:lnTo>
                <a:lnTo>
                  <a:pt x="318" y="33"/>
                </a:lnTo>
                <a:lnTo>
                  <a:pt x="314" y="24"/>
                </a:lnTo>
                <a:lnTo>
                  <a:pt x="309" y="16"/>
                </a:lnTo>
                <a:lnTo>
                  <a:pt x="303" y="10"/>
                </a:lnTo>
                <a:lnTo>
                  <a:pt x="296" y="5"/>
                </a:lnTo>
                <a:lnTo>
                  <a:pt x="288" y="2"/>
                </a:lnTo>
                <a:lnTo>
                  <a:pt x="280" y="0"/>
                </a:lnTo>
                <a:lnTo>
                  <a:pt x="272" y="0"/>
                </a:lnTo>
                <a:lnTo>
                  <a:pt x="263" y="2"/>
                </a:lnTo>
                <a:lnTo>
                  <a:pt x="256" y="5"/>
                </a:lnTo>
                <a:lnTo>
                  <a:pt x="249" y="11"/>
                </a:lnTo>
                <a:lnTo>
                  <a:pt x="243" y="17"/>
                </a:lnTo>
                <a:lnTo>
                  <a:pt x="238" y="26"/>
                </a:lnTo>
                <a:lnTo>
                  <a:pt x="236" y="31"/>
                </a:lnTo>
                <a:lnTo>
                  <a:pt x="234" y="36"/>
                </a:lnTo>
                <a:lnTo>
                  <a:pt x="233" y="42"/>
                </a:lnTo>
                <a:lnTo>
                  <a:pt x="233" y="49"/>
                </a:lnTo>
                <a:lnTo>
                  <a:pt x="244" y="17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74" name="Freeform 173">
            <a:extLst>
              <a:ext uri="{FF2B5EF4-FFF2-40B4-BE49-F238E27FC236}">
                <a16:creationId xmlns:a16="http://schemas.microsoft.com/office/drawing/2014/main" id="{00000000-0008-0000-0600-0000AE000000}"/>
              </a:ext>
            </a:extLst>
          </xdr:cNvPr>
          <xdr:cNvSpPr>
            <a:spLocks/>
          </xdr:cNvSpPr>
        </xdr:nvSpPr>
        <xdr:spPr bwMode="auto">
          <a:xfrm>
            <a:off x="2389" y="633"/>
            <a:ext cx="33" cy="34"/>
          </a:xfrm>
          <a:custGeom>
            <a:avLst/>
            <a:gdLst>
              <a:gd name="T0" fmla="*/ 0 w 167"/>
              <a:gd name="T1" fmla="*/ 0 h 204"/>
              <a:gd name="T2" fmla="*/ 0 w 167"/>
              <a:gd name="T3" fmla="*/ 0 h 204"/>
              <a:gd name="T4" fmla="*/ 0 w 167"/>
              <a:gd name="T5" fmla="*/ 0 h 204"/>
              <a:gd name="T6" fmla="*/ 0 w 167"/>
              <a:gd name="T7" fmla="*/ 0 h 204"/>
              <a:gd name="T8" fmla="*/ 0 w 167"/>
              <a:gd name="T9" fmla="*/ 0 h 204"/>
              <a:gd name="T10" fmla="*/ 0 w 167"/>
              <a:gd name="T11" fmla="*/ 0 h 204"/>
              <a:gd name="T12" fmla="*/ 0 w 167"/>
              <a:gd name="T13" fmla="*/ 0 h 204"/>
              <a:gd name="T14" fmla="*/ 0 w 167"/>
              <a:gd name="T15" fmla="*/ 0 h 204"/>
              <a:gd name="T16" fmla="*/ 0 w 167"/>
              <a:gd name="T17" fmla="*/ 0 h 204"/>
              <a:gd name="T18" fmla="*/ 0 w 167"/>
              <a:gd name="T19" fmla="*/ 0 h 204"/>
              <a:gd name="T20" fmla="*/ 0 w 167"/>
              <a:gd name="T21" fmla="*/ 0 h 204"/>
              <a:gd name="T22" fmla="*/ 0 w 167"/>
              <a:gd name="T23" fmla="*/ 0 h 204"/>
              <a:gd name="T24" fmla="*/ 0 w 167"/>
              <a:gd name="T25" fmla="*/ 0 h 204"/>
              <a:gd name="T26" fmla="*/ 0 w 167"/>
              <a:gd name="T27" fmla="*/ 0 h 204"/>
              <a:gd name="T28" fmla="*/ 0 w 167"/>
              <a:gd name="T29" fmla="*/ 0 h 204"/>
              <a:gd name="T30" fmla="*/ 0 w 167"/>
              <a:gd name="T31" fmla="*/ 0 h 204"/>
              <a:gd name="T32" fmla="*/ 0 w 167"/>
              <a:gd name="T33" fmla="*/ 0 h 204"/>
              <a:gd name="T34" fmla="*/ 0 w 167"/>
              <a:gd name="T35" fmla="*/ 0 h 204"/>
              <a:gd name="T36" fmla="*/ 0 w 167"/>
              <a:gd name="T37" fmla="*/ 0 h 204"/>
              <a:gd name="T38" fmla="*/ 0 w 167"/>
              <a:gd name="T39" fmla="*/ 0 h 204"/>
              <a:gd name="T40" fmla="*/ 0 w 167"/>
              <a:gd name="T41" fmla="*/ 0 h 204"/>
              <a:gd name="T42" fmla="*/ 0 w 167"/>
              <a:gd name="T43" fmla="*/ 0 h 204"/>
              <a:gd name="T44" fmla="*/ 0 w 167"/>
              <a:gd name="T45" fmla="*/ 0 h 204"/>
              <a:gd name="T46" fmla="*/ 0 w 167"/>
              <a:gd name="T47" fmla="*/ 0 h 204"/>
              <a:gd name="T48" fmla="*/ 0 w 167"/>
              <a:gd name="T49" fmla="*/ 0 h 204"/>
              <a:gd name="T50" fmla="*/ 0 w 167"/>
              <a:gd name="T51" fmla="*/ 0 h 204"/>
              <a:gd name="T52" fmla="*/ 0 w 167"/>
              <a:gd name="T53" fmla="*/ 0 h 204"/>
              <a:gd name="T54" fmla="*/ 0 w 167"/>
              <a:gd name="T55" fmla="*/ 0 h 204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167" h="204">
                <a:moveTo>
                  <a:pt x="156" y="20"/>
                </a:moveTo>
                <a:lnTo>
                  <a:pt x="90" y="18"/>
                </a:lnTo>
                <a:lnTo>
                  <a:pt x="0" y="133"/>
                </a:lnTo>
                <a:lnTo>
                  <a:pt x="65" y="204"/>
                </a:lnTo>
                <a:lnTo>
                  <a:pt x="155" y="88"/>
                </a:lnTo>
                <a:lnTo>
                  <a:pt x="156" y="20"/>
                </a:lnTo>
                <a:lnTo>
                  <a:pt x="155" y="88"/>
                </a:lnTo>
                <a:lnTo>
                  <a:pt x="158" y="84"/>
                </a:lnTo>
                <a:lnTo>
                  <a:pt x="161" y="79"/>
                </a:lnTo>
                <a:lnTo>
                  <a:pt x="163" y="74"/>
                </a:lnTo>
                <a:lnTo>
                  <a:pt x="165" y="68"/>
                </a:lnTo>
                <a:lnTo>
                  <a:pt x="167" y="59"/>
                </a:lnTo>
                <a:lnTo>
                  <a:pt x="167" y="48"/>
                </a:lnTo>
                <a:lnTo>
                  <a:pt x="165" y="39"/>
                </a:lnTo>
                <a:lnTo>
                  <a:pt x="162" y="31"/>
                </a:lnTo>
                <a:lnTo>
                  <a:pt x="157" y="22"/>
                </a:lnTo>
                <a:lnTo>
                  <a:pt x="152" y="15"/>
                </a:lnTo>
                <a:lnTo>
                  <a:pt x="145" y="9"/>
                </a:lnTo>
                <a:lnTo>
                  <a:pt x="138" y="5"/>
                </a:lnTo>
                <a:lnTo>
                  <a:pt x="130" y="1"/>
                </a:lnTo>
                <a:lnTo>
                  <a:pt x="122" y="0"/>
                </a:lnTo>
                <a:lnTo>
                  <a:pt x="114" y="1"/>
                </a:lnTo>
                <a:lnTo>
                  <a:pt x="105" y="5"/>
                </a:lnTo>
                <a:lnTo>
                  <a:pt x="101" y="7"/>
                </a:lnTo>
                <a:lnTo>
                  <a:pt x="97" y="9"/>
                </a:lnTo>
                <a:lnTo>
                  <a:pt x="93" y="14"/>
                </a:lnTo>
                <a:lnTo>
                  <a:pt x="90" y="18"/>
                </a:lnTo>
                <a:lnTo>
                  <a:pt x="156" y="2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75" name="Freeform 174">
            <a:extLst>
              <a:ext uri="{FF2B5EF4-FFF2-40B4-BE49-F238E27FC236}">
                <a16:creationId xmlns:a16="http://schemas.microsoft.com/office/drawing/2014/main" id="{00000000-0008-0000-0600-0000AF000000}"/>
              </a:ext>
            </a:extLst>
          </xdr:cNvPr>
          <xdr:cNvSpPr>
            <a:spLocks/>
          </xdr:cNvSpPr>
        </xdr:nvSpPr>
        <xdr:spPr bwMode="auto">
          <a:xfrm>
            <a:off x="2406" y="637"/>
            <a:ext cx="32" cy="33"/>
          </a:xfrm>
          <a:custGeom>
            <a:avLst/>
            <a:gdLst>
              <a:gd name="T0" fmla="*/ 0 w 160"/>
              <a:gd name="T1" fmla="*/ 0 h 201"/>
              <a:gd name="T2" fmla="*/ 0 w 160"/>
              <a:gd name="T3" fmla="*/ 0 h 201"/>
              <a:gd name="T4" fmla="*/ 0 w 160"/>
              <a:gd name="T5" fmla="*/ 0 h 201"/>
              <a:gd name="T6" fmla="*/ 0 w 160"/>
              <a:gd name="T7" fmla="*/ 0 h 201"/>
              <a:gd name="T8" fmla="*/ 0 w 160"/>
              <a:gd name="T9" fmla="*/ 0 h 201"/>
              <a:gd name="T10" fmla="*/ 0 w 160"/>
              <a:gd name="T11" fmla="*/ 0 h 201"/>
              <a:gd name="T12" fmla="*/ 0 w 160"/>
              <a:gd name="T13" fmla="*/ 0 h 201"/>
              <a:gd name="T14" fmla="*/ 0 w 160"/>
              <a:gd name="T15" fmla="*/ 0 h 201"/>
              <a:gd name="T16" fmla="*/ 0 w 160"/>
              <a:gd name="T17" fmla="*/ 0 h 201"/>
              <a:gd name="T18" fmla="*/ 0 w 160"/>
              <a:gd name="T19" fmla="*/ 0 h 201"/>
              <a:gd name="T20" fmla="*/ 0 w 160"/>
              <a:gd name="T21" fmla="*/ 0 h 201"/>
              <a:gd name="T22" fmla="*/ 0 w 160"/>
              <a:gd name="T23" fmla="*/ 0 h 201"/>
              <a:gd name="T24" fmla="*/ 0 w 160"/>
              <a:gd name="T25" fmla="*/ 0 h 201"/>
              <a:gd name="T26" fmla="*/ 0 w 160"/>
              <a:gd name="T27" fmla="*/ 0 h 201"/>
              <a:gd name="T28" fmla="*/ 0 w 160"/>
              <a:gd name="T29" fmla="*/ 0 h 201"/>
              <a:gd name="T30" fmla="*/ 0 w 160"/>
              <a:gd name="T31" fmla="*/ 0 h 201"/>
              <a:gd name="T32" fmla="*/ 0 w 160"/>
              <a:gd name="T33" fmla="*/ 0 h 201"/>
              <a:gd name="T34" fmla="*/ 0 w 160"/>
              <a:gd name="T35" fmla="*/ 0 h 201"/>
              <a:gd name="T36" fmla="*/ 0 w 160"/>
              <a:gd name="T37" fmla="*/ 0 h 201"/>
              <a:gd name="T38" fmla="*/ 0 w 160"/>
              <a:gd name="T39" fmla="*/ 0 h 201"/>
              <a:gd name="T40" fmla="*/ 0 w 160"/>
              <a:gd name="T41" fmla="*/ 0 h 201"/>
              <a:gd name="T42" fmla="*/ 0 w 160"/>
              <a:gd name="T43" fmla="*/ 0 h 201"/>
              <a:gd name="T44" fmla="*/ 0 w 160"/>
              <a:gd name="T45" fmla="*/ 0 h 201"/>
              <a:gd name="T46" fmla="*/ 0 w 160"/>
              <a:gd name="T47" fmla="*/ 0 h 201"/>
              <a:gd name="T48" fmla="*/ 0 w 160"/>
              <a:gd name="T49" fmla="*/ 0 h 201"/>
              <a:gd name="T50" fmla="*/ 0 w 160"/>
              <a:gd name="T51" fmla="*/ 0 h 201"/>
              <a:gd name="T52" fmla="*/ 0 w 160"/>
              <a:gd name="T53" fmla="*/ 0 h 201"/>
              <a:gd name="T54" fmla="*/ 0 w 160"/>
              <a:gd name="T55" fmla="*/ 0 h 201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160" h="201">
                <a:moveTo>
                  <a:pt x="115" y="200"/>
                </a:moveTo>
                <a:lnTo>
                  <a:pt x="149" y="115"/>
                </a:lnTo>
                <a:lnTo>
                  <a:pt x="68" y="0"/>
                </a:lnTo>
                <a:lnTo>
                  <a:pt x="0" y="66"/>
                </a:lnTo>
                <a:lnTo>
                  <a:pt x="82" y="181"/>
                </a:lnTo>
                <a:lnTo>
                  <a:pt x="115" y="200"/>
                </a:lnTo>
                <a:lnTo>
                  <a:pt x="82" y="181"/>
                </a:lnTo>
                <a:lnTo>
                  <a:pt x="85" y="186"/>
                </a:lnTo>
                <a:lnTo>
                  <a:pt x="89" y="189"/>
                </a:lnTo>
                <a:lnTo>
                  <a:pt x="93" y="193"/>
                </a:lnTo>
                <a:lnTo>
                  <a:pt x="97" y="195"/>
                </a:lnTo>
                <a:lnTo>
                  <a:pt x="105" y="199"/>
                </a:lnTo>
                <a:lnTo>
                  <a:pt x="113" y="201"/>
                </a:lnTo>
                <a:lnTo>
                  <a:pt x="121" y="200"/>
                </a:lnTo>
                <a:lnTo>
                  <a:pt x="129" y="198"/>
                </a:lnTo>
                <a:lnTo>
                  <a:pt x="137" y="193"/>
                </a:lnTo>
                <a:lnTo>
                  <a:pt x="144" y="188"/>
                </a:lnTo>
                <a:lnTo>
                  <a:pt x="149" y="181"/>
                </a:lnTo>
                <a:lnTo>
                  <a:pt x="154" y="173"/>
                </a:lnTo>
                <a:lnTo>
                  <a:pt x="158" y="165"/>
                </a:lnTo>
                <a:lnTo>
                  <a:pt x="160" y="155"/>
                </a:lnTo>
                <a:lnTo>
                  <a:pt x="160" y="146"/>
                </a:lnTo>
                <a:lnTo>
                  <a:pt x="159" y="135"/>
                </a:lnTo>
                <a:lnTo>
                  <a:pt x="157" y="131"/>
                </a:lnTo>
                <a:lnTo>
                  <a:pt x="155" y="125"/>
                </a:lnTo>
                <a:lnTo>
                  <a:pt x="152" y="120"/>
                </a:lnTo>
                <a:lnTo>
                  <a:pt x="149" y="115"/>
                </a:lnTo>
                <a:lnTo>
                  <a:pt x="115" y="20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76" name="Freeform 175">
            <a:extLst>
              <a:ext uri="{FF2B5EF4-FFF2-40B4-BE49-F238E27FC236}">
                <a16:creationId xmlns:a16="http://schemas.microsoft.com/office/drawing/2014/main" id="{00000000-0008-0000-0600-0000B0000000}"/>
              </a:ext>
            </a:extLst>
          </xdr:cNvPr>
          <xdr:cNvSpPr>
            <a:spLocks/>
          </xdr:cNvSpPr>
        </xdr:nvSpPr>
        <xdr:spPr bwMode="auto">
          <a:xfrm>
            <a:off x="2429" y="653"/>
            <a:ext cx="95" cy="17"/>
          </a:xfrm>
          <a:custGeom>
            <a:avLst/>
            <a:gdLst>
              <a:gd name="T0" fmla="*/ 0 w 476"/>
              <a:gd name="T1" fmla="*/ 0 h 104"/>
              <a:gd name="T2" fmla="*/ 0 w 476"/>
              <a:gd name="T3" fmla="*/ 0 h 104"/>
              <a:gd name="T4" fmla="*/ 0 w 476"/>
              <a:gd name="T5" fmla="*/ 0 h 104"/>
              <a:gd name="T6" fmla="*/ 0 w 476"/>
              <a:gd name="T7" fmla="*/ 0 h 104"/>
              <a:gd name="T8" fmla="*/ 0 w 476"/>
              <a:gd name="T9" fmla="*/ 0 h 104"/>
              <a:gd name="T10" fmla="*/ 0 w 476"/>
              <a:gd name="T11" fmla="*/ 0 h 104"/>
              <a:gd name="T12" fmla="*/ 0 w 476"/>
              <a:gd name="T13" fmla="*/ 0 h 104"/>
              <a:gd name="T14" fmla="*/ 0 w 476"/>
              <a:gd name="T15" fmla="*/ 0 h 104"/>
              <a:gd name="T16" fmla="*/ 0 w 476"/>
              <a:gd name="T17" fmla="*/ 0 h 104"/>
              <a:gd name="T18" fmla="*/ 0 w 476"/>
              <a:gd name="T19" fmla="*/ 0 h 104"/>
              <a:gd name="T20" fmla="*/ 0 w 476"/>
              <a:gd name="T21" fmla="*/ 0 h 104"/>
              <a:gd name="T22" fmla="*/ 0 w 476"/>
              <a:gd name="T23" fmla="*/ 0 h 104"/>
              <a:gd name="T24" fmla="*/ 0 w 476"/>
              <a:gd name="T25" fmla="*/ 0 h 104"/>
              <a:gd name="T26" fmla="*/ 0 w 476"/>
              <a:gd name="T27" fmla="*/ 0 h 104"/>
              <a:gd name="T28" fmla="*/ 0 w 476"/>
              <a:gd name="T29" fmla="*/ 0 h 104"/>
              <a:gd name="T30" fmla="*/ 0 w 476"/>
              <a:gd name="T31" fmla="*/ 0 h 104"/>
              <a:gd name="T32" fmla="*/ 0 w 476"/>
              <a:gd name="T33" fmla="*/ 0 h 104"/>
              <a:gd name="T34" fmla="*/ 0 w 476"/>
              <a:gd name="T35" fmla="*/ 0 h 104"/>
              <a:gd name="T36" fmla="*/ 0 w 476"/>
              <a:gd name="T37" fmla="*/ 0 h 104"/>
              <a:gd name="T38" fmla="*/ 0 w 476"/>
              <a:gd name="T39" fmla="*/ 0 h 104"/>
              <a:gd name="T40" fmla="*/ 0 w 476"/>
              <a:gd name="T41" fmla="*/ 0 h 104"/>
              <a:gd name="T42" fmla="*/ 0 w 476"/>
              <a:gd name="T43" fmla="*/ 0 h 104"/>
              <a:gd name="T44" fmla="*/ 0 w 476"/>
              <a:gd name="T45" fmla="*/ 0 h 104"/>
              <a:gd name="T46" fmla="*/ 0 w 476"/>
              <a:gd name="T47" fmla="*/ 0 h 104"/>
              <a:gd name="T48" fmla="*/ 0 w 476"/>
              <a:gd name="T49" fmla="*/ 0 h 104"/>
              <a:gd name="T50" fmla="*/ 0 w 476"/>
              <a:gd name="T51" fmla="*/ 0 h 104"/>
              <a:gd name="T52" fmla="*/ 0 w 476"/>
              <a:gd name="T53" fmla="*/ 0 h 104"/>
              <a:gd name="T54" fmla="*/ 0 w 476"/>
              <a:gd name="T55" fmla="*/ 0 h 104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476" h="104">
                <a:moveTo>
                  <a:pt x="476" y="53"/>
                </a:moveTo>
                <a:lnTo>
                  <a:pt x="432" y="0"/>
                </a:lnTo>
                <a:lnTo>
                  <a:pt x="0" y="0"/>
                </a:lnTo>
                <a:lnTo>
                  <a:pt x="0" y="104"/>
                </a:lnTo>
                <a:lnTo>
                  <a:pt x="432" y="104"/>
                </a:lnTo>
                <a:lnTo>
                  <a:pt x="476" y="53"/>
                </a:lnTo>
                <a:lnTo>
                  <a:pt x="432" y="104"/>
                </a:lnTo>
                <a:lnTo>
                  <a:pt x="437" y="104"/>
                </a:lnTo>
                <a:lnTo>
                  <a:pt x="442" y="103"/>
                </a:lnTo>
                <a:lnTo>
                  <a:pt x="447" y="102"/>
                </a:lnTo>
                <a:lnTo>
                  <a:pt x="451" y="99"/>
                </a:lnTo>
                <a:lnTo>
                  <a:pt x="459" y="95"/>
                </a:lnTo>
                <a:lnTo>
                  <a:pt x="465" y="88"/>
                </a:lnTo>
                <a:lnTo>
                  <a:pt x="470" y="81"/>
                </a:lnTo>
                <a:lnTo>
                  <a:pt x="473" y="71"/>
                </a:lnTo>
                <a:lnTo>
                  <a:pt x="475" y="62"/>
                </a:lnTo>
                <a:lnTo>
                  <a:pt x="476" y="52"/>
                </a:lnTo>
                <a:lnTo>
                  <a:pt x="475" y="43"/>
                </a:lnTo>
                <a:lnTo>
                  <a:pt x="473" y="33"/>
                </a:lnTo>
                <a:lnTo>
                  <a:pt x="470" y="24"/>
                </a:lnTo>
                <a:lnTo>
                  <a:pt x="465" y="16"/>
                </a:lnTo>
                <a:lnTo>
                  <a:pt x="459" y="10"/>
                </a:lnTo>
                <a:lnTo>
                  <a:pt x="451" y="4"/>
                </a:lnTo>
                <a:lnTo>
                  <a:pt x="447" y="3"/>
                </a:lnTo>
                <a:lnTo>
                  <a:pt x="442" y="2"/>
                </a:lnTo>
                <a:lnTo>
                  <a:pt x="437" y="0"/>
                </a:lnTo>
                <a:lnTo>
                  <a:pt x="432" y="0"/>
                </a:lnTo>
                <a:lnTo>
                  <a:pt x="476" y="5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77" name="Freeform 176">
            <a:extLst>
              <a:ext uri="{FF2B5EF4-FFF2-40B4-BE49-F238E27FC236}">
                <a16:creationId xmlns:a16="http://schemas.microsoft.com/office/drawing/2014/main" id="{00000000-0008-0000-0600-0000B1000000}"/>
              </a:ext>
            </a:extLst>
          </xdr:cNvPr>
          <xdr:cNvSpPr>
            <a:spLocks/>
          </xdr:cNvSpPr>
        </xdr:nvSpPr>
        <xdr:spPr bwMode="auto">
          <a:xfrm>
            <a:off x="2324" y="661"/>
            <a:ext cx="200" cy="148"/>
          </a:xfrm>
          <a:custGeom>
            <a:avLst/>
            <a:gdLst>
              <a:gd name="T0" fmla="*/ 0 w 1000"/>
              <a:gd name="T1" fmla="*/ 0 h 886"/>
              <a:gd name="T2" fmla="*/ 0 w 1000"/>
              <a:gd name="T3" fmla="*/ 0 h 886"/>
              <a:gd name="T4" fmla="*/ 0 w 1000"/>
              <a:gd name="T5" fmla="*/ 0 h 886"/>
              <a:gd name="T6" fmla="*/ 0 w 1000"/>
              <a:gd name="T7" fmla="*/ 0 h 886"/>
              <a:gd name="T8" fmla="*/ 0 w 1000"/>
              <a:gd name="T9" fmla="*/ 0 h 886"/>
              <a:gd name="T10" fmla="*/ 0 w 1000"/>
              <a:gd name="T11" fmla="*/ 0 h 886"/>
              <a:gd name="T12" fmla="*/ 0 w 1000"/>
              <a:gd name="T13" fmla="*/ 0 h 886"/>
              <a:gd name="T14" fmla="*/ 0 w 1000"/>
              <a:gd name="T15" fmla="*/ 0 h 886"/>
              <a:gd name="T16" fmla="*/ 0 w 1000"/>
              <a:gd name="T17" fmla="*/ 0 h 886"/>
              <a:gd name="T18" fmla="*/ 0 w 1000"/>
              <a:gd name="T19" fmla="*/ 0 h 886"/>
              <a:gd name="T20" fmla="*/ 0 w 1000"/>
              <a:gd name="T21" fmla="*/ 0 h 886"/>
              <a:gd name="T22" fmla="*/ 0 w 1000"/>
              <a:gd name="T23" fmla="*/ 0 h 886"/>
              <a:gd name="T24" fmla="*/ 0 w 1000"/>
              <a:gd name="T25" fmla="*/ 0 h 886"/>
              <a:gd name="T26" fmla="*/ 0 w 1000"/>
              <a:gd name="T27" fmla="*/ 0 h 886"/>
              <a:gd name="T28" fmla="*/ 0 w 1000"/>
              <a:gd name="T29" fmla="*/ 0 h 886"/>
              <a:gd name="T30" fmla="*/ 0 w 1000"/>
              <a:gd name="T31" fmla="*/ 0 h 886"/>
              <a:gd name="T32" fmla="*/ 0 w 1000"/>
              <a:gd name="T33" fmla="*/ 0 h 886"/>
              <a:gd name="T34" fmla="*/ 0 w 1000"/>
              <a:gd name="T35" fmla="*/ 0 h 886"/>
              <a:gd name="T36" fmla="*/ 0 w 1000"/>
              <a:gd name="T37" fmla="*/ 0 h 886"/>
              <a:gd name="T38" fmla="*/ 0 w 1000"/>
              <a:gd name="T39" fmla="*/ 0 h 886"/>
              <a:gd name="T40" fmla="*/ 0 w 1000"/>
              <a:gd name="T41" fmla="*/ 0 h 886"/>
              <a:gd name="T42" fmla="*/ 0 w 1000"/>
              <a:gd name="T43" fmla="*/ 0 h 886"/>
              <a:gd name="T44" fmla="*/ 0 w 1000"/>
              <a:gd name="T45" fmla="*/ 0 h 886"/>
              <a:gd name="T46" fmla="*/ 0 w 1000"/>
              <a:gd name="T47" fmla="*/ 0 h 886"/>
              <a:gd name="T48" fmla="*/ 0 w 1000"/>
              <a:gd name="T49" fmla="*/ 0 h 886"/>
              <a:gd name="T50" fmla="*/ 0 w 1000"/>
              <a:gd name="T51" fmla="*/ 0 h 886"/>
              <a:gd name="T52" fmla="*/ 0 w 1000"/>
              <a:gd name="T53" fmla="*/ 0 h 886"/>
              <a:gd name="T54" fmla="*/ 0 w 1000"/>
              <a:gd name="T55" fmla="*/ 0 h 886"/>
              <a:gd name="T56" fmla="*/ 0 w 1000"/>
              <a:gd name="T57" fmla="*/ 0 h 886"/>
              <a:gd name="T58" fmla="*/ 0 w 1000"/>
              <a:gd name="T59" fmla="*/ 0 h 886"/>
              <a:gd name="T60" fmla="*/ 0 w 1000"/>
              <a:gd name="T61" fmla="*/ 0 h 886"/>
              <a:gd name="T62" fmla="*/ 0 w 1000"/>
              <a:gd name="T63" fmla="*/ 0 h 886"/>
              <a:gd name="T64" fmla="*/ 0 w 1000"/>
              <a:gd name="T65" fmla="*/ 0 h 886"/>
              <a:gd name="T66" fmla="*/ 0 w 1000"/>
              <a:gd name="T67" fmla="*/ 0 h 886"/>
              <a:gd name="T68" fmla="*/ 0 w 1000"/>
              <a:gd name="T69" fmla="*/ 0 h 886"/>
              <a:gd name="T70" fmla="*/ 0 w 1000"/>
              <a:gd name="T71" fmla="*/ 0 h 886"/>
              <a:gd name="T72" fmla="*/ 0 w 1000"/>
              <a:gd name="T73" fmla="*/ 0 h 886"/>
              <a:gd name="T74" fmla="*/ 0 w 1000"/>
              <a:gd name="T75" fmla="*/ 0 h 886"/>
              <a:gd name="T76" fmla="*/ 0 w 1000"/>
              <a:gd name="T77" fmla="*/ 0 h 886"/>
              <a:gd name="T78" fmla="*/ 0 w 1000"/>
              <a:gd name="T79" fmla="*/ 0 h 886"/>
              <a:gd name="T80" fmla="*/ 0 w 1000"/>
              <a:gd name="T81" fmla="*/ 0 h 886"/>
              <a:gd name="T82" fmla="*/ 0 w 1000"/>
              <a:gd name="T83" fmla="*/ 0 h 886"/>
              <a:gd name="T84" fmla="*/ 0 w 1000"/>
              <a:gd name="T85" fmla="*/ 0 h 886"/>
              <a:gd name="T86" fmla="*/ 0 w 1000"/>
              <a:gd name="T87" fmla="*/ 0 h 886"/>
              <a:gd name="T88" fmla="*/ 0 w 1000"/>
              <a:gd name="T89" fmla="*/ 0 h 886"/>
              <a:gd name="T90" fmla="*/ 0 w 1000"/>
              <a:gd name="T91" fmla="*/ 0 h 886"/>
              <a:gd name="T92" fmla="*/ 0 w 1000"/>
              <a:gd name="T93" fmla="*/ 0 h 886"/>
              <a:gd name="T94" fmla="*/ 0 w 1000"/>
              <a:gd name="T95" fmla="*/ 0 h 886"/>
              <a:gd name="T96" fmla="*/ 0 w 1000"/>
              <a:gd name="T97" fmla="*/ 0 h 886"/>
              <a:gd name="T98" fmla="*/ 0 w 1000"/>
              <a:gd name="T99" fmla="*/ 0 h 886"/>
              <a:gd name="T100" fmla="*/ 0 w 1000"/>
              <a:gd name="T101" fmla="*/ 0 h 886"/>
              <a:gd name="T102" fmla="*/ 0 w 1000"/>
              <a:gd name="T103" fmla="*/ 0 h 886"/>
              <a:gd name="T104" fmla="*/ 0 w 1000"/>
              <a:gd name="T105" fmla="*/ 0 h 886"/>
              <a:gd name="T106" fmla="*/ 0 w 1000"/>
              <a:gd name="T107" fmla="*/ 0 h 886"/>
              <a:gd name="T108" fmla="*/ 0 w 1000"/>
              <a:gd name="T109" fmla="*/ 0 h 886"/>
              <a:gd name="T110" fmla="*/ 0 w 1000"/>
              <a:gd name="T111" fmla="*/ 0 h 886"/>
              <a:gd name="T112" fmla="*/ 0 w 1000"/>
              <a:gd name="T113" fmla="*/ 0 h 886"/>
              <a:gd name="T114" fmla="*/ 0 w 1000"/>
              <a:gd name="T115" fmla="*/ 0 h 886"/>
              <a:gd name="T116" fmla="*/ 0 w 1000"/>
              <a:gd name="T117" fmla="*/ 0 h 886"/>
              <a:gd name="T118" fmla="*/ 0 w 1000"/>
              <a:gd name="T119" fmla="*/ 0 h 88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</a:gdLst>
            <a:ahLst/>
            <a:cxnLst>
              <a:cxn ang="T120">
                <a:pos x="T0" y="T1"/>
              </a:cxn>
              <a:cxn ang="T121">
                <a:pos x="T2" y="T3"/>
              </a:cxn>
              <a:cxn ang="T122">
                <a:pos x="T4" y="T5"/>
              </a:cxn>
              <a:cxn ang="T123">
                <a:pos x="T6" y="T7"/>
              </a:cxn>
              <a:cxn ang="T124">
                <a:pos x="T8" y="T9"/>
              </a:cxn>
              <a:cxn ang="T125">
                <a:pos x="T10" y="T11"/>
              </a:cxn>
              <a:cxn ang="T126">
                <a:pos x="T12" y="T13"/>
              </a:cxn>
              <a:cxn ang="T127">
                <a:pos x="T14" y="T15"/>
              </a:cxn>
              <a:cxn ang="T128">
                <a:pos x="T16" y="T17"/>
              </a:cxn>
              <a:cxn ang="T129">
                <a:pos x="T18" y="T19"/>
              </a:cxn>
              <a:cxn ang="T130">
                <a:pos x="T20" y="T21"/>
              </a:cxn>
              <a:cxn ang="T131">
                <a:pos x="T22" y="T23"/>
              </a:cxn>
              <a:cxn ang="T132">
                <a:pos x="T24" y="T25"/>
              </a:cxn>
              <a:cxn ang="T133">
                <a:pos x="T26" y="T27"/>
              </a:cxn>
              <a:cxn ang="T134">
                <a:pos x="T28" y="T29"/>
              </a:cxn>
              <a:cxn ang="T135">
                <a:pos x="T30" y="T31"/>
              </a:cxn>
              <a:cxn ang="T136">
                <a:pos x="T32" y="T33"/>
              </a:cxn>
              <a:cxn ang="T137">
                <a:pos x="T34" y="T35"/>
              </a:cxn>
              <a:cxn ang="T138">
                <a:pos x="T36" y="T37"/>
              </a:cxn>
              <a:cxn ang="T139">
                <a:pos x="T38" y="T39"/>
              </a:cxn>
              <a:cxn ang="T140">
                <a:pos x="T40" y="T41"/>
              </a:cxn>
              <a:cxn ang="T141">
                <a:pos x="T42" y="T43"/>
              </a:cxn>
              <a:cxn ang="T142">
                <a:pos x="T44" y="T45"/>
              </a:cxn>
              <a:cxn ang="T143">
                <a:pos x="T46" y="T47"/>
              </a:cxn>
              <a:cxn ang="T144">
                <a:pos x="T48" y="T49"/>
              </a:cxn>
              <a:cxn ang="T145">
                <a:pos x="T50" y="T51"/>
              </a:cxn>
              <a:cxn ang="T146">
                <a:pos x="T52" y="T53"/>
              </a:cxn>
              <a:cxn ang="T147">
                <a:pos x="T54" y="T55"/>
              </a:cxn>
              <a:cxn ang="T148">
                <a:pos x="T56" y="T57"/>
              </a:cxn>
              <a:cxn ang="T149">
                <a:pos x="T58" y="T59"/>
              </a:cxn>
              <a:cxn ang="T150">
                <a:pos x="T60" y="T61"/>
              </a:cxn>
              <a:cxn ang="T151">
                <a:pos x="T62" y="T63"/>
              </a:cxn>
              <a:cxn ang="T152">
                <a:pos x="T64" y="T65"/>
              </a:cxn>
              <a:cxn ang="T153">
                <a:pos x="T66" y="T67"/>
              </a:cxn>
              <a:cxn ang="T154">
                <a:pos x="T68" y="T69"/>
              </a:cxn>
              <a:cxn ang="T155">
                <a:pos x="T70" y="T71"/>
              </a:cxn>
              <a:cxn ang="T156">
                <a:pos x="T72" y="T73"/>
              </a:cxn>
              <a:cxn ang="T157">
                <a:pos x="T74" y="T75"/>
              </a:cxn>
              <a:cxn ang="T158">
                <a:pos x="T76" y="T77"/>
              </a:cxn>
              <a:cxn ang="T159">
                <a:pos x="T78" y="T79"/>
              </a:cxn>
              <a:cxn ang="T160">
                <a:pos x="T80" y="T81"/>
              </a:cxn>
              <a:cxn ang="T161">
                <a:pos x="T82" y="T83"/>
              </a:cxn>
              <a:cxn ang="T162">
                <a:pos x="T84" y="T85"/>
              </a:cxn>
              <a:cxn ang="T163">
                <a:pos x="T86" y="T87"/>
              </a:cxn>
              <a:cxn ang="T164">
                <a:pos x="T88" y="T89"/>
              </a:cxn>
              <a:cxn ang="T165">
                <a:pos x="T90" y="T91"/>
              </a:cxn>
              <a:cxn ang="T166">
                <a:pos x="T92" y="T93"/>
              </a:cxn>
              <a:cxn ang="T167">
                <a:pos x="T94" y="T95"/>
              </a:cxn>
              <a:cxn ang="T168">
                <a:pos x="T96" y="T97"/>
              </a:cxn>
              <a:cxn ang="T169">
                <a:pos x="T98" y="T99"/>
              </a:cxn>
              <a:cxn ang="T170">
                <a:pos x="T100" y="T101"/>
              </a:cxn>
              <a:cxn ang="T171">
                <a:pos x="T102" y="T103"/>
              </a:cxn>
              <a:cxn ang="T172">
                <a:pos x="T104" y="T105"/>
              </a:cxn>
              <a:cxn ang="T173">
                <a:pos x="T106" y="T107"/>
              </a:cxn>
              <a:cxn ang="T174">
                <a:pos x="T108" y="T109"/>
              </a:cxn>
              <a:cxn ang="T175">
                <a:pos x="T110" y="T111"/>
              </a:cxn>
              <a:cxn ang="T176">
                <a:pos x="T112" y="T113"/>
              </a:cxn>
              <a:cxn ang="T177">
                <a:pos x="T114" y="T115"/>
              </a:cxn>
              <a:cxn ang="T178">
                <a:pos x="T116" y="T117"/>
              </a:cxn>
              <a:cxn ang="T179">
                <a:pos x="T118" y="T119"/>
              </a:cxn>
            </a:cxnLst>
            <a:rect l="0" t="0" r="r" b="b"/>
            <a:pathLst>
              <a:path w="1000" h="886">
                <a:moveTo>
                  <a:pt x="44" y="886"/>
                </a:moveTo>
                <a:lnTo>
                  <a:pt x="44" y="886"/>
                </a:lnTo>
                <a:lnTo>
                  <a:pt x="103" y="885"/>
                </a:lnTo>
                <a:lnTo>
                  <a:pt x="160" y="883"/>
                </a:lnTo>
                <a:lnTo>
                  <a:pt x="215" y="878"/>
                </a:lnTo>
                <a:lnTo>
                  <a:pt x="268" y="872"/>
                </a:lnTo>
                <a:lnTo>
                  <a:pt x="319" y="864"/>
                </a:lnTo>
                <a:lnTo>
                  <a:pt x="368" y="855"/>
                </a:lnTo>
                <a:lnTo>
                  <a:pt x="416" y="843"/>
                </a:lnTo>
                <a:lnTo>
                  <a:pt x="461" y="830"/>
                </a:lnTo>
                <a:lnTo>
                  <a:pt x="505" y="815"/>
                </a:lnTo>
                <a:lnTo>
                  <a:pt x="546" y="798"/>
                </a:lnTo>
                <a:lnTo>
                  <a:pt x="567" y="789"/>
                </a:lnTo>
                <a:lnTo>
                  <a:pt x="587" y="779"/>
                </a:lnTo>
                <a:lnTo>
                  <a:pt x="606" y="770"/>
                </a:lnTo>
                <a:lnTo>
                  <a:pt x="625" y="759"/>
                </a:lnTo>
                <a:lnTo>
                  <a:pt x="643" y="748"/>
                </a:lnTo>
                <a:lnTo>
                  <a:pt x="662" y="737"/>
                </a:lnTo>
                <a:lnTo>
                  <a:pt x="679" y="725"/>
                </a:lnTo>
                <a:lnTo>
                  <a:pt x="696" y="712"/>
                </a:lnTo>
                <a:lnTo>
                  <a:pt x="713" y="700"/>
                </a:lnTo>
                <a:lnTo>
                  <a:pt x="729" y="686"/>
                </a:lnTo>
                <a:lnTo>
                  <a:pt x="744" y="673"/>
                </a:lnTo>
                <a:lnTo>
                  <a:pt x="760" y="659"/>
                </a:lnTo>
                <a:lnTo>
                  <a:pt x="774" y="645"/>
                </a:lnTo>
                <a:lnTo>
                  <a:pt x="789" y="630"/>
                </a:lnTo>
                <a:lnTo>
                  <a:pt x="802" y="615"/>
                </a:lnTo>
                <a:lnTo>
                  <a:pt x="816" y="599"/>
                </a:lnTo>
                <a:lnTo>
                  <a:pt x="828" y="583"/>
                </a:lnTo>
                <a:lnTo>
                  <a:pt x="841" y="566"/>
                </a:lnTo>
                <a:lnTo>
                  <a:pt x="853" y="549"/>
                </a:lnTo>
                <a:lnTo>
                  <a:pt x="864" y="531"/>
                </a:lnTo>
                <a:lnTo>
                  <a:pt x="875" y="513"/>
                </a:lnTo>
                <a:lnTo>
                  <a:pt x="886" y="496"/>
                </a:lnTo>
                <a:lnTo>
                  <a:pt x="896" y="477"/>
                </a:lnTo>
                <a:lnTo>
                  <a:pt x="905" y="458"/>
                </a:lnTo>
                <a:lnTo>
                  <a:pt x="914" y="438"/>
                </a:lnTo>
                <a:lnTo>
                  <a:pt x="923" y="418"/>
                </a:lnTo>
                <a:lnTo>
                  <a:pt x="931" y="398"/>
                </a:lnTo>
                <a:lnTo>
                  <a:pt x="939" y="378"/>
                </a:lnTo>
                <a:lnTo>
                  <a:pt x="946" y="357"/>
                </a:lnTo>
                <a:lnTo>
                  <a:pt x="953" y="336"/>
                </a:lnTo>
                <a:lnTo>
                  <a:pt x="959" y="314"/>
                </a:lnTo>
                <a:lnTo>
                  <a:pt x="965" y="291"/>
                </a:lnTo>
                <a:lnTo>
                  <a:pt x="975" y="247"/>
                </a:lnTo>
                <a:lnTo>
                  <a:pt x="983" y="200"/>
                </a:lnTo>
                <a:lnTo>
                  <a:pt x="990" y="153"/>
                </a:lnTo>
                <a:lnTo>
                  <a:pt x="995" y="104"/>
                </a:lnTo>
                <a:lnTo>
                  <a:pt x="998" y="53"/>
                </a:lnTo>
                <a:lnTo>
                  <a:pt x="1000" y="2"/>
                </a:lnTo>
                <a:lnTo>
                  <a:pt x="912" y="0"/>
                </a:lnTo>
                <a:lnTo>
                  <a:pt x="910" y="48"/>
                </a:lnTo>
                <a:lnTo>
                  <a:pt x="907" y="94"/>
                </a:lnTo>
                <a:lnTo>
                  <a:pt x="903" y="139"/>
                </a:lnTo>
                <a:lnTo>
                  <a:pt x="897" y="181"/>
                </a:lnTo>
                <a:lnTo>
                  <a:pt x="889" y="223"/>
                </a:lnTo>
                <a:lnTo>
                  <a:pt x="880" y="263"/>
                </a:lnTo>
                <a:lnTo>
                  <a:pt x="875" y="281"/>
                </a:lnTo>
                <a:lnTo>
                  <a:pt x="869" y="301"/>
                </a:lnTo>
                <a:lnTo>
                  <a:pt x="863" y="319"/>
                </a:lnTo>
                <a:lnTo>
                  <a:pt x="857" y="338"/>
                </a:lnTo>
                <a:lnTo>
                  <a:pt x="851" y="356"/>
                </a:lnTo>
                <a:lnTo>
                  <a:pt x="844" y="373"/>
                </a:lnTo>
                <a:lnTo>
                  <a:pt x="836" y="390"/>
                </a:lnTo>
                <a:lnTo>
                  <a:pt x="829" y="406"/>
                </a:lnTo>
                <a:lnTo>
                  <a:pt x="820" y="423"/>
                </a:lnTo>
                <a:lnTo>
                  <a:pt x="812" y="439"/>
                </a:lnTo>
                <a:lnTo>
                  <a:pt x="803" y="454"/>
                </a:lnTo>
                <a:lnTo>
                  <a:pt x="794" y="470"/>
                </a:lnTo>
                <a:lnTo>
                  <a:pt x="784" y="484"/>
                </a:lnTo>
                <a:lnTo>
                  <a:pt x="774" y="499"/>
                </a:lnTo>
                <a:lnTo>
                  <a:pt x="763" y="513"/>
                </a:lnTo>
                <a:lnTo>
                  <a:pt x="752" y="526"/>
                </a:lnTo>
                <a:lnTo>
                  <a:pt x="741" y="540"/>
                </a:lnTo>
                <a:lnTo>
                  <a:pt x="729" y="553"/>
                </a:lnTo>
                <a:lnTo>
                  <a:pt x="717" y="566"/>
                </a:lnTo>
                <a:lnTo>
                  <a:pt x="704" y="578"/>
                </a:lnTo>
                <a:lnTo>
                  <a:pt x="691" y="591"/>
                </a:lnTo>
                <a:lnTo>
                  <a:pt x="678" y="603"/>
                </a:lnTo>
                <a:lnTo>
                  <a:pt x="664" y="613"/>
                </a:lnTo>
                <a:lnTo>
                  <a:pt x="649" y="625"/>
                </a:lnTo>
                <a:lnTo>
                  <a:pt x="634" y="636"/>
                </a:lnTo>
                <a:lnTo>
                  <a:pt x="619" y="645"/>
                </a:lnTo>
                <a:lnTo>
                  <a:pt x="603" y="656"/>
                </a:lnTo>
                <a:lnTo>
                  <a:pt x="587" y="665"/>
                </a:lnTo>
                <a:lnTo>
                  <a:pt x="570" y="675"/>
                </a:lnTo>
                <a:lnTo>
                  <a:pt x="553" y="684"/>
                </a:lnTo>
                <a:lnTo>
                  <a:pt x="535" y="692"/>
                </a:lnTo>
                <a:lnTo>
                  <a:pt x="517" y="700"/>
                </a:lnTo>
                <a:lnTo>
                  <a:pt x="478" y="716"/>
                </a:lnTo>
                <a:lnTo>
                  <a:pt x="439" y="730"/>
                </a:lnTo>
                <a:lnTo>
                  <a:pt x="396" y="742"/>
                </a:lnTo>
                <a:lnTo>
                  <a:pt x="352" y="752"/>
                </a:lnTo>
                <a:lnTo>
                  <a:pt x="306" y="762"/>
                </a:lnTo>
                <a:lnTo>
                  <a:pt x="258" y="769"/>
                </a:lnTo>
                <a:lnTo>
                  <a:pt x="208" y="775"/>
                </a:lnTo>
                <a:lnTo>
                  <a:pt x="156" y="779"/>
                </a:lnTo>
                <a:lnTo>
                  <a:pt x="101" y="782"/>
                </a:lnTo>
                <a:lnTo>
                  <a:pt x="44" y="782"/>
                </a:lnTo>
                <a:lnTo>
                  <a:pt x="39" y="783"/>
                </a:lnTo>
                <a:lnTo>
                  <a:pt x="34" y="783"/>
                </a:lnTo>
                <a:lnTo>
                  <a:pt x="29" y="785"/>
                </a:lnTo>
                <a:lnTo>
                  <a:pt x="25" y="786"/>
                </a:lnTo>
                <a:lnTo>
                  <a:pt x="17" y="792"/>
                </a:lnTo>
                <a:lnTo>
                  <a:pt x="11" y="798"/>
                </a:lnTo>
                <a:lnTo>
                  <a:pt x="6" y="806"/>
                </a:lnTo>
                <a:lnTo>
                  <a:pt x="3" y="815"/>
                </a:lnTo>
                <a:lnTo>
                  <a:pt x="1" y="824"/>
                </a:lnTo>
                <a:lnTo>
                  <a:pt x="0" y="835"/>
                </a:lnTo>
                <a:lnTo>
                  <a:pt x="1" y="844"/>
                </a:lnTo>
                <a:lnTo>
                  <a:pt x="3" y="853"/>
                </a:lnTo>
                <a:lnTo>
                  <a:pt x="6" y="862"/>
                </a:lnTo>
                <a:lnTo>
                  <a:pt x="11" y="870"/>
                </a:lnTo>
                <a:lnTo>
                  <a:pt x="17" y="877"/>
                </a:lnTo>
                <a:lnTo>
                  <a:pt x="25" y="882"/>
                </a:lnTo>
                <a:lnTo>
                  <a:pt x="29" y="884"/>
                </a:lnTo>
                <a:lnTo>
                  <a:pt x="34" y="885"/>
                </a:lnTo>
                <a:lnTo>
                  <a:pt x="39" y="886"/>
                </a:lnTo>
                <a:lnTo>
                  <a:pt x="44" y="886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78" name="Freeform 177">
            <a:extLst>
              <a:ext uri="{FF2B5EF4-FFF2-40B4-BE49-F238E27FC236}">
                <a16:creationId xmlns:a16="http://schemas.microsoft.com/office/drawing/2014/main" id="{00000000-0008-0000-0600-0000B2000000}"/>
              </a:ext>
            </a:extLst>
          </xdr:cNvPr>
          <xdr:cNvSpPr>
            <a:spLocks/>
          </xdr:cNvSpPr>
        </xdr:nvSpPr>
        <xdr:spPr bwMode="auto">
          <a:xfrm>
            <a:off x="2141" y="619"/>
            <a:ext cx="192" cy="190"/>
          </a:xfrm>
          <a:custGeom>
            <a:avLst/>
            <a:gdLst>
              <a:gd name="T0" fmla="*/ 0 w 963"/>
              <a:gd name="T1" fmla="*/ 0 h 1138"/>
              <a:gd name="T2" fmla="*/ 0 w 963"/>
              <a:gd name="T3" fmla="*/ 0 h 1138"/>
              <a:gd name="T4" fmla="*/ 0 w 963"/>
              <a:gd name="T5" fmla="*/ 0 h 1138"/>
              <a:gd name="T6" fmla="*/ 0 w 963"/>
              <a:gd name="T7" fmla="*/ 0 h 1138"/>
              <a:gd name="T8" fmla="*/ 0 w 963"/>
              <a:gd name="T9" fmla="*/ 0 h 1138"/>
              <a:gd name="T10" fmla="*/ 0 w 963"/>
              <a:gd name="T11" fmla="*/ 0 h 1138"/>
              <a:gd name="T12" fmla="*/ 0 w 963"/>
              <a:gd name="T13" fmla="*/ 0 h 1138"/>
              <a:gd name="T14" fmla="*/ 0 w 963"/>
              <a:gd name="T15" fmla="*/ 0 h 1138"/>
              <a:gd name="T16" fmla="*/ 0 w 963"/>
              <a:gd name="T17" fmla="*/ 0 h 1138"/>
              <a:gd name="T18" fmla="*/ 0 w 963"/>
              <a:gd name="T19" fmla="*/ 0 h 1138"/>
              <a:gd name="T20" fmla="*/ 0 w 963"/>
              <a:gd name="T21" fmla="*/ 0 h 1138"/>
              <a:gd name="T22" fmla="*/ 0 w 963"/>
              <a:gd name="T23" fmla="*/ 0 h 1138"/>
              <a:gd name="T24" fmla="*/ 0 w 963"/>
              <a:gd name="T25" fmla="*/ 0 h 1138"/>
              <a:gd name="T26" fmla="*/ 0 w 963"/>
              <a:gd name="T27" fmla="*/ 0 h 1138"/>
              <a:gd name="T28" fmla="*/ 0 w 963"/>
              <a:gd name="T29" fmla="*/ 0 h 1138"/>
              <a:gd name="T30" fmla="*/ 0 w 963"/>
              <a:gd name="T31" fmla="*/ 0 h 1138"/>
              <a:gd name="T32" fmla="*/ 0 w 963"/>
              <a:gd name="T33" fmla="*/ 0 h 1138"/>
              <a:gd name="T34" fmla="*/ 0 w 963"/>
              <a:gd name="T35" fmla="*/ 0 h 1138"/>
              <a:gd name="T36" fmla="*/ 0 w 963"/>
              <a:gd name="T37" fmla="*/ 0 h 1138"/>
              <a:gd name="T38" fmla="*/ 0 w 963"/>
              <a:gd name="T39" fmla="*/ 0 h 1138"/>
              <a:gd name="T40" fmla="*/ 0 w 963"/>
              <a:gd name="T41" fmla="*/ 0 h 1138"/>
              <a:gd name="T42" fmla="*/ 0 w 963"/>
              <a:gd name="T43" fmla="*/ 0 h 1138"/>
              <a:gd name="T44" fmla="*/ 0 w 963"/>
              <a:gd name="T45" fmla="*/ 0 h 1138"/>
              <a:gd name="T46" fmla="*/ 0 w 963"/>
              <a:gd name="T47" fmla="*/ 0 h 1138"/>
              <a:gd name="T48" fmla="*/ 0 w 963"/>
              <a:gd name="T49" fmla="*/ 0 h 1138"/>
              <a:gd name="T50" fmla="*/ 0 w 963"/>
              <a:gd name="T51" fmla="*/ 0 h 1138"/>
              <a:gd name="T52" fmla="*/ 0 w 963"/>
              <a:gd name="T53" fmla="*/ 0 h 1138"/>
              <a:gd name="T54" fmla="*/ 0 w 963"/>
              <a:gd name="T55" fmla="*/ 0 h 1138"/>
              <a:gd name="T56" fmla="*/ 0 w 963"/>
              <a:gd name="T57" fmla="*/ 0 h 1138"/>
              <a:gd name="T58" fmla="*/ 0 w 963"/>
              <a:gd name="T59" fmla="*/ 0 h 1138"/>
              <a:gd name="T60" fmla="*/ 0 w 963"/>
              <a:gd name="T61" fmla="*/ 0 h 1138"/>
              <a:gd name="T62" fmla="*/ 0 w 963"/>
              <a:gd name="T63" fmla="*/ 0 h 1138"/>
              <a:gd name="T64" fmla="*/ 0 w 963"/>
              <a:gd name="T65" fmla="*/ 0 h 1138"/>
              <a:gd name="T66" fmla="*/ 0 w 963"/>
              <a:gd name="T67" fmla="*/ 0 h 1138"/>
              <a:gd name="T68" fmla="*/ 0 w 963"/>
              <a:gd name="T69" fmla="*/ 0 h 1138"/>
              <a:gd name="T70" fmla="*/ 0 w 963"/>
              <a:gd name="T71" fmla="*/ 0 h 1138"/>
              <a:gd name="T72" fmla="*/ 0 w 963"/>
              <a:gd name="T73" fmla="*/ 0 h 1138"/>
              <a:gd name="T74" fmla="*/ 0 w 963"/>
              <a:gd name="T75" fmla="*/ 0 h 1138"/>
              <a:gd name="T76" fmla="*/ 0 w 963"/>
              <a:gd name="T77" fmla="*/ 0 h 1138"/>
              <a:gd name="T78" fmla="*/ 0 w 963"/>
              <a:gd name="T79" fmla="*/ 0 h 1138"/>
              <a:gd name="T80" fmla="*/ 0 w 963"/>
              <a:gd name="T81" fmla="*/ 0 h 1138"/>
              <a:gd name="T82" fmla="*/ 0 w 963"/>
              <a:gd name="T83" fmla="*/ 0 h 1138"/>
              <a:gd name="T84" fmla="*/ 0 w 963"/>
              <a:gd name="T85" fmla="*/ 0 h 1138"/>
              <a:gd name="T86" fmla="*/ 0 w 963"/>
              <a:gd name="T87" fmla="*/ 0 h 1138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963" h="1138">
                <a:moveTo>
                  <a:pt x="0" y="52"/>
                </a:moveTo>
                <a:lnTo>
                  <a:pt x="0" y="52"/>
                </a:lnTo>
                <a:lnTo>
                  <a:pt x="0" y="90"/>
                </a:lnTo>
                <a:lnTo>
                  <a:pt x="1" y="126"/>
                </a:lnTo>
                <a:lnTo>
                  <a:pt x="3" y="161"/>
                </a:lnTo>
                <a:lnTo>
                  <a:pt x="5" y="197"/>
                </a:lnTo>
                <a:lnTo>
                  <a:pt x="7" y="232"/>
                </a:lnTo>
                <a:lnTo>
                  <a:pt x="11" y="265"/>
                </a:lnTo>
                <a:lnTo>
                  <a:pt x="15" y="298"/>
                </a:lnTo>
                <a:lnTo>
                  <a:pt x="19" y="331"/>
                </a:lnTo>
                <a:lnTo>
                  <a:pt x="24" y="363"/>
                </a:lnTo>
                <a:lnTo>
                  <a:pt x="30" y="393"/>
                </a:lnTo>
                <a:lnTo>
                  <a:pt x="36" y="424"/>
                </a:lnTo>
                <a:lnTo>
                  <a:pt x="43" y="453"/>
                </a:lnTo>
                <a:lnTo>
                  <a:pt x="50" y="482"/>
                </a:lnTo>
                <a:lnTo>
                  <a:pt x="58" y="510"/>
                </a:lnTo>
                <a:lnTo>
                  <a:pt x="67" y="538"/>
                </a:lnTo>
                <a:lnTo>
                  <a:pt x="76" y="565"/>
                </a:lnTo>
                <a:lnTo>
                  <a:pt x="85" y="591"/>
                </a:lnTo>
                <a:lnTo>
                  <a:pt x="95" y="616"/>
                </a:lnTo>
                <a:lnTo>
                  <a:pt x="106" y="642"/>
                </a:lnTo>
                <a:lnTo>
                  <a:pt x="117" y="665"/>
                </a:lnTo>
                <a:lnTo>
                  <a:pt x="129" y="689"/>
                </a:lnTo>
                <a:lnTo>
                  <a:pt x="141" y="711"/>
                </a:lnTo>
                <a:lnTo>
                  <a:pt x="153" y="734"/>
                </a:lnTo>
                <a:lnTo>
                  <a:pt x="166" y="755"/>
                </a:lnTo>
                <a:lnTo>
                  <a:pt x="180" y="776"/>
                </a:lnTo>
                <a:lnTo>
                  <a:pt x="194" y="796"/>
                </a:lnTo>
                <a:lnTo>
                  <a:pt x="208" y="816"/>
                </a:lnTo>
                <a:lnTo>
                  <a:pt x="223" y="835"/>
                </a:lnTo>
                <a:lnTo>
                  <a:pt x="238" y="852"/>
                </a:lnTo>
                <a:lnTo>
                  <a:pt x="254" y="870"/>
                </a:lnTo>
                <a:lnTo>
                  <a:pt x="270" y="888"/>
                </a:lnTo>
                <a:lnTo>
                  <a:pt x="287" y="904"/>
                </a:lnTo>
                <a:lnTo>
                  <a:pt x="303" y="919"/>
                </a:lnTo>
                <a:lnTo>
                  <a:pt x="321" y="935"/>
                </a:lnTo>
                <a:lnTo>
                  <a:pt x="338" y="949"/>
                </a:lnTo>
                <a:lnTo>
                  <a:pt x="356" y="963"/>
                </a:lnTo>
                <a:lnTo>
                  <a:pt x="374" y="976"/>
                </a:lnTo>
                <a:lnTo>
                  <a:pt x="393" y="989"/>
                </a:lnTo>
                <a:lnTo>
                  <a:pt x="412" y="1001"/>
                </a:lnTo>
                <a:lnTo>
                  <a:pt x="431" y="1012"/>
                </a:lnTo>
                <a:lnTo>
                  <a:pt x="451" y="1024"/>
                </a:lnTo>
                <a:lnTo>
                  <a:pt x="471" y="1034"/>
                </a:lnTo>
                <a:lnTo>
                  <a:pt x="491" y="1044"/>
                </a:lnTo>
                <a:lnTo>
                  <a:pt x="512" y="1054"/>
                </a:lnTo>
                <a:lnTo>
                  <a:pt x="553" y="1070"/>
                </a:lnTo>
                <a:lnTo>
                  <a:pt x="595" y="1085"/>
                </a:lnTo>
                <a:lnTo>
                  <a:pt x="639" y="1098"/>
                </a:lnTo>
                <a:lnTo>
                  <a:pt x="683" y="1109"/>
                </a:lnTo>
                <a:lnTo>
                  <a:pt x="728" y="1118"/>
                </a:lnTo>
                <a:lnTo>
                  <a:pt x="774" y="1125"/>
                </a:lnTo>
                <a:lnTo>
                  <a:pt x="820" y="1131"/>
                </a:lnTo>
                <a:lnTo>
                  <a:pt x="868" y="1135"/>
                </a:lnTo>
                <a:lnTo>
                  <a:pt x="915" y="1137"/>
                </a:lnTo>
                <a:lnTo>
                  <a:pt x="963" y="1138"/>
                </a:lnTo>
                <a:lnTo>
                  <a:pt x="963" y="1034"/>
                </a:lnTo>
                <a:lnTo>
                  <a:pt x="917" y="1034"/>
                </a:lnTo>
                <a:lnTo>
                  <a:pt x="872" y="1031"/>
                </a:lnTo>
                <a:lnTo>
                  <a:pt x="828" y="1028"/>
                </a:lnTo>
                <a:lnTo>
                  <a:pt x="784" y="1022"/>
                </a:lnTo>
                <a:lnTo>
                  <a:pt x="741" y="1016"/>
                </a:lnTo>
                <a:lnTo>
                  <a:pt x="699" y="1007"/>
                </a:lnTo>
                <a:lnTo>
                  <a:pt x="658" y="997"/>
                </a:lnTo>
                <a:lnTo>
                  <a:pt x="618" y="985"/>
                </a:lnTo>
                <a:lnTo>
                  <a:pt x="580" y="971"/>
                </a:lnTo>
                <a:lnTo>
                  <a:pt x="541" y="956"/>
                </a:lnTo>
                <a:lnTo>
                  <a:pt x="524" y="948"/>
                </a:lnTo>
                <a:lnTo>
                  <a:pt x="505" y="938"/>
                </a:lnTo>
                <a:lnTo>
                  <a:pt x="488" y="929"/>
                </a:lnTo>
                <a:lnTo>
                  <a:pt x="470" y="919"/>
                </a:lnTo>
                <a:lnTo>
                  <a:pt x="453" y="909"/>
                </a:lnTo>
                <a:lnTo>
                  <a:pt x="436" y="898"/>
                </a:lnTo>
                <a:lnTo>
                  <a:pt x="420" y="888"/>
                </a:lnTo>
                <a:lnTo>
                  <a:pt x="404" y="876"/>
                </a:lnTo>
                <a:lnTo>
                  <a:pt x="388" y="863"/>
                </a:lnTo>
                <a:lnTo>
                  <a:pt x="372" y="850"/>
                </a:lnTo>
                <a:lnTo>
                  <a:pt x="357" y="837"/>
                </a:lnTo>
                <a:lnTo>
                  <a:pt x="342" y="823"/>
                </a:lnTo>
                <a:lnTo>
                  <a:pt x="328" y="809"/>
                </a:lnTo>
                <a:lnTo>
                  <a:pt x="314" y="795"/>
                </a:lnTo>
                <a:lnTo>
                  <a:pt x="300" y="779"/>
                </a:lnTo>
                <a:lnTo>
                  <a:pt x="287" y="763"/>
                </a:lnTo>
                <a:lnTo>
                  <a:pt x="274" y="746"/>
                </a:lnTo>
                <a:lnTo>
                  <a:pt x="261" y="730"/>
                </a:lnTo>
                <a:lnTo>
                  <a:pt x="249" y="712"/>
                </a:lnTo>
                <a:lnTo>
                  <a:pt x="237" y="693"/>
                </a:lnTo>
                <a:lnTo>
                  <a:pt x="226" y="675"/>
                </a:lnTo>
                <a:lnTo>
                  <a:pt x="215" y="656"/>
                </a:lnTo>
                <a:lnTo>
                  <a:pt x="204" y="636"/>
                </a:lnTo>
                <a:lnTo>
                  <a:pt x="194" y="615"/>
                </a:lnTo>
                <a:lnTo>
                  <a:pt x="184" y="593"/>
                </a:lnTo>
                <a:lnTo>
                  <a:pt x="175" y="571"/>
                </a:lnTo>
                <a:lnTo>
                  <a:pt x="166" y="549"/>
                </a:lnTo>
                <a:lnTo>
                  <a:pt x="157" y="525"/>
                </a:lnTo>
                <a:lnTo>
                  <a:pt x="149" y="502"/>
                </a:lnTo>
                <a:lnTo>
                  <a:pt x="142" y="477"/>
                </a:lnTo>
                <a:lnTo>
                  <a:pt x="135" y="451"/>
                </a:lnTo>
                <a:lnTo>
                  <a:pt x="128" y="425"/>
                </a:lnTo>
                <a:lnTo>
                  <a:pt x="122" y="398"/>
                </a:lnTo>
                <a:lnTo>
                  <a:pt x="116" y="370"/>
                </a:lnTo>
                <a:lnTo>
                  <a:pt x="111" y="343"/>
                </a:lnTo>
                <a:lnTo>
                  <a:pt x="106" y="313"/>
                </a:lnTo>
                <a:lnTo>
                  <a:pt x="102" y="283"/>
                </a:lnTo>
                <a:lnTo>
                  <a:pt x="98" y="252"/>
                </a:lnTo>
                <a:lnTo>
                  <a:pt x="95" y="222"/>
                </a:lnTo>
                <a:lnTo>
                  <a:pt x="93" y="189"/>
                </a:lnTo>
                <a:lnTo>
                  <a:pt x="91" y="156"/>
                </a:lnTo>
                <a:lnTo>
                  <a:pt x="89" y="123"/>
                </a:lnTo>
                <a:lnTo>
                  <a:pt x="88" y="87"/>
                </a:lnTo>
                <a:lnTo>
                  <a:pt x="88" y="52"/>
                </a:lnTo>
                <a:lnTo>
                  <a:pt x="88" y="46"/>
                </a:lnTo>
                <a:lnTo>
                  <a:pt x="87" y="40"/>
                </a:lnTo>
                <a:lnTo>
                  <a:pt x="86" y="34"/>
                </a:lnTo>
                <a:lnTo>
                  <a:pt x="84" y="30"/>
                </a:lnTo>
                <a:lnTo>
                  <a:pt x="80" y="20"/>
                </a:lnTo>
                <a:lnTo>
                  <a:pt x="74" y="13"/>
                </a:lnTo>
                <a:lnTo>
                  <a:pt x="68" y="7"/>
                </a:lnTo>
                <a:lnTo>
                  <a:pt x="60" y="4"/>
                </a:lnTo>
                <a:lnTo>
                  <a:pt x="52" y="1"/>
                </a:lnTo>
                <a:lnTo>
                  <a:pt x="44" y="0"/>
                </a:lnTo>
                <a:lnTo>
                  <a:pt x="36" y="1"/>
                </a:lnTo>
                <a:lnTo>
                  <a:pt x="28" y="4"/>
                </a:lnTo>
                <a:lnTo>
                  <a:pt x="20" y="7"/>
                </a:lnTo>
                <a:lnTo>
                  <a:pt x="14" y="13"/>
                </a:lnTo>
                <a:lnTo>
                  <a:pt x="8" y="20"/>
                </a:lnTo>
                <a:lnTo>
                  <a:pt x="4" y="30"/>
                </a:lnTo>
                <a:lnTo>
                  <a:pt x="2" y="34"/>
                </a:lnTo>
                <a:lnTo>
                  <a:pt x="1" y="40"/>
                </a:lnTo>
                <a:lnTo>
                  <a:pt x="0" y="46"/>
                </a:lnTo>
                <a:lnTo>
                  <a:pt x="0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79" name="Freeform 178">
            <a:extLst>
              <a:ext uri="{FF2B5EF4-FFF2-40B4-BE49-F238E27FC236}">
                <a16:creationId xmlns:a16="http://schemas.microsoft.com/office/drawing/2014/main" id="{00000000-0008-0000-0600-0000B3000000}"/>
              </a:ext>
            </a:extLst>
          </xdr:cNvPr>
          <xdr:cNvSpPr>
            <a:spLocks/>
          </xdr:cNvSpPr>
        </xdr:nvSpPr>
        <xdr:spPr bwMode="auto">
          <a:xfrm>
            <a:off x="2141" y="450"/>
            <a:ext cx="204" cy="178"/>
          </a:xfrm>
          <a:custGeom>
            <a:avLst/>
            <a:gdLst>
              <a:gd name="T0" fmla="*/ 0 w 1024"/>
              <a:gd name="T1" fmla="*/ 0 h 1068"/>
              <a:gd name="T2" fmla="*/ 0 w 1024"/>
              <a:gd name="T3" fmla="*/ 0 h 1068"/>
              <a:gd name="T4" fmla="*/ 0 w 1024"/>
              <a:gd name="T5" fmla="*/ 0 h 1068"/>
              <a:gd name="T6" fmla="*/ 0 w 1024"/>
              <a:gd name="T7" fmla="*/ 0 h 1068"/>
              <a:gd name="T8" fmla="*/ 0 w 1024"/>
              <a:gd name="T9" fmla="*/ 0 h 1068"/>
              <a:gd name="T10" fmla="*/ 0 w 1024"/>
              <a:gd name="T11" fmla="*/ 0 h 1068"/>
              <a:gd name="T12" fmla="*/ 0 w 1024"/>
              <a:gd name="T13" fmla="*/ 0 h 1068"/>
              <a:gd name="T14" fmla="*/ 0 w 1024"/>
              <a:gd name="T15" fmla="*/ 0 h 1068"/>
              <a:gd name="T16" fmla="*/ 0 w 1024"/>
              <a:gd name="T17" fmla="*/ 0 h 1068"/>
              <a:gd name="T18" fmla="*/ 0 w 1024"/>
              <a:gd name="T19" fmla="*/ 0 h 1068"/>
              <a:gd name="T20" fmla="*/ 0 w 1024"/>
              <a:gd name="T21" fmla="*/ 0 h 1068"/>
              <a:gd name="T22" fmla="*/ 0 w 1024"/>
              <a:gd name="T23" fmla="*/ 0 h 1068"/>
              <a:gd name="T24" fmla="*/ 0 w 1024"/>
              <a:gd name="T25" fmla="*/ 0 h 1068"/>
              <a:gd name="T26" fmla="*/ 0 w 1024"/>
              <a:gd name="T27" fmla="*/ 0 h 1068"/>
              <a:gd name="T28" fmla="*/ 0 w 1024"/>
              <a:gd name="T29" fmla="*/ 0 h 1068"/>
              <a:gd name="T30" fmla="*/ 0 w 1024"/>
              <a:gd name="T31" fmla="*/ 0 h 1068"/>
              <a:gd name="T32" fmla="*/ 0 w 1024"/>
              <a:gd name="T33" fmla="*/ 0 h 1068"/>
              <a:gd name="T34" fmla="*/ 0 w 1024"/>
              <a:gd name="T35" fmla="*/ 0 h 1068"/>
              <a:gd name="T36" fmla="*/ 0 w 1024"/>
              <a:gd name="T37" fmla="*/ 0 h 1068"/>
              <a:gd name="T38" fmla="*/ 0 w 1024"/>
              <a:gd name="T39" fmla="*/ 0 h 1068"/>
              <a:gd name="T40" fmla="*/ 0 w 1024"/>
              <a:gd name="T41" fmla="*/ 0 h 1068"/>
              <a:gd name="T42" fmla="*/ 0 w 1024"/>
              <a:gd name="T43" fmla="*/ 0 h 1068"/>
              <a:gd name="T44" fmla="*/ 0 w 1024"/>
              <a:gd name="T45" fmla="*/ 0 h 1068"/>
              <a:gd name="T46" fmla="*/ 0 w 1024"/>
              <a:gd name="T47" fmla="*/ 0 h 1068"/>
              <a:gd name="T48" fmla="*/ 0 w 1024"/>
              <a:gd name="T49" fmla="*/ 0 h 1068"/>
              <a:gd name="T50" fmla="*/ 0 w 1024"/>
              <a:gd name="T51" fmla="*/ 0 h 1068"/>
              <a:gd name="T52" fmla="*/ 0 w 1024"/>
              <a:gd name="T53" fmla="*/ 0 h 1068"/>
              <a:gd name="T54" fmla="*/ 0 w 1024"/>
              <a:gd name="T55" fmla="*/ 0 h 1068"/>
              <a:gd name="T56" fmla="*/ 0 w 1024"/>
              <a:gd name="T57" fmla="*/ 0 h 1068"/>
              <a:gd name="T58" fmla="*/ 0 w 1024"/>
              <a:gd name="T59" fmla="*/ 0 h 1068"/>
              <a:gd name="T60" fmla="*/ 0 w 1024"/>
              <a:gd name="T61" fmla="*/ 0 h 1068"/>
              <a:gd name="T62" fmla="*/ 0 w 1024"/>
              <a:gd name="T63" fmla="*/ 0 h 1068"/>
              <a:gd name="T64" fmla="*/ 0 w 1024"/>
              <a:gd name="T65" fmla="*/ 0 h 1068"/>
              <a:gd name="T66" fmla="*/ 0 w 1024"/>
              <a:gd name="T67" fmla="*/ 0 h 1068"/>
              <a:gd name="T68" fmla="*/ 0 w 1024"/>
              <a:gd name="T69" fmla="*/ 0 h 1068"/>
              <a:gd name="T70" fmla="*/ 0 w 1024"/>
              <a:gd name="T71" fmla="*/ 0 h 1068"/>
              <a:gd name="T72" fmla="*/ 0 w 1024"/>
              <a:gd name="T73" fmla="*/ 0 h 1068"/>
              <a:gd name="T74" fmla="*/ 0 w 1024"/>
              <a:gd name="T75" fmla="*/ 0 h 1068"/>
              <a:gd name="T76" fmla="*/ 0 w 1024"/>
              <a:gd name="T77" fmla="*/ 0 h 1068"/>
              <a:gd name="T78" fmla="*/ 0 w 1024"/>
              <a:gd name="T79" fmla="*/ 0 h 1068"/>
              <a:gd name="T80" fmla="*/ 0 w 1024"/>
              <a:gd name="T81" fmla="*/ 0 h 1068"/>
              <a:gd name="T82" fmla="*/ 0 w 1024"/>
              <a:gd name="T83" fmla="*/ 0 h 1068"/>
              <a:gd name="T84" fmla="*/ 0 w 1024"/>
              <a:gd name="T85" fmla="*/ 0 h 1068"/>
              <a:gd name="T86" fmla="*/ 0 w 1024"/>
              <a:gd name="T87" fmla="*/ 0 h 1068"/>
              <a:gd name="T88" fmla="*/ 0 w 1024"/>
              <a:gd name="T89" fmla="*/ 0 h 1068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1024" h="1068">
                <a:moveTo>
                  <a:pt x="980" y="0"/>
                </a:moveTo>
                <a:lnTo>
                  <a:pt x="980" y="0"/>
                </a:lnTo>
                <a:lnTo>
                  <a:pt x="926" y="2"/>
                </a:lnTo>
                <a:lnTo>
                  <a:pt x="874" y="5"/>
                </a:lnTo>
                <a:lnTo>
                  <a:pt x="822" y="11"/>
                </a:lnTo>
                <a:lnTo>
                  <a:pt x="772" y="18"/>
                </a:lnTo>
                <a:lnTo>
                  <a:pt x="723" y="28"/>
                </a:lnTo>
                <a:lnTo>
                  <a:pt x="675" y="38"/>
                </a:lnTo>
                <a:lnTo>
                  <a:pt x="629" y="52"/>
                </a:lnTo>
                <a:lnTo>
                  <a:pt x="584" y="68"/>
                </a:lnTo>
                <a:lnTo>
                  <a:pt x="561" y="77"/>
                </a:lnTo>
                <a:lnTo>
                  <a:pt x="539" y="85"/>
                </a:lnTo>
                <a:lnTo>
                  <a:pt x="518" y="96"/>
                </a:lnTo>
                <a:lnTo>
                  <a:pt x="497" y="105"/>
                </a:lnTo>
                <a:lnTo>
                  <a:pt x="476" y="117"/>
                </a:lnTo>
                <a:lnTo>
                  <a:pt x="455" y="128"/>
                </a:lnTo>
                <a:lnTo>
                  <a:pt x="435" y="139"/>
                </a:lnTo>
                <a:lnTo>
                  <a:pt x="416" y="152"/>
                </a:lnTo>
                <a:lnTo>
                  <a:pt x="396" y="165"/>
                </a:lnTo>
                <a:lnTo>
                  <a:pt x="377" y="178"/>
                </a:lnTo>
                <a:lnTo>
                  <a:pt x="359" y="192"/>
                </a:lnTo>
                <a:lnTo>
                  <a:pt x="341" y="206"/>
                </a:lnTo>
                <a:lnTo>
                  <a:pt x="323" y="222"/>
                </a:lnTo>
                <a:lnTo>
                  <a:pt x="306" y="237"/>
                </a:lnTo>
                <a:lnTo>
                  <a:pt x="289" y="253"/>
                </a:lnTo>
                <a:lnTo>
                  <a:pt x="272" y="270"/>
                </a:lnTo>
                <a:lnTo>
                  <a:pt x="256" y="288"/>
                </a:lnTo>
                <a:lnTo>
                  <a:pt x="240" y="305"/>
                </a:lnTo>
                <a:lnTo>
                  <a:pt x="225" y="323"/>
                </a:lnTo>
                <a:lnTo>
                  <a:pt x="210" y="342"/>
                </a:lnTo>
                <a:lnTo>
                  <a:pt x="196" y="362"/>
                </a:lnTo>
                <a:lnTo>
                  <a:pt x="182" y="382"/>
                </a:lnTo>
                <a:lnTo>
                  <a:pt x="169" y="402"/>
                </a:lnTo>
                <a:lnTo>
                  <a:pt x="156" y="423"/>
                </a:lnTo>
                <a:lnTo>
                  <a:pt x="143" y="444"/>
                </a:lnTo>
                <a:lnTo>
                  <a:pt x="132" y="465"/>
                </a:lnTo>
                <a:lnTo>
                  <a:pt x="120" y="488"/>
                </a:lnTo>
                <a:lnTo>
                  <a:pt x="109" y="511"/>
                </a:lnTo>
                <a:lnTo>
                  <a:pt x="99" y="534"/>
                </a:lnTo>
                <a:lnTo>
                  <a:pt x="89" y="558"/>
                </a:lnTo>
                <a:lnTo>
                  <a:pt x="79" y="582"/>
                </a:lnTo>
                <a:lnTo>
                  <a:pt x="70" y="607"/>
                </a:lnTo>
                <a:lnTo>
                  <a:pt x="62" y="633"/>
                </a:lnTo>
                <a:lnTo>
                  <a:pt x="54" y="658"/>
                </a:lnTo>
                <a:lnTo>
                  <a:pt x="47" y="684"/>
                </a:lnTo>
                <a:lnTo>
                  <a:pt x="40" y="711"/>
                </a:lnTo>
                <a:lnTo>
                  <a:pt x="33" y="738"/>
                </a:lnTo>
                <a:lnTo>
                  <a:pt x="28" y="766"/>
                </a:lnTo>
                <a:lnTo>
                  <a:pt x="22" y="794"/>
                </a:lnTo>
                <a:lnTo>
                  <a:pt x="18" y="823"/>
                </a:lnTo>
                <a:lnTo>
                  <a:pt x="14" y="851"/>
                </a:lnTo>
                <a:lnTo>
                  <a:pt x="10" y="882"/>
                </a:lnTo>
                <a:lnTo>
                  <a:pt x="7" y="911"/>
                </a:lnTo>
                <a:lnTo>
                  <a:pt x="4" y="942"/>
                </a:lnTo>
                <a:lnTo>
                  <a:pt x="2" y="973"/>
                </a:lnTo>
                <a:lnTo>
                  <a:pt x="1" y="1004"/>
                </a:lnTo>
                <a:lnTo>
                  <a:pt x="0" y="1036"/>
                </a:lnTo>
                <a:lnTo>
                  <a:pt x="0" y="1068"/>
                </a:lnTo>
                <a:lnTo>
                  <a:pt x="88" y="1068"/>
                </a:lnTo>
                <a:lnTo>
                  <a:pt x="88" y="1037"/>
                </a:lnTo>
                <a:lnTo>
                  <a:pt x="89" y="1008"/>
                </a:lnTo>
                <a:lnTo>
                  <a:pt x="90" y="980"/>
                </a:lnTo>
                <a:lnTo>
                  <a:pt x="92" y="950"/>
                </a:lnTo>
                <a:lnTo>
                  <a:pt x="95" y="922"/>
                </a:lnTo>
                <a:lnTo>
                  <a:pt x="97" y="895"/>
                </a:lnTo>
                <a:lnTo>
                  <a:pt x="101" y="868"/>
                </a:lnTo>
                <a:lnTo>
                  <a:pt x="105" y="841"/>
                </a:lnTo>
                <a:lnTo>
                  <a:pt x="109" y="815"/>
                </a:lnTo>
                <a:lnTo>
                  <a:pt x="114" y="789"/>
                </a:lnTo>
                <a:lnTo>
                  <a:pt x="119" y="764"/>
                </a:lnTo>
                <a:lnTo>
                  <a:pt x="125" y="740"/>
                </a:lnTo>
                <a:lnTo>
                  <a:pt x="131" y="716"/>
                </a:lnTo>
                <a:lnTo>
                  <a:pt x="137" y="693"/>
                </a:lnTo>
                <a:lnTo>
                  <a:pt x="144" y="669"/>
                </a:lnTo>
                <a:lnTo>
                  <a:pt x="152" y="647"/>
                </a:lnTo>
                <a:lnTo>
                  <a:pt x="160" y="624"/>
                </a:lnTo>
                <a:lnTo>
                  <a:pt x="168" y="602"/>
                </a:lnTo>
                <a:lnTo>
                  <a:pt x="177" y="581"/>
                </a:lnTo>
                <a:lnTo>
                  <a:pt x="187" y="561"/>
                </a:lnTo>
                <a:lnTo>
                  <a:pt x="196" y="541"/>
                </a:lnTo>
                <a:lnTo>
                  <a:pt x="206" y="521"/>
                </a:lnTo>
                <a:lnTo>
                  <a:pt x="217" y="501"/>
                </a:lnTo>
                <a:lnTo>
                  <a:pt x="228" y="482"/>
                </a:lnTo>
                <a:lnTo>
                  <a:pt x="239" y="464"/>
                </a:lnTo>
                <a:lnTo>
                  <a:pt x="251" y="445"/>
                </a:lnTo>
                <a:lnTo>
                  <a:pt x="263" y="429"/>
                </a:lnTo>
                <a:lnTo>
                  <a:pt x="276" y="411"/>
                </a:lnTo>
                <a:lnTo>
                  <a:pt x="289" y="395"/>
                </a:lnTo>
                <a:lnTo>
                  <a:pt x="302" y="379"/>
                </a:lnTo>
                <a:lnTo>
                  <a:pt x="316" y="363"/>
                </a:lnTo>
                <a:lnTo>
                  <a:pt x="330" y="348"/>
                </a:lnTo>
                <a:lnTo>
                  <a:pt x="345" y="334"/>
                </a:lnTo>
                <a:lnTo>
                  <a:pt x="360" y="319"/>
                </a:lnTo>
                <a:lnTo>
                  <a:pt x="375" y="305"/>
                </a:lnTo>
                <a:lnTo>
                  <a:pt x="391" y="292"/>
                </a:lnTo>
                <a:lnTo>
                  <a:pt x="407" y="279"/>
                </a:lnTo>
                <a:lnTo>
                  <a:pt x="424" y="266"/>
                </a:lnTo>
                <a:lnTo>
                  <a:pt x="441" y="255"/>
                </a:lnTo>
                <a:lnTo>
                  <a:pt x="458" y="243"/>
                </a:lnTo>
                <a:lnTo>
                  <a:pt x="476" y="232"/>
                </a:lnTo>
                <a:lnTo>
                  <a:pt x="494" y="222"/>
                </a:lnTo>
                <a:lnTo>
                  <a:pt x="512" y="211"/>
                </a:lnTo>
                <a:lnTo>
                  <a:pt x="531" y="202"/>
                </a:lnTo>
                <a:lnTo>
                  <a:pt x="550" y="192"/>
                </a:lnTo>
                <a:lnTo>
                  <a:pt x="570" y="183"/>
                </a:lnTo>
                <a:lnTo>
                  <a:pt x="590" y="175"/>
                </a:lnTo>
                <a:lnTo>
                  <a:pt x="610" y="166"/>
                </a:lnTo>
                <a:lnTo>
                  <a:pt x="651" y="152"/>
                </a:lnTo>
                <a:lnTo>
                  <a:pt x="694" y="139"/>
                </a:lnTo>
                <a:lnTo>
                  <a:pt x="739" y="129"/>
                </a:lnTo>
                <a:lnTo>
                  <a:pt x="784" y="120"/>
                </a:lnTo>
                <a:lnTo>
                  <a:pt x="831" y="113"/>
                </a:lnTo>
                <a:lnTo>
                  <a:pt x="880" y="109"/>
                </a:lnTo>
                <a:lnTo>
                  <a:pt x="929" y="105"/>
                </a:lnTo>
                <a:lnTo>
                  <a:pt x="980" y="105"/>
                </a:lnTo>
                <a:lnTo>
                  <a:pt x="985" y="105"/>
                </a:lnTo>
                <a:lnTo>
                  <a:pt x="990" y="104"/>
                </a:lnTo>
                <a:lnTo>
                  <a:pt x="995" y="103"/>
                </a:lnTo>
                <a:lnTo>
                  <a:pt x="999" y="100"/>
                </a:lnTo>
                <a:lnTo>
                  <a:pt x="1007" y="96"/>
                </a:lnTo>
                <a:lnTo>
                  <a:pt x="1013" y="89"/>
                </a:lnTo>
                <a:lnTo>
                  <a:pt x="1018" y="80"/>
                </a:lnTo>
                <a:lnTo>
                  <a:pt x="1021" y="72"/>
                </a:lnTo>
                <a:lnTo>
                  <a:pt x="1023" y="63"/>
                </a:lnTo>
                <a:lnTo>
                  <a:pt x="1024" y="53"/>
                </a:lnTo>
                <a:lnTo>
                  <a:pt x="1023" y="43"/>
                </a:lnTo>
                <a:lnTo>
                  <a:pt x="1021" y="33"/>
                </a:lnTo>
                <a:lnTo>
                  <a:pt x="1018" y="25"/>
                </a:lnTo>
                <a:lnTo>
                  <a:pt x="1013" y="17"/>
                </a:lnTo>
                <a:lnTo>
                  <a:pt x="1007" y="11"/>
                </a:lnTo>
                <a:lnTo>
                  <a:pt x="999" y="5"/>
                </a:lnTo>
                <a:lnTo>
                  <a:pt x="995" y="4"/>
                </a:lnTo>
                <a:lnTo>
                  <a:pt x="990" y="2"/>
                </a:lnTo>
                <a:lnTo>
                  <a:pt x="985" y="2"/>
                </a:lnTo>
                <a:lnTo>
                  <a:pt x="980" y="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80" name="Freeform 179">
            <a:extLst>
              <a:ext uri="{FF2B5EF4-FFF2-40B4-BE49-F238E27FC236}">
                <a16:creationId xmlns:a16="http://schemas.microsoft.com/office/drawing/2014/main" id="{00000000-0008-0000-0600-0000B4000000}"/>
              </a:ext>
            </a:extLst>
          </xdr:cNvPr>
          <xdr:cNvSpPr>
            <a:spLocks/>
          </xdr:cNvSpPr>
        </xdr:nvSpPr>
        <xdr:spPr bwMode="auto">
          <a:xfrm>
            <a:off x="2337" y="450"/>
            <a:ext cx="181" cy="115"/>
          </a:xfrm>
          <a:custGeom>
            <a:avLst/>
            <a:gdLst>
              <a:gd name="T0" fmla="*/ 0 w 906"/>
              <a:gd name="T1" fmla="*/ 0 h 689"/>
              <a:gd name="T2" fmla="*/ 0 w 906"/>
              <a:gd name="T3" fmla="*/ 0 h 689"/>
              <a:gd name="T4" fmla="*/ 0 w 906"/>
              <a:gd name="T5" fmla="*/ 0 h 689"/>
              <a:gd name="T6" fmla="*/ 0 w 906"/>
              <a:gd name="T7" fmla="*/ 0 h 689"/>
              <a:gd name="T8" fmla="*/ 0 w 906"/>
              <a:gd name="T9" fmla="*/ 0 h 689"/>
              <a:gd name="T10" fmla="*/ 0 w 906"/>
              <a:gd name="T11" fmla="*/ 0 h 689"/>
              <a:gd name="T12" fmla="*/ 0 w 906"/>
              <a:gd name="T13" fmla="*/ 0 h 689"/>
              <a:gd name="T14" fmla="*/ 0 w 906"/>
              <a:gd name="T15" fmla="*/ 0 h 689"/>
              <a:gd name="T16" fmla="*/ 0 w 906"/>
              <a:gd name="T17" fmla="*/ 0 h 689"/>
              <a:gd name="T18" fmla="*/ 0 w 906"/>
              <a:gd name="T19" fmla="*/ 0 h 689"/>
              <a:gd name="T20" fmla="*/ 0 w 906"/>
              <a:gd name="T21" fmla="*/ 0 h 689"/>
              <a:gd name="T22" fmla="*/ 0 w 906"/>
              <a:gd name="T23" fmla="*/ 0 h 689"/>
              <a:gd name="T24" fmla="*/ 0 w 906"/>
              <a:gd name="T25" fmla="*/ 0 h 689"/>
              <a:gd name="T26" fmla="*/ 0 w 906"/>
              <a:gd name="T27" fmla="*/ 0 h 689"/>
              <a:gd name="T28" fmla="*/ 0 w 906"/>
              <a:gd name="T29" fmla="*/ 0 h 689"/>
              <a:gd name="T30" fmla="*/ 0 w 906"/>
              <a:gd name="T31" fmla="*/ 0 h 689"/>
              <a:gd name="T32" fmla="*/ 0 w 906"/>
              <a:gd name="T33" fmla="*/ 0 h 689"/>
              <a:gd name="T34" fmla="*/ 0 w 906"/>
              <a:gd name="T35" fmla="*/ 0 h 689"/>
              <a:gd name="T36" fmla="*/ 0 w 906"/>
              <a:gd name="T37" fmla="*/ 0 h 689"/>
              <a:gd name="T38" fmla="*/ 0 w 906"/>
              <a:gd name="T39" fmla="*/ 0 h 689"/>
              <a:gd name="T40" fmla="*/ 0 w 906"/>
              <a:gd name="T41" fmla="*/ 0 h 689"/>
              <a:gd name="T42" fmla="*/ 0 w 906"/>
              <a:gd name="T43" fmla="*/ 0 h 689"/>
              <a:gd name="T44" fmla="*/ 0 w 906"/>
              <a:gd name="T45" fmla="*/ 0 h 689"/>
              <a:gd name="T46" fmla="*/ 0 w 906"/>
              <a:gd name="T47" fmla="*/ 0 h 689"/>
              <a:gd name="T48" fmla="*/ 0 w 906"/>
              <a:gd name="T49" fmla="*/ 0 h 689"/>
              <a:gd name="T50" fmla="*/ 0 w 906"/>
              <a:gd name="T51" fmla="*/ 0 h 689"/>
              <a:gd name="T52" fmla="*/ 0 w 906"/>
              <a:gd name="T53" fmla="*/ 0 h 689"/>
              <a:gd name="T54" fmla="*/ 0 w 906"/>
              <a:gd name="T55" fmla="*/ 0 h 689"/>
              <a:gd name="T56" fmla="*/ 0 w 906"/>
              <a:gd name="T57" fmla="*/ 0 h 689"/>
              <a:gd name="T58" fmla="*/ 0 w 906"/>
              <a:gd name="T59" fmla="*/ 0 h 689"/>
              <a:gd name="T60" fmla="*/ 0 w 906"/>
              <a:gd name="T61" fmla="*/ 0 h 689"/>
              <a:gd name="T62" fmla="*/ 0 w 906"/>
              <a:gd name="T63" fmla="*/ 0 h 689"/>
              <a:gd name="T64" fmla="*/ 0 w 906"/>
              <a:gd name="T65" fmla="*/ 0 h 689"/>
              <a:gd name="T66" fmla="*/ 0 w 906"/>
              <a:gd name="T67" fmla="*/ 0 h 689"/>
              <a:gd name="T68" fmla="*/ 0 w 906"/>
              <a:gd name="T69" fmla="*/ 0 h 689"/>
              <a:gd name="T70" fmla="*/ 0 w 906"/>
              <a:gd name="T71" fmla="*/ 0 h 689"/>
              <a:gd name="T72" fmla="*/ 0 w 906"/>
              <a:gd name="T73" fmla="*/ 0 h 689"/>
              <a:gd name="T74" fmla="*/ 0 w 906"/>
              <a:gd name="T75" fmla="*/ 0 h 689"/>
              <a:gd name="T76" fmla="*/ 0 w 906"/>
              <a:gd name="T77" fmla="*/ 0 h 689"/>
              <a:gd name="T78" fmla="*/ 0 w 906"/>
              <a:gd name="T79" fmla="*/ 0 h 689"/>
              <a:gd name="T80" fmla="*/ 0 w 906"/>
              <a:gd name="T81" fmla="*/ 0 h 689"/>
              <a:gd name="T82" fmla="*/ 0 w 906"/>
              <a:gd name="T83" fmla="*/ 0 h 689"/>
              <a:gd name="T84" fmla="*/ 0 w 906"/>
              <a:gd name="T85" fmla="*/ 0 h 689"/>
              <a:gd name="T86" fmla="*/ 0 w 906"/>
              <a:gd name="T87" fmla="*/ 0 h 689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906" h="689">
                <a:moveTo>
                  <a:pt x="906" y="627"/>
                </a:moveTo>
                <a:lnTo>
                  <a:pt x="904" y="622"/>
                </a:lnTo>
                <a:lnTo>
                  <a:pt x="894" y="585"/>
                </a:lnTo>
                <a:lnTo>
                  <a:pt x="883" y="551"/>
                </a:lnTo>
                <a:lnTo>
                  <a:pt x="870" y="517"/>
                </a:lnTo>
                <a:lnTo>
                  <a:pt x="857" y="484"/>
                </a:lnTo>
                <a:lnTo>
                  <a:pt x="843" y="452"/>
                </a:lnTo>
                <a:lnTo>
                  <a:pt x="827" y="421"/>
                </a:lnTo>
                <a:lnTo>
                  <a:pt x="810" y="390"/>
                </a:lnTo>
                <a:lnTo>
                  <a:pt x="792" y="361"/>
                </a:lnTo>
                <a:lnTo>
                  <a:pt x="773" y="332"/>
                </a:lnTo>
                <a:lnTo>
                  <a:pt x="753" y="305"/>
                </a:lnTo>
                <a:lnTo>
                  <a:pt x="731" y="279"/>
                </a:lnTo>
                <a:lnTo>
                  <a:pt x="709" y="253"/>
                </a:lnTo>
                <a:lnTo>
                  <a:pt x="685" y="230"/>
                </a:lnTo>
                <a:lnTo>
                  <a:pt x="660" y="206"/>
                </a:lnTo>
                <a:lnTo>
                  <a:pt x="634" y="185"/>
                </a:lnTo>
                <a:lnTo>
                  <a:pt x="606" y="164"/>
                </a:lnTo>
                <a:lnTo>
                  <a:pt x="578" y="145"/>
                </a:lnTo>
                <a:lnTo>
                  <a:pt x="548" y="126"/>
                </a:lnTo>
                <a:lnTo>
                  <a:pt x="517" y="110"/>
                </a:lnTo>
                <a:lnTo>
                  <a:pt x="485" y="93"/>
                </a:lnTo>
                <a:lnTo>
                  <a:pt x="451" y="79"/>
                </a:lnTo>
                <a:lnTo>
                  <a:pt x="416" y="65"/>
                </a:lnTo>
                <a:lnTo>
                  <a:pt x="381" y="53"/>
                </a:lnTo>
                <a:lnTo>
                  <a:pt x="343" y="43"/>
                </a:lnTo>
                <a:lnTo>
                  <a:pt x="305" y="33"/>
                </a:lnTo>
                <a:lnTo>
                  <a:pt x="265" y="24"/>
                </a:lnTo>
                <a:lnTo>
                  <a:pt x="224" y="17"/>
                </a:lnTo>
                <a:lnTo>
                  <a:pt x="182" y="11"/>
                </a:lnTo>
                <a:lnTo>
                  <a:pt x="138" y="7"/>
                </a:lnTo>
                <a:lnTo>
                  <a:pt x="93" y="4"/>
                </a:lnTo>
                <a:lnTo>
                  <a:pt x="47" y="2"/>
                </a:lnTo>
                <a:lnTo>
                  <a:pt x="0" y="0"/>
                </a:lnTo>
                <a:lnTo>
                  <a:pt x="0" y="105"/>
                </a:lnTo>
                <a:lnTo>
                  <a:pt x="45" y="105"/>
                </a:lnTo>
                <a:lnTo>
                  <a:pt x="89" y="108"/>
                </a:lnTo>
                <a:lnTo>
                  <a:pt x="132" y="111"/>
                </a:lnTo>
                <a:lnTo>
                  <a:pt x="173" y="115"/>
                </a:lnTo>
                <a:lnTo>
                  <a:pt x="213" y="120"/>
                </a:lnTo>
                <a:lnTo>
                  <a:pt x="251" y="126"/>
                </a:lnTo>
                <a:lnTo>
                  <a:pt x="288" y="135"/>
                </a:lnTo>
                <a:lnTo>
                  <a:pt x="324" y="144"/>
                </a:lnTo>
                <a:lnTo>
                  <a:pt x="358" y="153"/>
                </a:lnTo>
                <a:lnTo>
                  <a:pt x="391" y="165"/>
                </a:lnTo>
                <a:lnTo>
                  <a:pt x="422" y="177"/>
                </a:lnTo>
                <a:lnTo>
                  <a:pt x="452" y="190"/>
                </a:lnTo>
                <a:lnTo>
                  <a:pt x="481" y="204"/>
                </a:lnTo>
                <a:lnTo>
                  <a:pt x="509" y="219"/>
                </a:lnTo>
                <a:lnTo>
                  <a:pt x="535" y="236"/>
                </a:lnTo>
                <a:lnTo>
                  <a:pt x="561" y="252"/>
                </a:lnTo>
                <a:lnTo>
                  <a:pt x="584" y="271"/>
                </a:lnTo>
                <a:lnTo>
                  <a:pt x="607" y="290"/>
                </a:lnTo>
                <a:lnTo>
                  <a:pt x="629" y="310"/>
                </a:lnTo>
                <a:lnTo>
                  <a:pt x="650" y="331"/>
                </a:lnTo>
                <a:lnTo>
                  <a:pt x="669" y="352"/>
                </a:lnTo>
                <a:lnTo>
                  <a:pt x="688" y="376"/>
                </a:lnTo>
                <a:lnTo>
                  <a:pt x="705" y="399"/>
                </a:lnTo>
                <a:lnTo>
                  <a:pt x="722" y="424"/>
                </a:lnTo>
                <a:lnTo>
                  <a:pt x="737" y="449"/>
                </a:lnTo>
                <a:lnTo>
                  <a:pt x="752" y="475"/>
                </a:lnTo>
                <a:lnTo>
                  <a:pt x="766" y="503"/>
                </a:lnTo>
                <a:lnTo>
                  <a:pt x="778" y="531"/>
                </a:lnTo>
                <a:lnTo>
                  <a:pt x="790" y="560"/>
                </a:lnTo>
                <a:lnTo>
                  <a:pt x="801" y="590"/>
                </a:lnTo>
                <a:lnTo>
                  <a:pt x="811" y="621"/>
                </a:lnTo>
                <a:lnTo>
                  <a:pt x="820" y="653"/>
                </a:lnTo>
                <a:lnTo>
                  <a:pt x="819" y="648"/>
                </a:lnTo>
                <a:lnTo>
                  <a:pt x="820" y="653"/>
                </a:lnTo>
                <a:lnTo>
                  <a:pt x="822" y="658"/>
                </a:lnTo>
                <a:lnTo>
                  <a:pt x="824" y="664"/>
                </a:lnTo>
                <a:lnTo>
                  <a:pt x="827" y="669"/>
                </a:lnTo>
                <a:lnTo>
                  <a:pt x="829" y="674"/>
                </a:lnTo>
                <a:lnTo>
                  <a:pt x="836" y="680"/>
                </a:lnTo>
                <a:lnTo>
                  <a:pt x="843" y="685"/>
                </a:lnTo>
                <a:lnTo>
                  <a:pt x="851" y="688"/>
                </a:lnTo>
                <a:lnTo>
                  <a:pt x="859" y="689"/>
                </a:lnTo>
                <a:lnTo>
                  <a:pt x="867" y="689"/>
                </a:lnTo>
                <a:lnTo>
                  <a:pt x="875" y="687"/>
                </a:lnTo>
                <a:lnTo>
                  <a:pt x="883" y="683"/>
                </a:lnTo>
                <a:lnTo>
                  <a:pt x="890" y="678"/>
                </a:lnTo>
                <a:lnTo>
                  <a:pt x="896" y="671"/>
                </a:lnTo>
                <a:lnTo>
                  <a:pt x="901" y="663"/>
                </a:lnTo>
                <a:lnTo>
                  <a:pt x="905" y="655"/>
                </a:lnTo>
                <a:lnTo>
                  <a:pt x="906" y="644"/>
                </a:lnTo>
                <a:lnTo>
                  <a:pt x="906" y="634"/>
                </a:lnTo>
                <a:lnTo>
                  <a:pt x="904" y="622"/>
                </a:lnTo>
                <a:lnTo>
                  <a:pt x="906" y="627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81" name="Freeform 180">
            <a:extLst>
              <a:ext uri="{FF2B5EF4-FFF2-40B4-BE49-F238E27FC236}">
                <a16:creationId xmlns:a16="http://schemas.microsoft.com/office/drawing/2014/main" id="{00000000-0008-0000-0600-0000B5000000}"/>
              </a:ext>
            </a:extLst>
          </xdr:cNvPr>
          <xdr:cNvSpPr>
            <a:spLocks/>
          </xdr:cNvSpPr>
        </xdr:nvSpPr>
        <xdr:spPr bwMode="auto">
          <a:xfrm>
            <a:off x="2500" y="554"/>
            <a:ext cx="23" cy="38"/>
          </a:xfrm>
          <a:custGeom>
            <a:avLst/>
            <a:gdLst>
              <a:gd name="T0" fmla="*/ 0 w 112"/>
              <a:gd name="T1" fmla="*/ 0 h 224"/>
              <a:gd name="T2" fmla="*/ 0 w 112"/>
              <a:gd name="T3" fmla="*/ 0 h 224"/>
              <a:gd name="T4" fmla="*/ 0 w 112"/>
              <a:gd name="T5" fmla="*/ 0 h 224"/>
              <a:gd name="T6" fmla="*/ 0 w 112"/>
              <a:gd name="T7" fmla="*/ 0 h 224"/>
              <a:gd name="T8" fmla="*/ 0 w 112"/>
              <a:gd name="T9" fmla="*/ 0 h 224"/>
              <a:gd name="T10" fmla="*/ 0 w 112"/>
              <a:gd name="T11" fmla="*/ 0 h 224"/>
              <a:gd name="T12" fmla="*/ 0 w 112"/>
              <a:gd name="T13" fmla="*/ 0 h 224"/>
              <a:gd name="T14" fmla="*/ 0 w 112"/>
              <a:gd name="T15" fmla="*/ 0 h 224"/>
              <a:gd name="T16" fmla="*/ 0 w 112"/>
              <a:gd name="T17" fmla="*/ 0 h 224"/>
              <a:gd name="T18" fmla="*/ 0 w 112"/>
              <a:gd name="T19" fmla="*/ 0 h 224"/>
              <a:gd name="T20" fmla="*/ 0 w 112"/>
              <a:gd name="T21" fmla="*/ 0 h 224"/>
              <a:gd name="T22" fmla="*/ 0 w 112"/>
              <a:gd name="T23" fmla="*/ 0 h 224"/>
              <a:gd name="T24" fmla="*/ 0 w 112"/>
              <a:gd name="T25" fmla="*/ 0 h 224"/>
              <a:gd name="T26" fmla="*/ 0 w 112"/>
              <a:gd name="T27" fmla="*/ 0 h 224"/>
              <a:gd name="T28" fmla="*/ 0 w 112"/>
              <a:gd name="T29" fmla="*/ 0 h 224"/>
              <a:gd name="T30" fmla="*/ 0 w 112"/>
              <a:gd name="T31" fmla="*/ 0 h 224"/>
              <a:gd name="T32" fmla="*/ 0 w 112"/>
              <a:gd name="T33" fmla="*/ 0 h 224"/>
              <a:gd name="T34" fmla="*/ 0 w 112"/>
              <a:gd name="T35" fmla="*/ 0 h 224"/>
              <a:gd name="T36" fmla="*/ 0 w 112"/>
              <a:gd name="T37" fmla="*/ 0 h 224"/>
              <a:gd name="T38" fmla="*/ 0 w 112"/>
              <a:gd name="T39" fmla="*/ 0 h 224"/>
              <a:gd name="T40" fmla="*/ 0 w 112"/>
              <a:gd name="T41" fmla="*/ 0 h 224"/>
              <a:gd name="T42" fmla="*/ 0 w 112"/>
              <a:gd name="T43" fmla="*/ 0 h 224"/>
              <a:gd name="T44" fmla="*/ 0 w 112"/>
              <a:gd name="T45" fmla="*/ 0 h 224"/>
              <a:gd name="T46" fmla="*/ 0 w 112"/>
              <a:gd name="T47" fmla="*/ 0 h 224"/>
              <a:gd name="T48" fmla="*/ 0 w 112"/>
              <a:gd name="T49" fmla="*/ 0 h 224"/>
              <a:gd name="T50" fmla="*/ 0 w 112"/>
              <a:gd name="T51" fmla="*/ 0 h 224"/>
              <a:gd name="T52" fmla="*/ 0 w 112"/>
              <a:gd name="T53" fmla="*/ 0 h 224"/>
              <a:gd name="T54" fmla="*/ 0 w 112"/>
              <a:gd name="T55" fmla="*/ 0 h 224"/>
              <a:gd name="T56" fmla="*/ 0 w 112"/>
              <a:gd name="T57" fmla="*/ 0 h 224"/>
              <a:gd name="T58" fmla="*/ 0 w 112"/>
              <a:gd name="T59" fmla="*/ 0 h 224"/>
              <a:gd name="T60" fmla="*/ 0 w 112"/>
              <a:gd name="T61" fmla="*/ 0 h 224"/>
              <a:gd name="T62" fmla="*/ 0 w 112"/>
              <a:gd name="T63" fmla="*/ 0 h 224"/>
              <a:gd name="T64" fmla="*/ 0 w 112"/>
              <a:gd name="T65" fmla="*/ 0 h 224"/>
              <a:gd name="T66" fmla="*/ 0 w 112"/>
              <a:gd name="T67" fmla="*/ 0 h 224"/>
              <a:gd name="T68" fmla="*/ 0 w 112"/>
              <a:gd name="T69" fmla="*/ 0 h 224"/>
              <a:gd name="T70" fmla="*/ 0 w 112"/>
              <a:gd name="T71" fmla="*/ 0 h 224"/>
              <a:gd name="T72" fmla="*/ 0 w 112"/>
              <a:gd name="T73" fmla="*/ 0 h 224"/>
              <a:gd name="T74" fmla="*/ 0 w 112"/>
              <a:gd name="T75" fmla="*/ 0 h 224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112" h="224">
                <a:moveTo>
                  <a:pt x="68" y="121"/>
                </a:moveTo>
                <a:lnTo>
                  <a:pt x="112" y="173"/>
                </a:lnTo>
                <a:lnTo>
                  <a:pt x="111" y="148"/>
                </a:lnTo>
                <a:lnTo>
                  <a:pt x="109" y="123"/>
                </a:lnTo>
                <a:lnTo>
                  <a:pt x="105" y="100"/>
                </a:lnTo>
                <a:lnTo>
                  <a:pt x="101" y="77"/>
                </a:lnTo>
                <a:lnTo>
                  <a:pt x="93" y="36"/>
                </a:lnTo>
                <a:lnTo>
                  <a:pt x="87" y="0"/>
                </a:lnTo>
                <a:lnTo>
                  <a:pt x="0" y="21"/>
                </a:lnTo>
                <a:lnTo>
                  <a:pt x="7" y="60"/>
                </a:lnTo>
                <a:lnTo>
                  <a:pt x="15" y="98"/>
                </a:lnTo>
                <a:lnTo>
                  <a:pt x="19" y="117"/>
                </a:lnTo>
                <a:lnTo>
                  <a:pt x="21" y="137"/>
                </a:lnTo>
                <a:lnTo>
                  <a:pt x="23" y="155"/>
                </a:lnTo>
                <a:lnTo>
                  <a:pt x="23" y="173"/>
                </a:lnTo>
                <a:lnTo>
                  <a:pt x="68" y="224"/>
                </a:lnTo>
                <a:lnTo>
                  <a:pt x="23" y="173"/>
                </a:lnTo>
                <a:lnTo>
                  <a:pt x="24" y="180"/>
                </a:lnTo>
                <a:lnTo>
                  <a:pt x="24" y="186"/>
                </a:lnTo>
                <a:lnTo>
                  <a:pt x="26" y="190"/>
                </a:lnTo>
                <a:lnTo>
                  <a:pt x="27" y="196"/>
                </a:lnTo>
                <a:lnTo>
                  <a:pt x="31" y="204"/>
                </a:lnTo>
                <a:lnTo>
                  <a:pt x="37" y="211"/>
                </a:lnTo>
                <a:lnTo>
                  <a:pt x="44" y="217"/>
                </a:lnTo>
                <a:lnTo>
                  <a:pt x="51" y="222"/>
                </a:lnTo>
                <a:lnTo>
                  <a:pt x="59" y="224"/>
                </a:lnTo>
                <a:lnTo>
                  <a:pt x="68" y="224"/>
                </a:lnTo>
                <a:lnTo>
                  <a:pt x="76" y="224"/>
                </a:lnTo>
                <a:lnTo>
                  <a:pt x="84" y="222"/>
                </a:lnTo>
                <a:lnTo>
                  <a:pt x="91" y="217"/>
                </a:lnTo>
                <a:lnTo>
                  <a:pt x="98" y="211"/>
                </a:lnTo>
                <a:lnTo>
                  <a:pt x="104" y="204"/>
                </a:lnTo>
                <a:lnTo>
                  <a:pt x="108" y="196"/>
                </a:lnTo>
                <a:lnTo>
                  <a:pt x="110" y="190"/>
                </a:lnTo>
                <a:lnTo>
                  <a:pt x="111" y="186"/>
                </a:lnTo>
                <a:lnTo>
                  <a:pt x="111" y="180"/>
                </a:lnTo>
                <a:lnTo>
                  <a:pt x="112" y="173"/>
                </a:lnTo>
                <a:lnTo>
                  <a:pt x="68" y="12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82" name="Freeform 181">
            <a:extLst>
              <a:ext uri="{FF2B5EF4-FFF2-40B4-BE49-F238E27FC236}">
                <a16:creationId xmlns:a16="http://schemas.microsoft.com/office/drawing/2014/main" id="{00000000-0008-0000-0600-0000B6000000}"/>
              </a:ext>
            </a:extLst>
          </xdr:cNvPr>
          <xdr:cNvSpPr>
            <a:spLocks/>
          </xdr:cNvSpPr>
        </xdr:nvSpPr>
        <xdr:spPr bwMode="auto">
          <a:xfrm>
            <a:off x="2514" y="575"/>
            <a:ext cx="30" cy="17"/>
          </a:xfrm>
          <a:custGeom>
            <a:avLst/>
            <a:gdLst>
              <a:gd name="T0" fmla="*/ 0 w 150"/>
              <a:gd name="T1" fmla="*/ 0 h 103"/>
              <a:gd name="T2" fmla="*/ 0 w 150"/>
              <a:gd name="T3" fmla="*/ 0 h 103"/>
              <a:gd name="T4" fmla="*/ 0 w 150"/>
              <a:gd name="T5" fmla="*/ 0 h 103"/>
              <a:gd name="T6" fmla="*/ 0 w 150"/>
              <a:gd name="T7" fmla="*/ 0 h 103"/>
              <a:gd name="T8" fmla="*/ 0 w 150"/>
              <a:gd name="T9" fmla="*/ 0 h 103"/>
              <a:gd name="T10" fmla="*/ 0 w 150"/>
              <a:gd name="T11" fmla="*/ 0 h 103"/>
              <a:gd name="T12" fmla="*/ 0 w 150"/>
              <a:gd name="T13" fmla="*/ 0 h 103"/>
              <a:gd name="T14" fmla="*/ 0 w 150"/>
              <a:gd name="T15" fmla="*/ 0 h 103"/>
              <a:gd name="T16" fmla="*/ 0 w 150"/>
              <a:gd name="T17" fmla="*/ 0 h 103"/>
              <a:gd name="T18" fmla="*/ 0 w 150"/>
              <a:gd name="T19" fmla="*/ 0 h 103"/>
              <a:gd name="T20" fmla="*/ 0 w 150"/>
              <a:gd name="T21" fmla="*/ 0 h 103"/>
              <a:gd name="T22" fmla="*/ 0 w 150"/>
              <a:gd name="T23" fmla="*/ 0 h 103"/>
              <a:gd name="T24" fmla="*/ 0 w 150"/>
              <a:gd name="T25" fmla="*/ 0 h 103"/>
              <a:gd name="T26" fmla="*/ 0 w 150"/>
              <a:gd name="T27" fmla="*/ 0 h 103"/>
              <a:gd name="T28" fmla="*/ 0 w 150"/>
              <a:gd name="T29" fmla="*/ 0 h 103"/>
              <a:gd name="T30" fmla="*/ 0 w 150"/>
              <a:gd name="T31" fmla="*/ 0 h 103"/>
              <a:gd name="T32" fmla="*/ 0 w 150"/>
              <a:gd name="T33" fmla="*/ 0 h 103"/>
              <a:gd name="T34" fmla="*/ 0 w 150"/>
              <a:gd name="T35" fmla="*/ 0 h 103"/>
              <a:gd name="T36" fmla="*/ 0 w 150"/>
              <a:gd name="T37" fmla="*/ 0 h 103"/>
              <a:gd name="T38" fmla="*/ 0 w 150"/>
              <a:gd name="T39" fmla="*/ 0 h 103"/>
              <a:gd name="T40" fmla="*/ 0 w 150"/>
              <a:gd name="T41" fmla="*/ 0 h 103"/>
              <a:gd name="T42" fmla="*/ 0 w 150"/>
              <a:gd name="T43" fmla="*/ 0 h 103"/>
              <a:gd name="T44" fmla="*/ 0 w 150"/>
              <a:gd name="T45" fmla="*/ 0 h 103"/>
              <a:gd name="T46" fmla="*/ 0 w 150"/>
              <a:gd name="T47" fmla="*/ 0 h 103"/>
              <a:gd name="T48" fmla="*/ 0 w 150"/>
              <a:gd name="T49" fmla="*/ 0 h 103"/>
              <a:gd name="T50" fmla="*/ 0 w 150"/>
              <a:gd name="T51" fmla="*/ 0 h 103"/>
              <a:gd name="T52" fmla="*/ 0 w 150"/>
              <a:gd name="T53" fmla="*/ 0 h 103"/>
              <a:gd name="T54" fmla="*/ 0 w 150"/>
              <a:gd name="T55" fmla="*/ 0 h 103"/>
              <a:gd name="T56" fmla="*/ 0 w 150"/>
              <a:gd name="T57" fmla="*/ 0 h 103"/>
              <a:gd name="T58" fmla="*/ 0 w 150"/>
              <a:gd name="T59" fmla="*/ 0 h 103"/>
              <a:gd name="T60" fmla="*/ 0 w 150"/>
              <a:gd name="T61" fmla="*/ 0 h 103"/>
              <a:gd name="T62" fmla="*/ 0 w 150"/>
              <a:gd name="T63" fmla="*/ 0 h 103"/>
              <a:gd name="T64" fmla="*/ 0 w 150"/>
              <a:gd name="T65" fmla="*/ 0 h 103"/>
              <a:gd name="T66" fmla="*/ 0 w 150"/>
              <a:gd name="T67" fmla="*/ 0 h 103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0" t="0" r="r" b="b"/>
            <a:pathLst>
              <a:path w="150" h="103">
                <a:moveTo>
                  <a:pt x="135" y="90"/>
                </a:moveTo>
                <a:lnTo>
                  <a:pt x="105" y="52"/>
                </a:lnTo>
                <a:lnTo>
                  <a:pt x="104" y="0"/>
                </a:lnTo>
                <a:lnTo>
                  <a:pt x="92" y="0"/>
                </a:lnTo>
                <a:lnTo>
                  <a:pt x="61" y="0"/>
                </a:lnTo>
                <a:lnTo>
                  <a:pt x="0" y="0"/>
                </a:lnTo>
                <a:lnTo>
                  <a:pt x="0" y="103"/>
                </a:lnTo>
                <a:lnTo>
                  <a:pt x="61" y="103"/>
                </a:lnTo>
                <a:lnTo>
                  <a:pt x="92" y="103"/>
                </a:lnTo>
                <a:lnTo>
                  <a:pt x="104" y="103"/>
                </a:lnTo>
                <a:lnTo>
                  <a:pt x="105" y="52"/>
                </a:lnTo>
                <a:lnTo>
                  <a:pt x="75" y="14"/>
                </a:lnTo>
                <a:lnTo>
                  <a:pt x="105" y="103"/>
                </a:lnTo>
                <a:lnTo>
                  <a:pt x="111" y="103"/>
                </a:lnTo>
                <a:lnTo>
                  <a:pt x="116" y="102"/>
                </a:lnTo>
                <a:lnTo>
                  <a:pt x="120" y="101"/>
                </a:lnTo>
                <a:lnTo>
                  <a:pt x="125" y="100"/>
                </a:lnTo>
                <a:lnTo>
                  <a:pt x="132" y="94"/>
                </a:lnTo>
                <a:lnTo>
                  <a:pt x="139" y="88"/>
                </a:lnTo>
                <a:lnTo>
                  <a:pt x="143" y="80"/>
                </a:lnTo>
                <a:lnTo>
                  <a:pt x="147" y="70"/>
                </a:lnTo>
                <a:lnTo>
                  <a:pt x="149" y="61"/>
                </a:lnTo>
                <a:lnTo>
                  <a:pt x="150" y="52"/>
                </a:lnTo>
                <a:lnTo>
                  <a:pt x="149" y="42"/>
                </a:lnTo>
                <a:lnTo>
                  <a:pt x="147" y="33"/>
                </a:lnTo>
                <a:lnTo>
                  <a:pt x="143" y="25"/>
                </a:lnTo>
                <a:lnTo>
                  <a:pt x="139" y="16"/>
                </a:lnTo>
                <a:lnTo>
                  <a:pt x="132" y="9"/>
                </a:lnTo>
                <a:lnTo>
                  <a:pt x="125" y="5"/>
                </a:lnTo>
                <a:lnTo>
                  <a:pt x="120" y="2"/>
                </a:lnTo>
                <a:lnTo>
                  <a:pt x="116" y="1"/>
                </a:lnTo>
                <a:lnTo>
                  <a:pt x="111" y="0"/>
                </a:lnTo>
                <a:lnTo>
                  <a:pt x="105" y="0"/>
                </a:lnTo>
                <a:lnTo>
                  <a:pt x="135" y="9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83" name="Freeform 182">
            <a:extLst>
              <a:ext uri="{FF2B5EF4-FFF2-40B4-BE49-F238E27FC236}">
                <a16:creationId xmlns:a16="http://schemas.microsoft.com/office/drawing/2014/main" id="{00000000-0008-0000-0600-0000B7000000}"/>
              </a:ext>
            </a:extLst>
          </xdr:cNvPr>
          <xdr:cNvSpPr>
            <a:spLocks/>
          </xdr:cNvSpPr>
        </xdr:nvSpPr>
        <xdr:spPr bwMode="auto">
          <a:xfrm>
            <a:off x="2507" y="577"/>
            <a:ext cx="34" cy="33"/>
          </a:xfrm>
          <a:custGeom>
            <a:avLst/>
            <a:gdLst>
              <a:gd name="T0" fmla="*/ 0 w 171"/>
              <a:gd name="T1" fmla="*/ 0 h 194"/>
              <a:gd name="T2" fmla="*/ 0 w 171"/>
              <a:gd name="T3" fmla="*/ 0 h 194"/>
              <a:gd name="T4" fmla="*/ 0 w 171"/>
              <a:gd name="T5" fmla="*/ 0 h 194"/>
              <a:gd name="T6" fmla="*/ 0 w 171"/>
              <a:gd name="T7" fmla="*/ 0 h 194"/>
              <a:gd name="T8" fmla="*/ 0 w 171"/>
              <a:gd name="T9" fmla="*/ 0 h 194"/>
              <a:gd name="T10" fmla="*/ 0 w 171"/>
              <a:gd name="T11" fmla="*/ 0 h 194"/>
              <a:gd name="T12" fmla="*/ 0 w 171"/>
              <a:gd name="T13" fmla="*/ 0 h 194"/>
              <a:gd name="T14" fmla="*/ 0 w 171"/>
              <a:gd name="T15" fmla="*/ 0 h 194"/>
              <a:gd name="T16" fmla="*/ 0 w 171"/>
              <a:gd name="T17" fmla="*/ 0 h 194"/>
              <a:gd name="T18" fmla="*/ 0 w 171"/>
              <a:gd name="T19" fmla="*/ 0 h 194"/>
              <a:gd name="T20" fmla="*/ 0 w 171"/>
              <a:gd name="T21" fmla="*/ 0 h 194"/>
              <a:gd name="T22" fmla="*/ 0 w 171"/>
              <a:gd name="T23" fmla="*/ 0 h 194"/>
              <a:gd name="T24" fmla="*/ 0 w 171"/>
              <a:gd name="T25" fmla="*/ 0 h 194"/>
              <a:gd name="T26" fmla="*/ 0 w 171"/>
              <a:gd name="T27" fmla="*/ 0 h 194"/>
              <a:gd name="T28" fmla="*/ 0 w 171"/>
              <a:gd name="T29" fmla="*/ 0 h 194"/>
              <a:gd name="T30" fmla="*/ 0 w 171"/>
              <a:gd name="T31" fmla="*/ 0 h 194"/>
              <a:gd name="T32" fmla="*/ 0 w 171"/>
              <a:gd name="T33" fmla="*/ 0 h 194"/>
              <a:gd name="T34" fmla="*/ 0 w 171"/>
              <a:gd name="T35" fmla="*/ 0 h 194"/>
              <a:gd name="T36" fmla="*/ 0 w 171"/>
              <a:gd name="T37" fmla="*/ 0 h 194"/>
              <a:gd name="T38" fmla="*/ 0 w 171"/>
              <a:gd name="T39" fmla="*/ 0 h 194"/>
              <a:gd name="T40" fmla="*/ 0 w 171"/>
              <a:gd name="T41" fmla="*/ 0 h 194"/>
              <a:gd name="T42" fmla="*/ 0 w 171"/>
              <a:gd name="T43" fmla="*/ 0 h 194"/>
              <a:gd name="T44" fmla="*/ 0 w 171"/>
              <a:gd name="T45" fmla="*/ 0 h 194"/>
              <a:gd name="T46" fmla="*/ 0 w 171"/>
              <a:gd name="T47" fmla="*/ 0 h 194"/>
              <a:gd name="T48" fmla="*/ 0 w 171"/>
              <a:gd name="T49" fmla="*/ 0 h 194"/>
              <a:gd name="T50" fmla="*/ 0 w 171"/>
              <a:gd name="T51" fmla="*/ 0 h 194"/>
              <a:gd name="T52" fmla="*/ 0 w 171"/>
              <a:gd name="T53" fmla="*/ 0 h 194"/>
              <a:gd name="T54" fmla="*/ 0 w 171"/>
              <a:gd name="T55" fmla="*/ 0 h 194"/>
              <a:gd name="T56" fmla="*/ 0 w 171"/>
              <a:gd name="T57" fmla="*/ 0 h 194"/>
              <a:gd name="T58" fmla="*/ 0 w 171"/>
              <a:gd name="T59" fmla="*/ 0 h 194"/>
              <a:gd name="T60" fmla="*/ 0 w 171"/>
              <a:gd name="T61" fmla="*/ 0 h 194"/>
              <a:gd name="T62" fmla="*/ 0 w 171"/>
              <a:gd name="T63" fmla="*/ 0 h 194"/>
              <a:gd name="T64" fmla="*/ 0 w 171"/>
              <a:gd name="T65" fmla="*/ 0 h 194"/>
              <a:gd name="T66" fmla="*/ 0 w 171"/>
              <a:gd name="T67" fmla="*/ 0 h 194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0" t="0" r="r" b="b"/>
            <a:pathLst>
              <a:path w="171" h="194">
                <a:moveTo>
                  <a:pt x="45" y="194"/>
                </a:moveTo>
                <a:lnTo>
                  <a:pt x="75" y="180"/>
                </a:lnTo>
                <a:lnTo>
                  <a:pt x="131" y="119"/>
                </a:lnTo>
                <a:lnTo>
                  <a:pt x="160" y="88"/>
                </a:lnTo>
                <a:lnTo>
                  <a:pt x="171" y="77"/>
                </a:lnTo>
                <a:lnTo>
                  <a:pt x="142" y="37"/>
                </a:lnTo>
                <a:lnTo>
                  <a:pt x="111" y="0"/>
                </a:lnTo>
                <a:lnTo>
                  <a:pt x="100" y="12"/>
                </a:lnTo>
                <a:lnTo>
                  <a:pt x="71" y="44"/>
                </a:lnTo>
                <a:lnTo>
                  <a:pt x="15" y="104"/>
                </a:lnTo>
                <a:lnTo>
                  <a:pt x="45" y="90"/>
                </a:lnTo>
                <a:lnTo>
                  <a:pt x="15" y="104"/>
                </a:lnTo>
                <a:lnTo>
                  <a:pt x="11" y="108"/>
                </a:lnTo>
                <a:lnTo>
                  <a:pt x="8" y="113"/>
                </a:lnTo>
                <a:lnTo>
                  <a:pt x="5" y="118"/>
                </a:lnTo>
                <a:lnTo>
                  <a:pt x="3" y="123"/>
                </a:lnTo>
                <a:lnTo>
                  <a:pt x="1" y="132"/>
                </a:lnTo>
                <a:lnTo>
                  <a:pt x="0" y="143"/>
                </a:lnTo>
                <a:lnTo>
                  <a:pt x="1" y="152"/>
                </a:lnTo>
                <a:lnTo>
                  <a:pt x="3" y="161"/>
                </a:lnTo>
                <a:lnTo>
                  <a:pt x="7" y="170"/>
                </a:lnTo>
                <a:lnTo>
                  <a:pt x="12" y="178"/>
                </a:lnTo>
                <a:lnTo>
                  <a:pt x="18" y="184"/>
                </a:lnTo>
                <a:lnTo>
                  <a:pt x="25" y="190"/>
                </a:lnTo>
                <a:lnTo>
                  <a:pt x="33" y="193"/>
                </a:lnTo>
                <a:lnTo>
                  <a:pt x="41" y="194"/>
                </a:lnTo>
                <a:lnTo>
                  <a:pt x="49" y="194"/>
                </a:lnTo>
                <a:lnTo>
                  <a:pt x="58" y="192"/>
                </a:lnTo>
                <a:lnTo>
                  <a:pt x="62" y="191"/>
                </a:lnTo>
                <a:lnTo>
                  <a:pt x="66" y="187"/>
                </a:lnTo>
                <a:lnTo>
                  <a:pt x="70" y="185"/>
                </a:lnTo>
                <a:lnTo>
                  <a:pt x="75" y="180"/>
                </a:lnTo>
                <a:lnTo>
                  <a:pt x="45" y="194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84" name="Freeform 183">
            <a:extLst>
              <a:ext uri="{FF2B5EF4-FFF2-40B4-BE49-F238E27FC236}">
                <a16:creationId xmlns:a16="http://schemas.microsoft.com/office/drawing/2014/main" id="{00000000-0008-0000-0600-0000B8000000}"/>
              </a:ext>
            </a:extLst>
          </xdr:cNvPr>
          <xdr:cNvSpPr>
            <a:spLocks/>
          </xdr:cNvSpPr>
        </xdr:nvSpPr>
        <xdr:spPr bwMode="auto">
          <a:xfrm>
            <a:off x="2386" y="592"/>
            <a:ext cx="130" cy="18"/>
          </a:xfrm>
          <a:custGeom>
            <a:avLst/>
            <a:gdLst>
              <a:gd name="T0" fmla="*/ 0 w 647"/>
              <a:gd name="T1" fmla="*/ 0 h 104"/>
              <a:gd name="T2" fmla="*/ 0 w 647"/>
              <a:gd name="T3" fmla="*/ 0 h 104"/>
              <a:gd name="T4" fmla="*/ 0 w 647"/>
              <a:gd name="T5" fmla="*/ 0 h 104"/>
              <a:gd name="T6" fmla="*/ 0 w 647"/>
              <a:gd name="T7" fmla="*/ 0 h 104"/>
              <a:gd name="T8" fmla="*/ 0 w 647"/>
              <a:gd name="T9" fmla="*/ 0 h 104"/>
              <a:gd name="T10" fmla="*/ 0 w 647"/>
              <a:gd name="T11" fmla="*/ 0 h 104"/>
              <a:gd name="T12" fmla="*/ 0 w 647"/>
              <a:gd name="T13" fmla="*/ 0 h 104"/>
              <a:gd name="T14" fmla="*/ 0 w 647"/>
              <a:gd name="T15" fmla="*/ 0 h 104"/>
              <a:gd name="T16" fmla="*/ 0 w 647"/>
              <a:gd name="T17" fmla="*/ 0 h 104"/>
              <a:gd name="T18" fmla="*/ 0 w 647"/>
              <a:gd name="T19" fmla="*/ 0 h 104"/>
              <a:gd name="T20" fmla="*/ 0 w 647"/>
              <a:gd name="T21" fmla="*/ 0 h 104"/>
              <a:gd name="T22" fmla="*/ 0 w 647"/>
              <a:gd name="T23" fmla="*/ 0 h 104"/>
              <a:gd name="T24" fmla="*/ 0 w 647"/>
              <a:gd name="T25" fmla="*/ 0 h 104"/>
              <a:gd name="T26" fmla="*/ 0 w 647"/>
              <a:gd name="T27" fmla="*/ 0 h 104"/>
              <a:gd name="T28" fmla="*/ 0 w 647"/>
              <a:gd name="T29" fmla="*/ 0 h 104"/>
              <a:gd name="T30" fmla="*/ 0 w 647"/>
              <a:gd name="T31" fmla="*/ 0 h 104"/>
              <a:gd name="T32" fmla="*/ 0 w 647"/>
              <a:gd name="T33" fmla="*/ 0 h 104"/>
              <a:gd name="T34" fmla="*/ 0 w 647"/>
              <a:gd name="T35" fmla="*/ 0 h 104"/>
              <a:gd name="T36" fmla="*/ 0 w 647"/>
              <a:gd name="T37" fmla="*/ 0 h 104"/>
              <a:gd name="T38" fmla="*/ 0 w 647"/>
              <a:gd name="T39" fmla="*/ 0 h 104"/>
              <a:gd name="T40" fmla="*/ 0 w 647"/>
              <a:gd name="T41" fmla="*/ 0 h 104"/>
              <a:gd name="T42" fmla="*/ 0 w 647"/>
              <a:gd name="T43" fmla="*/ 0 h 104"/>
              <a:gd name="T44" fmla="*/ 0 w 647"/>
              <a:gd name="T45" fmla="*/ 0 h 104"/>
              <a:gd name="T46" fmla="*/ 0 w 647"/>
              <a:gd name="T47" fmla="*/ 0 h 104"/>
              <a:gd name="T48" fmla="*/ 0 w 647"/>
              <a:gd name="T49" fmla="*/ 0 h 104"/>
              <a:gd name="T50" fmla="*/ 0 w 647"/>
              <a:gd name="T51" fmla="*/ 0 h 104"/>
              <a:gd name="T52" fmla="*/ 0 w 647"/>
              <a:gd name="T53" fmla="*/ 0 h 104"/>
              <a:gd name="T54" fmla="*/ 0 w 647"/>
              <a:gd name="T55" fmla="*/ 0 h 104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647" h="104">
                <a:moveTo>
                  <a:pt x="1" y="54"/>
                </a:moveTo>
                <a:lnTo>
                  <a:pt x="45" y="104"/>
                </a:lnTo>
                <a:lnTo>
                  <a:pt x="647" y="104"/>
                </a:lnTo>
                <a:lnTo>
                  <a:pt x="647" y="0"/>
                </a:lnTo>
                <a:lnTo>
                  <a:pt x="45" y="0"/>
                </a:lnTo>
                <a:lnTo>
                  <a:pt x="1" y="54"/>
                </a:lnTo>
                <a:lnTo>
                  <a:pt x="45" y="0"/>
                </a:lnTo>
                <a:lnTo>
                  <a:pt x="39" y="1"/>
                </a:lnTo>
                <a:lnTo>
                  <a:pt x="34" y="2"/>
                </a:lnTo>
                <a:lnTo>
                  <a:pt x="30" y="3"/>
                </a:lnTo>
                <a:lnTo>
                  <a:pt x="25" y="4"/>
                </a:lnTo>
                <a:lnTo>
                  <a:pt x="18" y="10"/>
                </a:lnTo>
                <a:lnTo>
                  <a:pt x="11" y="16"/>
                </a:lnTo>
                <a:lnTo>
                  <a:pt x="7" y="24"/>
                </a:lnTo>
                <a:lnTo>
                  <a:pt x="3" y="33"/>
                </a:lnTo>
                <a:lnTo>
                  <a:pt x="1" y="42"/>
                </a:lnTo>
                <a:lnTo>
                  <a:pt x="0" y="53"/>
                </a:lnTo>
                <a:lnTo>
                  <a:pt x="1" y="62"/>
                </a:lnTo>
                <a:lnTo>
                  <a:pt x="3" y="71"/>
                </a:lnTo>
                <a:lnTo>
                  <a:pt x="7" y="80"/>
                </a:lnTo>
                <a:lnTo>
                  <a:pt x="11" y="88"/>
                </a:lnTo>
                <a:lnTo>
                  <a:pt x="18" y="95"/>
                </a:lnTo>
                <a:lnTo>
                  <a:pt x="25" y="100"/>
                </a:lnTo>
                <a:lnTo>
                  <a:pt x="30" y="102"/>
                </a:lnTo>
                <a:lnTo>
                  <a:pt x="34" y="103"/>
                </a:lnTo>
                <a:lnTo>
                  <a:pt x="39" y="104"/>
                </a:lnTo>
                <a:lnTo>
                  <a:pt x="45" y="104"/>
                </a:lnTo>
                <a:lnTo>
                  <a:pt x="1" y="54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85" name="Freeform 184">
            <a:extLst>
              <a:ext uri="{FF2B5EF4-FFF2-40B4-BE49-F238E27FC236}">
                <a16:creationId xmlns:a16="http://schemas.microsoft.com/office/drawing/2014/main" id="{00000000-0008-0000-0600-0000B9000000}"/>
              </a:ext>
            </a:extLst>
          </xdr:cNvPr>
          <xdr:cNvSpPr>
            <a:spLocks/>
          </xdr:cNvSpPr>
        </xdr:nvSpPr>
        <xdr:spPr bwMode="auto">
          <a:xfrm>
            <a:off x="2167" y="441"/>
            <a:ext cx="368" cy="342"/>
          </a:xfrm>
          <a:custGeom>
            <a:avLst/>
            <a:gdLst>
              <a:gd name="T0" fmla="*/ 0 w 1839"/>
              <a:gd name="T1" fmla="*/ 0 h 2050"/>
              <a:gd name="T2" fmla="*/ 0 w 1839"/>
              <a:gd name="T3" fmla="*/ 0 h 2050"/>
              <a:gd name="T4" fmla="*/ 0 w 1839"/>
              <a:gd name="T5" fmla="*/ 0 h 2050"/>
              <a:gd name="T6" fmla="*/ 0 w 1839"/>
              <a:gd name="T7" fmla="*/ 0 h 2050"/>
              <a:gd name="T8" fmla="*/ 0 w 1839"/>
              <a:gd name="T9" fmla="*/ 0 h 2050"/>
              <a:gd name="T10" fmla="*/ 0 w 1839"/>
              <a:gd name="T11" fmla="*/ 0 h 2050"/>
              <a:gd name="T12" fmla="*/ 0 w 1839"/>
              <a:gd name="T13" fmla="*/ 0 h 2050"/>
              <a:gd name="T14" fmla="*/ 0 w 1839"/>
              <a:gd name="T15" fmla="*/ 0 h 2050"/>
              <a:gd name="T16" fmla="*/ 0 w 1839"/>
              <a:gd name="T17" fmla="*/ 0 h 2050"/>
              <a:gd name="T18" fmla="*/ 0 w 1839"/>
              <a:gd name="T19" fmla="*/ 0 h 2050"/>
              <a:gd name="T20" fmla="*/ 0 w 1839"/>
              <a:gd name="T21" fmla="*/ 0 h 2050"/>
              <a:gd name="T22" fmla="*/ 0 w 1839"/>
              <a:gd name="T23" fmla="*/ 0 h 2050"/>
              <a:gd name="T24" fmla="*/ 0 w 1839"/>
              <a:gd name="T25" fmla="*/ 0 h 2050"/>
              <a:gd name="T26" fmla="*/ 0 w 1839"/>
              <a:gd name="T27" fmla="*/ 0 h 2050"/>
              <a:gd name="T28" fmla="*/ 0 w 1839"/>
              <a:gd name="T29" fmla="*/ 0 h 2050"/>
              <a:gd name="T30" fmla="*/ 0 w 1839"/>
              <a:gd name="T31" fmla="*/ 0 h 2050"/>
              <a:gd name="T32" fmla="*/ 0 w 1839"/>
              <a:gd name="T33" fmla="*/ 0 h 2050"/>
              <a:gd name="T34" fmla="*/ 0 w 1839"/>
              <a:gd name="T35" fmla="*/ 0 h 2050"/>
              <a:gd name="T36" fmla="*/ 0 w 1839"/>
              <a:gd name="T37" fmla="*/ 0 h 2050"/>
              <a:gd name="T38" fmla="*/ 0 w 1839"/>
              <a:gd name="T39" fmla="*/ 0 h 2050"/>
              <a:gd name="T40" fmla="*/ 0 w 1839"/>
              <a:gd name="T41" fmla="*/ 0 h 2050"/>
              <a:gd name="T42" fmla="*/ 0 w 1839"/>
              <a:gd name="T43" fmla="*/ 0 h 2050"/>
              <a:gd name="T44" fmla="*/ 0 w 1839"/>
              <a:gd name="T45" fmla="*/ 0 h 2050"/>
              <a:gd name="T46" fmla="*/ 0 w 1839"/>
              <a:gd name="T47" fmla="*/ 0 h 2050"/>
              <a:gd name="T48" fmla="*/ 0 w 1839"/>
              <a:gd name="T49" fmla="*/ 0 h 2050"/>
              <a:gd name="T50" fmla="*/ 0 w 1839"/>
              <a:gd name="T51" fmla="*/ 0 h 2050"/>
              <a:gd name="T52" fmla="*/ 0 w 1839"/>
              <a:gd name="T53" fmla="*/ 0 h 2050"/>
              <a:gd name="T54" fmla="*/ 0 w 1839"/>
              <a:gd name="T55" fmla="*/ 0 h 2050"/>
              <a:gd name="T56" fmla="*/ 0 w 1839"/>
              <a:gd name="T57" fmla="*/ 0 h 2050"/>
              <a:gd name="T58" fmla="*/ 0 w 1839"/>
              <a:gd name="T59" fmla="*/ 0 h 2050"/>
              <a:gd name="T60" fmla="*/ 0 w 1839"/>
              <a:gd name="T61" fmla="*/ 0 h 2050"/>
              <a:gd name="T62" fmla="*/ 0 w 1839"/>
              <a:gd name="T63" fmla="*/ 0 h 2050"/>
              <a:gd name="T64" fmla="*/ 0 w 1839"/>
              <a:gd name="T65" fmla="*/ 0 h 2050"/>
              <a:gd name="T66" fmla="*/ 0 w 1839"/>
              <a:gd name="T67" fmla="*/ 0 h 2050"/>
              <a:gd name="T68" fmla="*/ 0 w 1839"/>
              <a:gd name="T69" fmla="*/ 0 h 2050"/>
              <a:gd name="T70" fmla="*/ 0 w 1839"/>
              <a:gd name="T71" fmla="*/ 0 h 2050"/>
              <a:gd name="T72" fmla="*/ 0 w 1839"/>
              <a:gd name="T73" fmla="*/ 0 h 2050"/>
              <a:gd name="T74" fmla="*/ 0 w 1839"/>
              <a:gd name="T75" fmla="*/ 0 h 2050"/>
              <a:gd name="T76" fmla="*/ 0 w 1839"/>
              <a:gd name="T77" fmla="*/ 0 h 2050"/>
              <a:gd name="T78" fmla="*/ 0 w 1839"/>
              <a:gd name="T79" fmla="*/ 0 h 2050"/>
              <a:gd name="T80" fmla="*/ 0 w 1839"/>
              <a:gd name="T81" fmla="*/ 0 h 2050"/>
              <a:gd name="T82" fmla="*/ 0 w 1839"/>
              <a:gd name="T83" fmla="*/ 0 h 2050"/>
              <a:gd name="T84" fmla="*/ 0 w 1839"/>
              <a:gd name="T85" fmla="*/ 0 h 2050"/>
              <a:gd name="T86" fmla="*/ 0 w 1839"/>
              <a:gd name="T87" fmla="*/ 0 h 2050"/>
              <a:gd name="T88" fmla="*/ 0 w 1839"/>
              <a:gd name="T89" fmla="*/ 0 h 2050"/>
              <a:gd name="T90" fmla="*/ 0 w 1839"/>
              <a:gd name="T91" fmla="*/ 0 h 2050"/>
              <a:gd name="T92" fmla="*/ 0 w 1839"/>
              <a:gd name="T93" fmla="*/ 0 h 2050"/>
              <a:gd name="T94" fmla="*/ 0 w 1839"/>
              <a:gd name="T95" fmla="*/ 0 h 2050"/>
              <a:gd name="T96" fmla="*/ 0 w 1839"/>
              <a:gd name="T97" fmla="*/ 0 h 2050"/>
              <a:gd name="T98" fmla="*/ 0 w 1839"/>
              <a:gd name="T99" fmla="*/ 0 h 2050"/>
              <a:gd name="T100" fmla="*/ 0 w 1839"/>
              <a:gd name="T101" fmla="*/ 0 h 2050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0" t="0" r="r" b="b"/>
            <a:pathLst>
              <a:path w="1839" h="2050">
                <a:moveTo>
                  <a:pt x="1229" y="853"/>
                </a:moveTo>
                <a:lnTo>
                  <a:pt x="1229" y="830"/>
                </a:lnTo>
                <a:lnTo>
                  <a:pt x="1228" y="809"/>
                </a:lnTo>
                <a:lnTo>
                  <a:pt x="1226" y="788"/>
                </a:lnTo>
                <a:lnTo>
                  <a:pt x="1223" y="768"/>
                </a:lnTo>
                <a:lnTo>
                  <a:pt x="1219" y="749"/>
                </a:lnTo>
                <a:lnTo>
                  <a:pt x="1215" y="729"/>
                </a:lnTo>
                <a:lnTo>
                  <a:pt x="1211" y="711"/>
                </a:lnTo>
                <a:lnTo>
                  <a:pt x="1205" y="694"/>
                </a:lnTo>
                <a:lnTo>
                  <a:pt x="1199" y="676"/>
                </a:lnTo>
                <a:lnTo>
                  <a:pt x="1193" y="661"/>
                </a:lnTo>
                <a:lnTo>
                  <a:pt x="1186" y="644"/>
                </a:lnTo>
                <a:lnTo>
                  <a:pt x="1178" y="629"/>
                </a:lnTo>
                <a:lnTo>
                  <a:pt x="1170" y="615"/>
                </a:lnTo>
                <a:lnTo>
                  <a:pt x="1162" y="602"/>
                </a:lnTo>
                <a:lnTo>
                  <a:pt x="1153" y="589"/>
                </a:lnTo>
                <a:lnTo>
                  <a:pt x="1144" y="576"/>
                </a:lnTo>
                <a:lnTo>
                  <a:pt x="1134" y="565"/>
                </a:lnTo>
                <a:lnTo>
                  <a:pt x="1124" y="554"/>
                </a:lnTo>
                <a:lnTo>
                  <a:pt x="1113" y="544"/>
                </a:lnTo>
                <a:lnTo>
                  <a:pt x="1103" y="535"/>
                </a:lnTo>
                <a:lnTo>
                  <a:pt x="1092" y="525"/>
                </a:lnTo>
                <a:lnTo>
                  <a:pt x="1081" y="518"/>
                </a:lnTo>
                <a:lnTo>
                  <a:pt x="1069" y="510"/>
                </a:lnTo>
                <a:lnTo>
                  <a:pt x="1057" y="504"/>
                </a:lnTo>
                <a:lnTo>
                  <a:pt x="1046" y="498"/>
                </a:lnTo>
                <a:lnTo>
                  <a:pt x="1034" y="494"/>
                </a:lnTo>
                <a:lnTo>
                  <a:pt x="1022" y="489"/>
                </a:lnTo>
                <a:lnTo>
                  <a:pt x="1009" y="485"/>
                </a:lnTo>
                <a:lnTo>
                  <a:pt x="997" y="483"/>
                </a:lnTo>
                <a:lnTo>
                  <a:pt x="985" y="481"/>
                </a:lnTo>
                <a:lnTo>
                  <a:pt x="973" y="480"/>
                </a:lnTo>
                <a:lnTo>
                  <a:pt x="961" y="480"/>
                </a:lnTo>
                <a:lnTo>
                  <a:pt x="936" y="481"/>
                </a:lnTo>
                <a:lnTo>
                  <a:pt x="910" y="483"/>
                </a:lnTo>
                <a:lnTo>
                  <a:pt x="896" y="485"/>
                </a:lnTo>
                <a:lnTo>
                  <a:pt x="883" y="488"/>
                </a:lnTo>
                <a:lnTo>
                  <a:pt x="869" y="491"/>
                </a:lnTo>
                <a:lnTo>
                  <a:pt x="856" y="496"/>
                </a:lnTo>
                <a:lnTo>
                  <a:pt x="843" y="502"/>
                </a:lnTo>
                <a:lnTo>
                  <a:pt x="829" y="508"/>
                </a:lnTo>
                <a:lnTo>
                  <a:pt x="816" y="515"/>
                </a:lnTo>
                <a:lnTo>
                  <a:pt x="803" y="524"/>
                </a:lnTo>
                <a:lnTo>
                  <a:pt x="790" y="534"/>
                </a:lnTo>
                <a:lnTo>
                  <a:pt x="777" y="544"/>
                </a:lnTo>
                <a:lnTo>
                  <a:pt x="765" y="557"/>
                </a:lnTo>
                <a:lnTo>
                  <a:pt x="753" y="570"/>
                </a:lnTo>
                <a:lnTo>
                  <a:pt x="741" y="585"/>
                </a:lnTo>
                <a:lnTo>
                  <a:pt x="730" y="602"/>
                </a:lnTo>
                <a:lnTo>
                  <a:pt x="719" y="621"/>
                </a:lnTo>
                <a:lnTo>
                  <a:pt x="709" y="641"/>
                </a:lnTo>
                <a:lnTo>
                  <a:pt x="700" y="662"/>
                </a:lnTo>
                <a:lnTo>
                  <a:pt x="691" y="686"/>
                </a:lnTo>
                <a:lnTo>
                  <a:pt x="682" y="710"/>
                </a:lnTo>
                <a:lnTo>
                  <a:pt x="675" y="738"/>
                </a:lnTo>
                <a:lnTo>
                  <a:pt x="668" y="768"/>
                </a:lnTo>
                <a:lnTo>
                  <a:pt x="661" y="799"/>
                </a:lnTo>
                <a:lnTo>
                  <a:pt x="656" y="833"/>
                </a:lnTo>
                <a:lnTo>
                  <a:pt x="652" y="868"/>
                </a:lnTo>
                <a:lnTo>
                  <a:pt x="648" y="906"/>
                </a:lnTo>
                <a:lnTo>
                  <a:pt x="645" y="947"/>
                </a:lnTo>
                <a:lnTo>
                  <a:pt x="644" y="989"/>
                </a:lnTo>
                <a:lnTo>
                  <a:pt x="643" y="1035"/>
                </a:lnTo>
                <a:lnTo>
                  <a:pt x="644" y="1076"/>
                </a:lnTo>
                <a:lnTo>
                  <a:pt x="645" y="1115"/>
                </a:lnTo>
                <a:lnTo>
                  <a:pt x="648" y="1152"/>
                </a:lnTo>
                <a:lnTo>
                  <a:pt x="652" y="1187"/>
                </a:lnTo>
                <a:lnTo>
                  <a:pt x="656" y="1220"/>
                </a:lnTo>
                <a:lnTo>
                  <a:pt x="661" y="1252"/>
                </a:lnTo>
                <a:lnTo>
                  <a:pt x="667" y="1281"/>
                </a:lnTo>
                <a:lnTo>
                  <a:pt x="674" y="1308"/>
                </a:lnTo>
                <a:lnTo>
                  <a:pt x="682" y="1334"/>
                </a:lnTo>
                <a:lnTo>
                  <a:pt x="690" y="1359"/>
                </a:lnTo>
                <a:lnTo>
                  <a:pt x="699" y="1381"/>
                </a:lnTo>
                <a:lnTo>
                  <a:pt x="709" y="1402"/>
                </a:lnTo>
                <a:lnTo>
                  <a:pt x="719" y="1422"/>
                </a:lnTo>
                <a:lnTo>
                  <a:pt x="730" y="1440"/>
                </a:lnTo>
                <a:lnTo>
                  <a:pt x="741" y="1456"/>
                </a:lnTo>
                <a:lnTo>
                  <a:pt x="752" y="1472"/>
                </a:lnTo>
                <a:lnTo>
                  <a:pt x="764" y="1486"/>
                </a:lnTo>
                <a:lnTo>
                  <a:pt x="776" y="1499"/>
                </a:lnTo>
                <a:lnTo>
                  <a:pt x="788" y="1509"/>
                </a:lnTo>
                <a:lnTo>
                  <a:pt x="801" y="1520"/>
                </a:lnTo>
                <a:lnTo>
                  <a:pt x="814" y="1529"/>
                </a:lnTo>
                <a:lnTo>
                  <a:pt x="827" y="1538"/>
                </a:lnTo>
                <a:lnTo>
                  <a:pt x="840" y="1545"/>
                </a:lnTo>
                <a:lnTo>
                  <a:pt x="853" y="1551"/>
                </a:lnTo>
                <a:lnTo>
                  <a:pt x="866" y="1555"/>
                </a:lnTo>
                <a:lnTo>
                  <a:pt x="879" y="1560"/>
                </a:lnTo>
                <a:lnTo>
                  <a:pt x="891" y="1564"/>
                </a:lnTo>
                <a:lnTo>
                  <a:pt x="904" y="1567"/>
                </a:lnTo>
                <a:lnTo>
                  <a:pt x="917" y="1568"/>
                </a:lnTo>
                <a:lnTo>
                  <a:pt x="929" y="1571"/>
                </a:lnTo>
                <a:lnTo>
                  <a:pt x="941" y="1571"/>
                </a:lnTo>
                <a:lnTo>
                  <a:pt x="952" y="1571"/>
                </a:lnTo>
                <a:lnTo>
                  <a:pt x="964" y="1571"/>
                </a:lnTo>
                <a:lnTo>
                  <a:pt x="975" y="1569"/>
                </a:lnTo>
                <a:lnTo>
                  <a:pt x="987" y="1568"/>
                </a:lnTo>
                <a:lnTo>
                  <a:pt x="999" y="1566"/>
                </a:lnTo>
                <a:lnTo>
                  <a:pt x="1010" y="1564"/>
                </a:lnTo>
                <a:lnTo>
                  <a:pt x="1022" y="1560"/>
                </a:lnTo>
                <a:lnTo>
                  <a:pt x="1033" y="1555"/>
                </a:lnTo>
                <a:lnTo>
                  <a:pt x="1045" y="1551"/>
                </a:lnTo>
                <a:lnTo>
                  <a:pt x="1056" y="1545"/>
                </a:lnTo>
                <a:lnTo>
                  <a:pt x="1067" y="1539"/>
                </a:lnTo>
                <a:lnTo>
                  <a:pt x="1078" y="1532"/>
                </a:lnTo>
                <a:lnTo>
                  <a:pt x="1089" y="1525"/>
                </a:lnTo>
                <a:lnTo>
                  <a:pt x="1100" y="1515"/>
                </a:lnTo>
                <a:lnTo>
                  <a:pt x="1110" y="1507"/>
                </a:lnTo>
                <a:lnTo>
                  <a:pt x="1121" y="1496"/>
                </a:lnTo>
                <a:lnTo>
                  <a:pt x="1130" y="1486"/>
                </a:lnTo>
                <a:lnTo>
                  <a:pt x="1140" y="1475"/>
                </a:lnTo>
                <a:lnTo>
                  <a:pt x="1149" y="1462"/>
                </a:lnTo>
                <a:lnTo>
                  <a:pt x="1158" y="1449"/>
                </a:lnTo>
                <a:lnTo>
                  <a:pt x="1167" y="1436"/>
                </a:lnTo>
                <a:lnTo>
                  <a:pt x="1175" y="1421"/>
                </a:lnTo>
                <a:lnTo>
                  <a:pt x="1182" y="1406"/>
                </a:lnTo>
                <a:lnTo>
                  <a:pt x="1189" y="1391"/>
                </a:lnTo>
                <a:lnTo>
                  <a:pt x="1196" y="1373"/>
                </a:lnTo>
                <a:lnTo>
                  <a:pt x="1202" y="1355"/>
                </a:lnTo>
                <a:lnTo>
                  <a:pt x="1208" y="1336"/>
                </a:lnTo>
                <a:lnTo>
                  <a:pt x="1213" y="1318"/>
                </a:lnTo>
                <a:lnTo>
                  <a:pt x="1218" y="1298"/>
                </a:lnTo>
                <a:lnTo>
                  <a:pt x="1221" y="1276"/>
                </a:lnTo>
                <a:lnTo>
                  <a:pt x="1225" y="1254"/>
                </a:lnTo>
                <a:lnTo>
                  <a:pt x="1227" y="1230"/>
                </a:lnTo>
                <a:lnTo>
                  <a:pt x="1229" y="1207"/>
                </a:lnTo>
                <a:lnTo>
                  <a:pt x="1839" y="1207"/>
                </a:lnTo>
                <a:lnTo>
                  <a:pt x="1838" y="1258"/>
                </a:lnTo>
                <a:lnTo>
                  <a:pt x="1835" y="1307"/>
                </a:lnTo>
                <a:lnTo>
                  <a:pt x="1830" y="1354"/>
                </a:lnTo>
                <a:lnTo>
                  <a:pt x="1823" y="1400"/>
                </a:lnTo>
                <a:lnTo>
                  <a:pt x="1815" y="1445"/>
                </a:lnTo>
                <a:lnTo>
                  <a:pt x="1806" y="1488"/>
                </a:lnTo>
                <a:lnTo>
                  <a:pt x="1794" y="1529"/>
                </a:lnTo>
                <a:lnTo>
                  <a:pt x="1781" y="1569"/>
                </a:lnTo>
                <a:lnTo>
                  <a:pt x="1767" y="1607"/>
                </a:lnTo>
                <a:lnTo>
                  <a:pt x="1750" y="1645"/>
                </a:lnTo>
                <a:lnTo>
                  <a:pt x="1732" y="1680"/>
                </a:lnTo>
                <a:lnTo>
                  <a:pt x="1712" y="1714"/>
                </a:lnTo>
                <a:lnTo>
                  <a:pt x="1690" y="1746"/>
                </a:lnTo>
                <a:lnTo>
                  <a:pt x="1667" y="1777"/>
                </a:lnTo>
                <a:lnTo>
                  <a:pt x="1642" y="1806"/>
                </a:lnTo>
                <a:lnTo>
                  <a:pt x="1615" y="1833"/>
                </a:lnTo>
                <a:lnTo>
                  <a:pt x="1586" y="1859"/>
                </a:lnTo>
                <a:lnTo>
                  <a:pt x="1555" y="1884"/>
                </a:lnTo>
                <a:lnTo>
                  <a:pt x="1522" y="1906"/>
                </a:lnTo>
                <a:lnTo>
                  <a:pt x="1488" y="1927"/>
                </a:lnTo>
                <a:lnTo>
                  <a:pt x="1451" y="1946"/>
                </a:lnTo>
                <a:lnTo>
                  <a:pt x="1413" y="1965"/>
                </a:lnTo>
                <a:lnTo>
                  <a:pt x="1372" y="1980"/>
                </a:lnTo>
                <a:lnTo>
                  <a:pt x="1330" y="1996"/>
                </a:lnTo>
                <a:lnTo>
                  <a:pt x="1286" y="2007"/>
                </a:lnTo>
                <a:lnTo>
                  <a:pt x="1240" y="2019"/>
                </a:lnTo>
                <a:lnTo>
                  <a:pt x="1191" y="2029"/>
                </a:lnTo>
                <a:lnTo>
                  <a:pt x="1141" y="2036"/>
                </a:lnTo>
                <a:lnTo>
                  <a:pt x="1089" y="2043"/>
                </a:lnTo>
                <a:lnTo>
                  <a:pt x="1035" y="2046"/>
                </a:lnTo>
                <a:lnTo>
                  <a:pt x="978" y="2049"/>
                </a:lnTo>
                <a:lnTo>
                  <a:pt x="920" y="2050"/>
                </a:lnTo>
                <a:lnTo>
                  <a:pt x="874" y="2050"/>
                </a:lnTo>
                <a:lnTo>
                  <a:pt x="828" y="2047"/>
                </a:lnTo>
                <a:lnTo>
                  <a:pt x="782" y="2043"/>
                </a:lnTo>
                <a:lnTo>
                  <a:pt x="738" y="2038"/>
                </a:lnTo>
                <a:lnTo>
                  <a:pt x="694" y="2031"/>
                </a:lnTo>
                <a:lnTo>
                  <a:pt x="651" y="2021"/>
                </a:lnTo>
                <a:lnTo>
                  <a:pt x="608" y="2011"/>
                </a:lnTo>
                <a:lnTo>
                  <a:pt x="567" y="1999"/>
                </a:lnTo>
                <a:lnTo>
                  <a:pt x="526" y="1985"/>
                </a:lnTo>
                <a:lnTo>
                  <a:pt x="487" y="1968"/>
                </a:lnTo>
                <a:lnTo>
                  <a:pt x="448" y="1950"/>
                </a:lnTo>
                <a:lnTo>
                  <a:pt x="411" y="1930"/>
                </a:lnTo>
                <a:lnTo>
                  <a:pt x="375" y="1907"/>
                </a:lnTo>
                <a:lnTo>
                  <a:pt x="340" y="1883"/>
                </a:lnTo>
                <a:lnTo>
                  <a:pt x="306" y="1857"/>
                </a:lnTo>
                <a:lnTo>
                  <a:pt x="274" y="1827"/>
                </a:lnTo>
                <a:lnTo>
                  <a:pt x="243" y="1797"/>
                </a:lnTo>
                <a:lnTo>
                  <a:pt x="214" y="1762"/>
                </a:lnTo>
                <a:lnTo>
                  <a:pt x="186" y="1726"/>
                </a:lnTo>
                <a:lnTo>
                  <a:pt x="160" y="1688"/>
                </a:lnTo>
                <a:lnTo>
                  <a:pt x="136" y="1647"/>
                </a:lnTo>
                <a:lnTo>
                  <a:pt x="114" y="1604"/>
                </a:lnTo>
                <a:lnTo>
                  <a:pt x="93" y="1558"/>
                </a:lnTo>
                <a:lnTo>
                  <a:pt x="74" y="1508"/>
                </a:lnTo>
                <a:lnTo>
                  <a:pt x="58" y="1458"/>
                </a:lnTo>
                <a:lnTo>
                  <a:pt x="43" y="1402"/>
                </a:lnTo>
                <a:lnTo>
                  <a:pt x="30" y="1346"/>
                </a:lnTo>
                <a:lnTo>
                  <a:pt x="20" y="1286"/>
                </a:lnTo>
                <a:lnTo>
                  <a:pt x="11" y="1222"/>
                </a:lnTo>
                <a:lnTo>
                  <a:pt x="5" y="1156"/>
                </a:lnTo>
                <a:lnTo>
                  <a:pt x="2" y="1088"/>
                </a:lnTo>
                <a:lnTo>
                  <a:pt x="0" y="1016"/>
                </a:lnTo>
                <a:lnTo>
                  <a:pt x="2" y="954"/>
                </a:lnTo>
                <a:lnTo>
                  <a:pt x="5" y="894"/>
                </a:lnTo>
                <a:lnTo>
                  <a:pt x="10" y="836"/>
                </a:lnTo>
                <a:lnTo>
                  <a:pt x="18" y="780"/>
                </a:lnTo>
                <a:lnTo>
                  <a:pt x="27" y="726"/>
                </a:lnTo>
                <a:lnTo>
                  <a:pt x="39" y="674"/>
                </a:lnTo>
                <a:lnTo>
                  <a:pt x="52" y="623"/>
                </a:lnTo>
                <a:lnTo>
                  <a:pt x="68" y="575"/>
                </a:lnTo>
                <a:lnTo>
                  <a:pt x="85" y="528"/>
                </a:lnTo>
                <a:lnTo>
                  <a:pt x="104" y="483"/>
                </a:lnTo>
                <a:lnTo>
                  <a:pt x="125" y="441"/>
                </a:lnTo>
                <a:lnTo>
                  <a:pt x="148" y="399"/>
                </a:lnTo>
                <a:lnTo>
                  <a:pt x="173" y="362"/>
                </a:lnTo>
                <a:lnTo>
                  <a:pt x="200" y="324"/>
                </a:lnTo>
                <a:lnTo>
                  <a:pt x="228" y="290"/>
                </a:lnTo>
                <a:lnTo>
                  <a:pt x="258" y="257"/>
                </a:lnTo>
                <a:lnTo>
                  <a:pt x="289" y="226"/>
                </a:lnTo>
                <a:lnTo>
                  <a:pt x="322" y="197"/>
                </a:lnTo>
                <a:lnTo>
                  <a:pt x="357" y="170"/>
                </a:lnTo>
                <a:lnTo>
                  <a:pt x="393" y="145"/>
                </a:lnTo>
                <a:lnTo>
                  <a:pt x="431" y="122"/>
                </a:lnTo>
                <a:lnTo>
                  <a:pt x="470" y="101"/>
                </a:lnTo>
                <a:lnTo>
                  <a:pt x="511" y="82"/>
                </a:lnTo>
                <a:lnTo>
                  <a:pt x="553" y="65"/>
                </a:lnTo>
                <a:lnTo>
                  <a:pt x="597" y="50"/>
                </a:lnTo>
                <a:lnTo>
                  <a:pt x="641" y="37"/>
                </a:lnTo>
                <a:lnTo>
                  <a:pt x="687" y="26"/>
                </a:lnTo>
                <a:lnTo>
                  <a:pt x="735" y="17"/>
                </a:lnTo>
                <a:lnTo>
                  <a:pt x="783" y="10"/>
                </a:lnTo>
                <a:lnTo>
                  <a:pt x="833" y="5"/>
                </a:lnTo>
                <a:lnTo>
                  <a:pt x="884" y="2"/>
                </a:lnTo>
                <a:lnTo>
                  <a:pt x="936" y="0"/>
                </a:lnTo>
                <a:lnTo>
                  <a:pt x="993" y="2"/>
                </a:lnTo>
                <a:lnTo>
                  <a:pt x="1048" y="4"/>
                </a:lnTo>
                <a:lnTo>
                  <a:pt x="1101" y="9"/>
                </a:lnTo>
                <a:lnTo>
                  <a:pt x="1152" y="16"/>
                </a:lnTo>
                <a:lnTo>
                  <a:pt x="1200" y="24"/>
                </a:lnTo>
                <a:lnTo>
                  <a:pt x="1247" y="35"/>
                </a:lnTo>
                <a:lnTo>
                  <a:pt x="1292" y="46"/>
                </a:lnTo>
                <a:lnTo>
                  <a:pt x="1335" y="59"/>
                </a:lnTo>
                <a:lnTo>
                  <a:pt x="1376" y="75"/>
                </a:lnTo>
                <a:lnTo>
                  <a:pt x="1415" y="92"/>
                </a:lnTo>
                <a:lnTo>
                  <a:pt x="1452" y="111"/>
                </a:lnTo>
                <a:lnTo>
                  <a:pt x="1487" y="131"/>
                </a:lnTo>
                <a:lnTo>
                  <a:pt x="1521" y="153"/>
                </a:lnTo>
                <a:lnTo>
                  <a:pt x="1552" y="177"/>
                </a:lnTo>
                <a:lnTo>
                  <a:pt x="1582" y="203"/>
                </a:lnTo>
                <a:lnTo>
                  <a:pt x="1611" y="229"/>
                </a:lnTo>
                <a:lnTo>
                  <a:pt x="1637" y="258"/>
                </a:lnTo>
                <a:lnTo>
                  <a:pt x="1662" y="288"/>
                </a:lnTo>
                <a:lnTo>
                  <a:pt x="1685" y="319"/>
                </a:lnTo>
                <a:lnTo>
                  <a:pt x="1706" y="352"/>
                </a:lnTo>
                <a:lnTo>
                  <a:pt x="1726" y="387"/>
                </a:lnTo>
                <a:lnTo>
                  <a:pt x="1744" y="422"/>
                </a:lnTo>
                <a:lnTo>
                  <a:pt x="1760" y="460"/>
                </a:lnTo>
                <a:lnTo>
                  <a:pt x="1775" y="497"/>
                </a:lnTo>
                <a:lnTo>
                  <a:pt x="1788" y="537"/>
                </a:lnTo>
                <a:lnTo>
                  <a:pt x="1800" y="578"/>
                </a:lnTo>
                <a:lnTo>
                  <a:pt x="1810" y="621"/>
                </a:lnTo>
                <a:lnTo>
                  <a:pt x="1819" y="665"/>
                </a:lnTo>
                <a:lnTo>
                  <a:pt x="1826" y="710"/>
                </a:lnTo>
                <a:lnTo>
                  <a:pt x="1832" y="756"/>
                </a:lnTo>
                <a:lnTo>
                  <a:pt x="1836" y="804"/>
                </a:lnTo>
                <a:lnTo>
                  <a:pt x="1839" y="853"/>
                </a:lnTo>
                <a:lnTo>
                  <a:pt x="1229" y="853"/>
                </a:lnTo>
                <a:close/>
              </a:path>
            </a:pathLst>
          </a:custGeom>
          <a:solidFill>
            <a:srgbClr val="F8C4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86" name="Freeform 185">
            <a:extLst>
              <a:ext uri="{FF2B5EF4-FFF2-40B4-BE49-F238E27FC236}">
                <a16:creationId xmlns:a16="http://schemas.microsoft.com/office/drawing/2014/main" id="{00000000-0008-0000-0600-0000BA000000}"/>
              </a:ext>
            </a:extLst>
          </xdr:cNvPr>
          <xdr:cNvSpPr>
            <a:spLocks/>
          </xdr:cNvSpPr>
        </xdr:nvSpPr>
        <xdr:spPr bwMode="auto">
          <a:xfrm>
            <a:off x="2350" y="512"/>
            <a:ext cx="72" cy="71"/>
          </a:xfrm>
          <a:custGeom>
            <a:avLst/>
            <a:gdLst>
              <a:gd name="T0" fmla="*/ 0 w 357"/>
              <a:gd name="T1" fmla="*/ 0 h 425"/>
              <a:gd name="T2" fmla="*/ 0 w 357"/>
              <a:gd name="T3" fmla="*/ 0 h 425"/>
              <a:gd name="T4" fmla="*/ 0 w 357"/>
              <a:gd name="T5" fmla="*/ 0 h 425"/>
              <a:gd name="T6" fmla="*/ 0 w 357"/>
              <a:gd name="T7" fmla="*/ 0 h 425"/>
              <a:gd name="T8" fmla="*/ 0 w 357"/>
              <a:gd name="T9" fmla="*/ 0 h 425"/>
              <a:gd name="T10" fmla="*/ 0 w 357"/>
              <a:gd name="T11" fmla="*/ 0 h 425"/>
              <a:gd name="T12" fmla="*/ 0 w 357"/>
              <a:gd name="T13" fmla="*/ 0 h 425"/>
              <a:gd name="T14" fmla="*/ 0 w 357"/>
              <a:gd name="T15" fmla="*/ 0 h 425"/>
              <a:gd name="T16" fmla="*/ 0 w 357"/>
              <a:gd name="T17" fmla="*/ 0 h 425"/>
              <a:gd name="T18" fmla="*/ 0 w 357"/>
              <a:gd name="T19" fmla="*/ 0 h 425"/>
              <a:gd name="T20" fmla="*/ 0 w 357"/>
              <a:gd name="T21" fmla="*/ 0 h 425"/>
              <a:gd name="T22" fmla="*/ 0 w 357"/>
              <a:gd name="T23" fmla="*/ 0 h 425"/>
              <a:gd name="T24" fmla="*/ 0 w 357"/>
              <a:gd name="T25" fmla="*/ 0 h 425"/>
              <a:gd name="T26" fmla="*/ 0 w 357"/>
              <a:gd name="T27" fmla="*/ 0 h 425"/>
              <a:gd name="T28" fmla="*/ 0 w 357"/>
              <a:gd name="T29" fmla="*/ 0 h 425"/>
              <a:gd name="T30" fmla="*/ 0 w 357"/>
              <a:gd name="T31" fmla="*/ 0 h 425"/>
              <a:gd name="T32" fmla="*/ 0 w 357"/>
              <a:gd name="T33" fmla="*/ 0 h 425"/>
              <a:gd name="T34" fmla="*/ 0 w 357"/>
              <a:gd name="T35" fmla="*/ 0 h 425"/>
              <a:gd name="T36" fmla="*/ 0 w 357"/>
              <a:gd name="T37" fmla="*/ 0 h 425"/>
              <a:gd name="T38" fmla="*/ 0 w 357"/>
              <a:gd name="T39" fmla="*/ 0 h 425"/>
              <a:gd name="T40" fmla="*/ 0 w 357"/>
              <a:gd name="T41" fmla="*/ 0 h 425"/>
              <a:gd name="T42" fmla="*/ 0 w 357"/>
              <a:gd name="T43" fmla="*/ 0 h 425"/>
              <a:gd name="T44" fmla="*/ 0 w 357"/>
              <a:gd name="T45" fmla="*/ 0 h 425"/>
              <a:gd name="T46" fmla="*/ 0 w 357"/>
              <a:gd name="T47" fmla="*/ 0 h 425"/>
              <a:gd name="T48" fmla="*/ 0 w 357"/>
              <a:gd name="T49" fmla="*/ 0 h 425"/>
              <a:gd name="T50" fmla="*/ 0 w 357"/>
              <a:gd name="T51" fmla="*/ 0 h 425"/>
              <a:gd name="T52" fmla="*/ 0 w 357"/>
              <a:gd name="T53" fmla="*/ 0 h 425"/>
              <a:gd name="T54" fmla="*/ 0 w 357"/>
              <a:gd name="T55" fmla="*/ 0 h 425"/>
              <a:gd name="T56" fmla="*/ 0 w 357"/>
              <a:gd name="T57" fmla="*/ 0 h 425"/>
              <a:gd name="T58" fmla="*/ 0 w 357"/>
              <a:gd name="T59" fmla="*/ 0 h 425"/>
              <a:gd name="T60" fmla="*/ 0 w 357"/>
              <a:gd name="T61" fmla="*/ 0 h 425"/>
              <a:gd name="T62" fmla="*/ 0 w 357"/>
              <a:gd name="T63" fmla="*/ 0 h 425"/>
              <a:gd name="T64" fmla="*/ 0 w 357"/>
              <a:gd name="T65" fmla="*/ 0 h 425"/>
              <a:gd name="T66" fmla="*/ 0 w 357"/>
              <a:gd name="T67" fmla="*/ 0 h 425"/>
              <a:gd name="T68" fmla="*/ 0 w 357"/>
              <a:gd name="T69" fmla="*/ 0 h 425"/>
              <a:gd name="T70" fmla="*/ 0 w 357"/>
              <a:gd name="T71" fmla="*/ 0 h 425"/>
              <a:gd name="T72" fmla="*/ 0 w 357"/>
              <a:gd name="T73" fmla="*/ 0 h 425"/>
              <a:gd name="T74" fmla="*/ 0 w 357"/>
              <a:gd name="T75" fmla="*/ 0 h 425"/>
              <a:gd name="T76" fmla="*/ 0 w 357"/>
              <a:gd name="T77" fmla="*/ 0 h 425"/>
              <a:gd name="T78" fmla="*/ 0 w 357"/>
              <a:gd name="T79" fmla="*/ 0 h 425"/>
              <a:gd name="T80" fmla="*/ 0 w 357"/>
              <a:gd name="T81" fmla="*/ 0 h 425"/>
              <a:gd name="T82" fmla="*/ 0 w 357"/>
              <a:gd name="T83" fmla="*/ 0 h 425"/>
              <a:gd name="T84" fmla="*/ 0 w 357"/>
              <a:gd name="T85" fmla="*/ 0 h 425"/>
              <a:gd name="T86" fmla="*/ 0 w 357"/>
              <a:gd name="T87" fmla="*/ 0 h 425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57" h="425">
                <a:moveTo>
                  <a:pt x="45" y="103"/>
                </a:moveTo>
                <a:lnTo>
                  <a:pt x="45" y="103"/>
                </a:lnTo>
                <a:lnTo>
                  <a:pt x="54" y="103"/>
                </a:lnTo>
                <a:lnTo>
                  <a:pt x="64" y="104"/>
                </a:lnTo>
                <a:lnTo>
                  <a:pt x="74" y="107"/>
                </a:lnTo>
                <a:lnTo>
                  <a:pt x="84" y="108"/>
                </a:lnTo>
                <a:lnTo>
                  <a:pt x="94" y="112"/>
                </a:lnTo>
                <a:lnTo>
                  <a:pt x="104" y="115"/>
                </a:lnTo>
                <a:lnTo>
                  <a:pt x="114" y="119"/>
                </a:lnTo>
                <a:lnTo>
                  <a:pt x="124" y="123"/>
                </a:lnTo>
                <a:lnTo>
                  <a:pt x="133" y="129"/>
                </a:lnTo>
                <a:lnTo>
                  <a:pt x="143" y="135"/>
                </a:lnTo>
                <a:lnTo>
                  <a:pt x="152" y="142"/>
                </a:lnTo>
                <a:lnTo>
                  <a:pt x="161" y="149"/>
                </a:lnTo>
                <a:lnTo>
                  <a:pt x="170" y="156"/>
                </a:lnTo>
                <a:lnTo>
                  <a:pt x="179" y="166"/>
                </a:lnTo>
                <a:lnTo>
                  <a:pt x="187" y="174"/>
                </a:lnTo>
                <a:lnTo>
                  <a:pt x="196" y="183"/>
                </a:lnTo>
                <a:lnTo>
                  <a:pt x="203" y="194"/>
                </a:lnTo>
                <a:lnTo>
                  <a:pt x="211" y="206"/>
                </a:lnTo>
                <a:lnTo>
                  <a:pt x="218" y="217"/>
                </a:lnTo>
                <a:lnTo>
                  <a:pt x="225" y="229"/>
                </a:lnTo>
                <a:lnTo>
                  <a:pt x="231" y="242"/>
                </a:lnTo>
                <a:lnTo>
                  <a:pt x="237" y="255"/>
                </a:lnTo>
                <a:lnTo>
                  <a:pt x="243" y="269"/>
                </a:lnTo>
                <a:lnTo>
                  <a:pt x="248" y="285"/>
                </a:lnTo>
                <a:lnTo>
                  <a:pt x="253" y="300"/>
                </a:lnTo>
                <a:lnTo>
                  <a:pt x="257" y="315"/>
                </a:lnTo>
                <a:lnTo>
                  <a:pt x="261" y="332"/>
                </a:lnTo>
                <a:lnTo>
                  <a:pt x="263" y="349"/>
                </a:lnTo>
                <a:lnTo>
                  <a:pt x="266" y="367"/>
                </a:lnTo>
                <a:lnTo>
                  <a:pt x="267" y="386"/>
                </a:lnTo>
                <a:lnTo>
                  <a:pt x="269" y="405"/>
                </a:lnTo>
                <a:lnTo>
                  <a:pt x="269" y="425"/>
                </a:lnTo>
                <a:lnTo>
                  <a:pt x="357" y="425"/>
                </a:lnTo>
                <a:lnTo>
                  <a:pt x="357" y="401"/>
                </a:lnTo>
                <a:lnTo>
                  <a:pt x="356" y="376"/>
                </a:lnTo>
                <a:lnTo>
                  <a:pt x="353" y="354"/>
                </a:lnTo>
                <a:lnTo>
                  <a:pt x="350" y="330"/>
                </a:lnTo>
                <a:lnTo>
                  <a:pt x="346" y="309"/>
                </a:lnTo>
                <a:lnTo>
                  <a:pt x="342" y="288"/>
                </a:lnTo>
                <a:lnTo>
                  <a:pt x="337" y="267"/>
                </a:lnTo>
                <a:lnTo>
                  <a:pt x="331" y="247"/>
                </a:lnTo>
                <a:lnTo>
                  <a:pt x="324" y="228"/>
                </a:lnTo>
                <a:lnTo>
                  <a:pt x="317" y="209"/>
                </a:lnTo>
                <a:lnTo>
                  <a:pt x="308" y="192"/>
                </a:lnTo>
                <a:lnTo>
                  <a:pt x="300" y="174"/>
                </a:lnTo>
                <a:lnTo>
                  <a:pt x="291" y="157"/>
                </a:lnTo>
                <a:lnTo>
                  <a:pt x="281" y="142"/>
                </a:lnTo>
                <a:lnTo>
                  <a:pt x="271" y="127"/>
                </a:lnTo>
                <a:lnTo>
                  <a:pt x="260" y="113"/>
                </a:lnTo>
                <a:lnTo>
                  <a:pt x="248" y="100"/>
                </a:lnTo>
                <a:lnTo>
                  <a:pt x="237" y="87"/>
                </a:lnTo>
                <a:lnTo>
                  <a:pt x="225" y="75"/>
                </a:lnTo>
                <a:lnTo>
                  <a:pt x="212" y="64"/>
                </a:lnTo>
                <a:lnTo>
                  <a:pt x="199" y="54"/>
                </a:lnTo>
                <a:lnTo>
                  <a:pt x="186" y="44"/>
                </a:lnTo>
                <a:lnTo>
                  <a:pt x="173" y="36"/>
                </a:lnTo>
                <a:lnTo>
                  <a:pt x="159" y="29"/>
                </a:lnTo>
                <a:lnTo>
                  <a:pt x="145" y="22"/>
                </a:lnTo>
                <a:lnTo>
                  <a:pt x="131" y="16"/>
                </a:lnTo>
                <a:lnTo>
                  <a:pt x="117" y="12"/>
                </a:lnTo>
                <a:lnTo>
                  <a:pt x="103" y="7"/>
                </a:lnTo>
                <a:lnTo>
                  <a:pt x="88" y="3"/>
                </a:lnTo>
                <a:lnTo>
                  <a:pt x="74" y="1"/>
                </a:lnTo>
                <a:lnTo>
                  <a:pt x="59" y="0"/>
                </a:lnTo>
                <a:lnTo>
                  <a:pt x="45" y="0"/>
                </a:lnTo>
                <a:lnTo>
                  <a:pt x="39" y="0"/>
                </a:lnTo>
                <a:lnTo>
                  <a:pt x="34" y="1"/>
                </a:lnTo>
                <a:lnTo>
                  <a:pt x="30" y="2"/>
                </a:lnTo>
                <a:lnTo>
                  <a:pt x="25" y="4"/>
                </a:lnTo>
                <a:lnTo>
                  <a:pt x="18" y="9"/>
                </a:lnTo>
                <a:lnTo>
                  <a:pt x="11" y="16"/>
                </a:lnTo>
                <a:lnTo>
                  <a:pt x="7" y="23"/>
                </a:lnTo>
                <a:lnTo>
                  <a:pt x="3" y="33"/>
                </a:lnTo>
                <a:lnTo>
                  <a:pt x="1" y="42"/>
                </a:lnTo>
                <a:lnTo>
                  <a:pt x="0" y="52"/>
                </a:lnTo>
                <a:lnTo>
                  <a:pt x="1" y="61"/>
                </a:lnTo>
                <a:lnTo>
                  <a:pt x="3" y="70"/>
                </a:lnTo>
                <a:lnTo>
                  <a:pt x="7" y="80"/>
                </a:lnTo>
                <a:lnTo>
                  <a:pt x="11" y="87"/>
                </a:lnTo>
                <a:lnTo>
                  <a:pt x="18" y="94"/>
                </a:lnTo>
                <a:lnTo>
                  <a:pt x="25" y="99"/>
                </a:lnTo>
                <a:lnTo>
                  <a:pt x="30" y="101"/>
                </a:lnTo>
                <a:lnTo>
                  <a:pt x="34" y="102"/>
                </a:lnTo>
                <a:lnTo>
                  <a:pt x="39" y="103"/>
                </a:lnTo>
                <a:lnTo>
                  <a:pt x="45" y="10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87" name="Freeform 186">
            <a:extLst>
              <a:ext uri="{FF2B5EF4-FFF2-40B4-BE49-F238E27FC236}">
                <a16:creationId xmlns:a16="http://schemas.microsoft.com/office/drawing/2014/main" id="{00000000-0008-0000-0600-0000BB000000}"/>
              </a:ext>
            </a:extLst>
          </xdr:cNvPr>
          <xdr:cNvSpPr>
            <a:spLocks/>
          </xdr:cNvSpPr>
        </xdr:nvSpPr>
        <xdr:spPr bwMode="auto">
          <a:xfrm>
            <a:off x="2287" y="512"/>
            <a:ext cx="72" cy="110"/>
          </a:xfrm>
          <a:custGeom>
            <a:avLst/>
            <a:gdLst>
              <a:gd name="T0" fmla="*/ 0 w 362"/>
              <a:gd name="T1" fmla="*/ 0 h 659"/>
              <a:gd name="T2" fmla="*/ 0 w 362"/>
              <a:gd name="T3" fmla="*/ 0 h 659"/>
              <a:gd name="T4" fmla="*/ 0 w 362"/>
              <a:gd name="T5" fmla="*/ 0 h 659"/>
              <a:gd name="T6" fmla="*/ 0 w 362"/>
              <a:gd name="T7" fmla="*/ 0 h 659"/>
              <a:gd name="T8" fmla="*/ 0 w 362"/>
              <a:gd name="T9" fmla="*/ 0 h 659"/>
              <a:gd name="T10" fmla="*/ 0 w 362"/>
              <a:gd name="T11" fmla="*/ 0 h 659"/>
              <a:gd name="T12" fmla="*/ 0 w 362"/>
              <a:gd name="T13" fmla="*/ 0 h 659"/>
              <a:gd name="T14" fmla="*/ 0 w 362"/>
              <a:gd name="T15" fmla="*/ 0 h 659"/>
              <a:gd name="T16" fmla="*/ 0 w 362"/>
              <a:gd name="T17" fmla="*/ 0 h 659"/>
              <a:gd name="T18" fmla="*/ 0 w 362"/>
              <a:gd name="T19" fmla="*/ 0 h 659"/>
              <a:gd name="T20" fmla="*/ 0 w 362"/>
              <a:gd name="T21" fmla="*/ 0 h 659"/>
              <a:gd name="T22" fmla="*/ 0 w 362"/>
              <a:gd name="T23" fmla="*/ 0 h 659"/>
              <a:gd name="T24" fmla="*/ 0 w 362"/>
              <a:gd name="T25" fmla="*/ 0 h 659"/>
              <a:gd name="T26" fmla="*/ 0 w 362"/>
              <a:gd name="T27" fmla="*/ 0 h 659"/>
              <a:gd name="T28" fmla="*/ 0 w 362"/>
              <a:gd name="T29" fmla="*/ 0 h 659"/>
              <a:gd name="T30" fmla="*/ 0 w 362"/>
              <a:gd name="T31" fmla="*/ 0 h 659"/>
              <a:gd name="T32" fmla="*/ 0 w 362"/>
              <a:gd name="T33" fmla="*/ 0 h 659"/>
              <a:gd name="T34" fmla="*/ 0 w 362"/>
              <a:gd name="T35" fmla="*/ 0 h 659"/>
              <a:gd name="T36" fmla="*/ 0 w 362"/>
              <a:gd name="T37" fmla="*/ 0 h 659"/>
              <a:gd name="T38" fmla="*/ 0 w 362"/>
              <a:gd name="T39" fmla="*/ 0 h 659"/>
              <a:gd name="T40" fmla="*/ 0 w 362"/>
              <a:gd name="T41" fmla="*/ 0 h 659"/>
              <a:gd name="T42" fmla="*/ 0 w 362"/>
              <a:gd name="T43" fmla="*/ 0 h 659"/>
              <a:gd name="T44" fmla="*/ 0 w 362"/>
              <a:gd name="T45" fmla="*/ 0 h 659"/>
              <a:gd name="T46" fmla="*/ 0 w 362"/>
              <a:gd name="T47" fmla="*/ 0 h 659"/>
              <a:gd name="T48" fmla="*/ 0 w 362"/>
              <a:gd name="T49" fmla="*/ 0 h 659"/>
              <a:gd name="T50" fmla="*/ 0 w 362"/>
              <a:gd name="T51" fmla="*/ 0 h 659"/>
              <a:gd name="T52" fmla="*/ 0 w 362"/>
              <a:gd name="T53" fmla="*/ 0 h 659"/>
              <a:gd name="T54" fmla="*/ 0 w 362"/>
              <a:gd name="T55" fmla="*/ 0 h 659"/>
              <a:gd name="T56" fmla="*/ 0 w 362"/>
              <a:gd name="T57" fmla="*/ 0 h 659"/>
              <a:gd name="T58" fmla="*/ 0 w 362"/>
              <a:gd name="T59" fmla="*/ 0 h 659"/>
              <a:gd name="T60" fmla="*/ 0 w 362"/>
              <a:gd name="T61" fmla="*/ 0 h 659"/>
              <a:gd name="T62" fmla="*/ 0 w 362"/>
              <a:gd name="T63" fmla="*/ 0 h 659"/>
              <a:gd name="T64" fmla="*/ 0 w 362"/>
              <a:gd name="T65" fmla="*/ 0 h 659"/>
              <a:gd name="T66" fmla="*/ 0 w 362"/>
              <a:gd name="T67" fmla="*/ 0 h 659"/>
              <a:gd name="T68" fmla="*/ 0 w 362"/>
              <a:gd name="T69" fmla="*/ 0 h 659"/>
              <a:gd name="T70" fmla="*/ 0 w 362"/>
              <a:gd name="T71" fmla="*/ 0 h 659"/>
              <a:gd name="T72" fmla="*/ 0 w 362"/>
              <a:gd name="T73" fmla="*/ 0 h 659"/>
              <a:gd name="T74" fmla="*/ 0 w 362"/>
              <a:gd name="T75" fmla="*/ 0 h 659"/>
              <a:gd name="T76" fmla="*/ 0 w 362"/>
              <a:gd name="T77" fmla="*/ 0 h 659"/>
              <a:gd name="T78" fmla="*/ 0 w 362"/>
              <a:gd name="T79" fmla="*/ 0 h 659"/>
              <a:gd name="T80" fmla="*/ 0 w 362"/>
              <a:gd name="T81" fmla="*/ 0 h 659"/>
              <a:gd name="T82" fmla="*/ 0 w 362"/>
              <a:gd name="T83" fmla="*/ 0 h 659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362" h="659">
                <a:moveTo>
                  <a:pt x="88" y="607"/>
                </a:moveTo>
                <a:lnTo>
                  <a:pt x="88" y="607"/>
                </a:lnTo>
                <a:lnTo>
                  <a:pt x="89" y="562"/>
                </a:lnTo>
                <a:lnTo>
                  <a:pt x="90" y="521"/>
                </a:lnTo>
                <a:lnTo>
                  <a:pt x="93" y="482"/>
                </a:lnTo>
                <a:lnTo>
                  <a:pt x="96" y="447"/>
                </a:lnTo>
                <a:lnTo>
                  <a:pt x="100" y="413"/>
                </a:lnTo>
                <a:lnTo>
                  <a:pt x="106" y="381"/>
                </a:lnTo>
                <a:lnTo>
                  <a:pt x="111" y="352"/>
                </a:lnTo>
                <a:lnTo>
                  <a:pt x="118" y="325"/>
                </a:lnTo>
                <a:lnTo>
                  <a:pt x="125" y="300"/>
                </a:lnTo>
                <a:lnTo>
                  <a:pt x="132" y="278"/>
                </a:lnTo>
                <a:lnTo>
                  <a:pt x="140" y="256"/>
                </a:lnTo>
                <a:lnTo>
                  <a:pt x="149" y="237"/>
                </a:lnTo>
                <a:lnTo>
                  <a:pt x="158" y="221"/>
                </a:lnTo>
                <a:lnTo>
                  <a:pt x="167" y="205"/>
                </a:lnTo>
                <a:lnTo>
                  <a:pt x="176" y="192"/>
                </a:lnTo>
                <a:lnTo>
                  <a:pt x="186" y="179"/>
                </a:lnTo>
                <a:lnTo>
                  <a:pt x="196" y="167"/>
                </a:lnTo>
                <a:lnTo>
                  <a:pt x="206" y="157"/>
                </a:lnTo>
                <a:lnTo>
                  <a:pt x="216" y="148"/>
                </a:lnTo>
                <a:lnTo>
                  <a:pt x="227" y="140"/>
                </a:lnTo>
                <a:lnTo>
                  <a:pt x="237" y="134"/>
                </a:lnTo>
                <a:lnTo>
                  <a:pt x="248" y="128"/>
                </a:lnTo>
                <a:lnTo>
                  <a:pt x="259" y="122"/>
                </a:lnTo>
                <a:lnTo>
                  <a:pt x="270" y="117"/>
                </a:lnTo>
                <a:lnTo>
                  <a:pt x="281" y="114"/>
                </a:lnTo>
                <a:lnTo>
                  <a:pt x="293" y="110"/>
                </a:lnTo>
                <a:lnTo>
                  <a:pt x="304" y="108"/>
                </a:lnTo>
                <a:lnTo>
                  <a:pt x="315" y="107"/>
                </a:lnTo>
                <a:lnTo>
                  <a:pt x="339" y="104"/>
                </a:lnTo>
                <a:lnTo>
                  <a:pt x="362" y="103"/>
                </a:lnTo>
                <a:lnTo>
                  <a:pt x="362" y="0"/>
                </a:lnTo>
                <a:lnTo>
                  <a:pt x="334" y="1"/>
                </a:lnTo>
                <a:lnTo>
                  <a:pt x="306" y="3"/>
                </a:lnTo>
                <a:lnTo>
                  <a:pt x="290" y="6"/>
                </a:lnTo>
                <a:lnTo>
                  <a:pt x="275" y="9"/>
                </a:lnTo>
                <a:lnTo>
                  <a:pt x="260" y="14"/>
                </a:lnTo>
                <a:lnTo>
                  <a:pt x="244" y="19"/>
                </a:lnTo>
                <a:lnTo>
                  <a:pt x="228" y="26"/>
                </a:lnTo>
                <a:lnTo>
                  <a:pt x="212" y="33"/>
                </a:lnTo>
                <a:lnTo>
                  <a:pt x="197" y="41"/>
                </a:lnTo>
                <a:lnTo>
                  <a:pt x="181" y="52"/>
                </a:lnTo>
                <a:lnTo>
                  <a:pt x="166" y="63"/>
                </a:lnTo>
                <a:lnTo>
                  <a:pt x="151" y="76"/>
                </a:lnTo>
                <a:lnTo>
                  <a:pt x="137" y="90"/>
                </a:lnTo>
                <a:lnTo>
                  <a:pt x="122" y="107"/>
                </a:lnTo>
                <a:lnTo>
                  <a:pt x="109" y="125"/>
                </a:lnTo>
                <a:lnTo>
                  <a:pt x="96" y="143"/>
                </a:lnTo>
                <a:lnTo>
                  <a:pt x="83" y="165"/>
                </a:lnTo>
                <a:lnTo>
                  <a:pt x="72" y="187"/>
                </a:lnTo>
                <a:lnTo>
                  <a:pt x="61" y="212"/>
                </a:lnTo>
                <a:lnTo>
                  <a:pt x="51" y="237"/>
                </a:lnTo>
                <a:lnTo>
                  <a:pt x="42" y="266"/>
                </a:lnTo>
                <a:lnTo>
                  <a:pt x="33" y="295"/>
                </a:lnTo>
                <a:lnTo>
                  <a:pt x="26" y="327"/>
                </a:lnTo>
                <a:lnTo>
                  <a:pt x="19" y="360"/>
                </a:lnTo>
                <a:lnTo>
                  <a:pt x="13" y="395"/>
                </a:lnTo>
                <a:lnTo>
                  <a:pt x="9" y="434"/>
                </a:lnTo>
                <a:lnTo>
                  <a:pt x="5" y="473"/>
                </a:lnTo>
                <a:lnTo>
                  <a:pt x="2" y="515"/>
                </a:lnTo>
                <a:lnTo>
                  <a:pt x="1" y="560"/>
                </a:lnTo>
                <a:lnTo>
                  <a:pt x="0" y="607"/>
                </a:lnTo>
                <a:lnTo>
                  <a:pt x="0" y="613"/>
                </a:lnTo>
                <a:lnTo>
                  <a:pt x="1" y="619"/>
                </a:lnTo>
                <a:lnTo>
                  <a:pt x="2" y="625"/>
                </a:lnTo>
                <a:lnTo>
                  <a:pt x="4" y="629"/>
                </a:lnTo>
                <a:lnTo>
                  <a:pt x="8" y="639"/>
                </a:lnTo>
                <a:lnTo>
                  <a:pt x="14" y="646"/>
                </a:lnTo>
                <a:lnTo>
                  <a:pt x="21" y="652"/>
                </a:lnTo>
                <a:lnTo>
                  <a:pt x="28" y="655"/>
                </a:lnTo>
                <a:lnTo>
                  <a:pt x="36" y="658"/>
                </a:lnTo>
                <a:lnTo>
                  <a:pt x="44" y="659"/>
                </a:lnTo>
                <a:lnTo>
                  <a:pt x="52" y="658"/>
                </a:lnTo>
                <a:lnTo>
                  <a:pt x="60" y="655"/>
                </a:lnTo>
                <a:lnTo>
                  <a:pt x="68" y="652"/>
                </a:lnTo>
                <a:lnTo>
                  <a:pt x="75" y="646"/>
                </a:lnTo>
                <a:lnTo>
                  <a:pt x="80" y="639"/>
                </a:lnTo>
                <a:lnTo>
                  <a:pt x="85" y="629"/>
                </a:lnTo>
                <a:lnTo>
                  <a:pt x="86" y="625"/>
                </a:lnTo>
                <a:lnTo>
                  <a:pt x="87" y="619"/>
                </a:lnTo>
                <a:lnTo>
                  <a:pt x="88" y="613"/>
                </a:lnTo>
                <a:lnTo>
                  <a:pt x="88" y="607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88" name="Freeform 187">
            <a:extLst>
              <a:ext uri="{FF2B5EF4-FFF2-40B4-BE49-F238E27FC236}">
                <a16:creationId xmlns:a16="http://schemas.microsoft.com/office/drawing/2014/main" id="{00000000-0008-0000-0600-0000BC000000}"/>
              </a:ext>
            </a:extLst>
          </xdr:cNvPr>
          <xdr:cNvSpPr>
            <a:spLocks/>
          </xdr:cNvSpPr>
        </xdr:nvSpPr>
        <xdr:spPr bwMode="auto">
          <a:xfrm>
            <a:off x="2287" y="614"/>
            <a:ext cx="80" cy="98"/>
          </a:xfrm>
          <a:custGeom>
            <a:avLst/>
            <a:gdLst>
              <a:gd name="T0" fmla="*/ 0 w 398"/>
              <a:gd name="T1" fmla="*/ 0 h 589"/>
              <a:gd name="T2" fmla="*/ 0 w 398"/>
              <a:gd name="T3" fmla="*/ 0 h 589"/>
              <a:gd name="T4" fmla="*/ 0 w 398"/>
              <a:gd name="T5" fmla="*/ 0 h 589"/>
              <a:gd name="T6" fmla="*/ 0 w 398"/>
              <a:gd name="T7" fmla="*/ 0 h 589"/>
              <a:gd name="T8" fmla="*/ 0 w 398"/>
              <a:gd name="T9" fmla="*/ 0 h 589"/>
              <a:gd name="T10" fmla="*/ 0 w 398"/>
              <a:gd name="T11" fmla="*/ 0 h 589"/>
              <a:gd name="T12" fmla="*/ 0 w 398"/>
              <a:gd name="T13" fmla="*/ 0 h 589"/>
              <a:gd name="T14" fmla="*/ 0 w 398"/>
              <a:gd name="T15" fmla="*/ 0 h 589"/>
              <a:gd name="T16" fmla="*/ 0 w 398"/>
              <a:gd name="T17" fmla="*/ 0 h 589"/>
              <a:gd name="T18" fmla="*/ 0 w 398"/>
              <a:gd name="T19" fmla="*/ 0 h 589"/>
              <a:gd name="T20" fmla="*/ 0 w 398"/>
              <a:gd name="T21" fmla="*/ 0 h 589"/>
              <a:gd name="T22" fmla="*/ 0 w 398"/>
              <a:gd name="T23" fmla="*/ 0 h 589"/>
              <a:gd name="T24" fmla="*/ 0 w 398"/>
              <a:gd name="T25" fmla="*/ 0 h 589"/>
              <a:gd name="T26" fmla="*/ 0 w 398"/>
              <a:gd name="T27" fmla="*/ 0 h 589"/>
              <a:gd name="T28" fmla="*/ 0 w 398"/>
              <a:gd name="T29" fmla="*/ 0 h 589"/>
              <a:gd name="T30" fmla="*/ 0 w 398"/>
              <a:gd name="T31" fmla="*/ 0 h 589"/>
              <a:gd name="T32" fmla="*/ 0 w 398"/>
              <a:gd name="T33" fmla="*/ 0 h 589"/>
              <a:gd name="T34" fmla="*/ 0 w 398"/>
              <a:gd name="T35" fmla="*/ 0 h 589"/>
              <a:gd name="T36" fmla="*/ 0 w 398"/>
              <a:gd name="T37" fmla="*/ 0 h 589"/>
              <a:gd name="T38" fmla="*/ 0 w 398"/>
              <a:gd name="T39" fmla="*/ 0 h 589"/>
              <a:gd name="T40" fmla="*/ 0 w 398"/>
              <a:gd name="T41" fmla="*/ 0 h 589"/>
              <a:gd name="T42" fmla="*/ 0 w 398"/>
              <a:gd name="T43" fmla="*/ 0 h 589"/>
              <a:gd name="T44" fmla="*/ 0 w 398"/>
              <a:gd name="T45" fmla="*/ 0 h 589"/>
              <a:gd name="T46" fmla="*/ 0 w 398"/>
              <a:gd name="T47" fmla="*/ 0 h 589"/>
              <a:gd name="T48" fmla="*/ 0 w 398"/>
              <a:gd name="T49" fmla="*/ 0 h 589"/>
              <a:gd name="T50" fmla="*/ 0 w 398"/>
              <a:gd name="T51" fmla="*/ 0 h 589"/>
              <a:gd name="T52" fmla="*/ 0 w 398"/>
              <a:gd name="T53" fmla="*/ 0 h 589"/>
              <a:gd name="T54" fmla="*/ 0 w 398"/>
              <a:gd name="T55" fmla="*/ 0 h 589"/>
              <a:gd name="T56" fmla="*/ 0 w 398"/>
              <a:gd name="T57" fmla="*/ 0 h 589"/>
              <a:gd name="T58" fmla="*/ 0 w 398"/>
              <a:gd name="T59" fmla="*/ 0 h 589"/>
              <a:gd name="T60" fmla="*/ 0 w 398"/>
              <a:gd name="T61" fmla="*/ 0 h 589"/>
              <a:gd name="T62" fmla="*/ 0 w 398"/>
              <a:gd name="T63" fmla="*/ 0 h 589"/>
              <a:gd name="T64" fmla="*/ 0 w 398"/>
              <a:gd name="T65" fmla="*/ 0 h 589"/>
              <a:gd name="T66" fmla="*/ 0 w 398"/>
              <a:gd name="T67" fmla="*/ 0 h 589"/>
              <a:gd name="T68" fmla="*/ 0 w 398"/>
              <a:gd name="T69" fmla="*/ 0 h 589"/>
              <a:gd name="T70" fmla="*/ 0 w 398"/>
              <a:gd name="T71" fmla="*/ 0 h 589"/>
              <a:gd name="T72" fmla="*/ 0 w 398"/>
              <a:gd name="T73" fmla="*/ 0 h 589"/>
              <a:gd name="T74" fmla="*/ 0 w 398"/>
              <a:gd name="T75" fmla="*/ 0 h 589"/>
              <a:gd name="T76" fmla="*/ 0 w 398"/>
              <a:gd name="T77" fmla="*/ 0 h 589"/>
              <a:gd name="T78" fmla="*/ 0 w 398"/>
              <a:gd name="T79" fmla="*/ 0 h 589"/>
              <a:gd name="T80" fmla="*/ 0 w 398"/>
              <a:gd name="T81" fmla="*/ 0 h 589"/>
              <a:gd name="T82" fmla="*/ 0 w 398"/>
              <a:gd name="T83" fmla="*/ 0 h 589"/>
              <a:gd name="T84" fmla="*/ 0 w 398"/>
              <a:gd name="T85" fmla="*/ 0 h 589"/>
              <a:gd name="T86" fmla="*/ 0 w 398"/>
              <a:gd name="T87" fmla="*/ 0 h 589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98" h="589">
                <a:moveTo>
                  <a:pt x="353" y="484"/>
                </a:moveTo>
                <a:lnTo>
                  <a:pt x="353" y="484"/>
                </a:lnTo>
                <a:lnTo>
                  <a:pt x="343" y="484"/>
                </a:lnTo>
                <a:lnTo>
                  <a:pt x="333" y="484"/>
                </a:lnTo>
                <a:lnTo>
                  <a:pt x="323" y="481"/>
                </a:lnTo>
                <a:lnTo>
                  <a:pt x="312" y="480"/>
                </a:lnTo>
                <a:lnTo>
                  <a:pt x="301" y="478"/>
                </a:lnTo>
                <a:lnTo>
                  <a:pt x="291" y="476"/>
                </a:lnTo>
                <a:lnTo>
                  <a:pt x="280" y="471"/>
                </a:lnTo>
                <a:lnTo>
                  <a:pt x="269" y="467"/>
                </a:lnTo>
                <a:lnTo>
                  <a:pt x="258" y="461"/>
                </a:lnTo>
                <a:lnTo>
                  <a:pt x="247" y="456"/>
                </a:lnTo>
                <a:lnTo>
                  <a:pt x="237" y="450"/>
                </a:lnTo>
                <a:lnTo>
                  <a:pt x="226" y="441"/>
                </a:lnTo>
                <a:lnTo>
                  <a:pt x="216" y="433"/>
                </a:lnTo>
                <a:lnTo>
                  <a:pt x="205" y="424"/>
                </a:lnTo>
                <a:lnTo>
                  <a:pt x="195" y="413"/>
                </a:lnTo>
                <a:lnTo>
                  <a:pt x="185" y="401"/>
                </a:lnTo>
                <a:lnTo>
                  <a:pt x="175" y="389"/>
                </a:lnTo>
                <a:lnTo>
                  <a:pt x="166" y="374"/>
                </a:lnTo>
                <a:lnTo>
                  <a:pt x="157" y="359"/>
                </a:lnTo>
                <a:lnTo>
                  <a:pt x="148" y="341"/>
                </a:lnTo>
                <a:lnTo>
                  <a:pt x="140" y="324"/>
                </a:lnTo>
                <a:lnTo>
                  <a:pt x="132" y="303"/>
                </a:lnTo>
                <a:lnTo>
                  <a:pt x="124" y="281"/>
                </a:lnTo>
                <a:lnTo>
                  <a:pt x="117" y="258"/>
                </a:lnTo>
                <a:lnTo>
                  <a:pt x="111" y="232"/>
                </a:lnTo>
                <a:lnTo>
                  <a:pt x="105" y="205"/>
                </a:lnTo>
                <a:lnTo>
                  <a:pt x="100" y="177"/>
                </a:lnTo>
                <a:lnTo>
                  <a:pt x="96" y="145"/>
                </a:lnTo>
                <a:lnTo>
                  <a:pt x="93" y="112"/>
                </a:lnTo>
                <a:lnTo>
                  <a:pt x="90" y="77"/>
                </a:lnTo>
                <a:lnTo>
                  <a:pt x="89" y="40"/>
                </a:lnTo>
                <a:lnTo>
                  <a:pt x="88" y="0"/>
                </a:lnTo>
                <a:lnTo>
                  <a:pt x="0" y="0"/>
                </a:lnTo>
                <a:lnTo>
                  <a:pt x="1" y="42"/>
                </a:lnTo>
                <a:lnTo>
                  <a:pt x="2" y="84"/>
                </a:lnTo>
                <a:lnTo>
                  <a:pt x="5" y="122"/>
                </a:lnTo>
                <a:lnTo>
                  <a:pt x="9" y="159"/>
                </a:lnTo>
                <a:lnTo>
                  <a:pt x="13" y="194"/>
                </a:lnTo>
                <a:lnTo>
                  <a:pt x="19" y="227"/>
                </a:lnTo>
                <a:lnTo>
                  <a:pt x="26" y="259"/>
                </a:lnTo>
                <a:lnTo>
                  <a:pt x="33" y="290"/>
                </a:lnTo>
                <a:lnTo>
                  <a:pt x="42" y="318"/>
                </a:lnTo>
                <a:lnTo>
                  <a:pt x="51" y="345"/>
                </a:lnTo>
                <a:lnTo>
                  <a:pt x="61" y="370"/>
                </a:lnTo>
                <a:lnTo>
                  <a:pt x="72" y="393"/>
                </a:lnTo>
                <a:lnTo>
                  <a:pt x="83" y="416"/>
                </a:lnTo>
                <a:lnTo>
                  <a:pt x="95" y="436"/>
                </a:lnTo>
                <a:lnTo>
                  <a:pt x="108" y="454"/>
                </a:lnTo>
                <a:lnTo>
                  <a:pt x="121" y="472"/>
                </a:lnTo>
                <a:lnTo>
                  <a:pt x="134" y="489"/>
                </a:lnTo>
                <a:lnTo>
                  <a:pt x="149" y="503"/>
                </a:lnTo>
                <a:lnTo>
                  <a:pt x="163" y="517"/>
                </a:lnTo>
                <a:lnTo>
                  <a:pt x="178" y="529"/>
                </a:lnTo>
                <a:lnTo>
                  <a:pt x="193" y="539"/>
                </a:lnTo>
                <a:lnTo>
                  <a:pt x="208" y="549"/>
                </a:lnTo>
                <a:lnTo>
                  <a:pt x="223" y="557"/>
                </a:lnTo>
                <a:lnTo>
                  <a:pt x="238" y="564"/>
                </a:lnTo>
                <a:lnTo>
                  <a:pt x="253" y="571"/>
                </a:lnTo>
                <a:lnTo>
                  <a:pt x="268" y="576"/>
                </a:lnTo>
                <a:lnTo>
                  <a:pt x="283" y="579"/>
                </a:lnTo>
                <a:lnTo>
                  <a:pt x="298" y="583"/>
                </a:lnTo>
                <a:lnTo>
                  <a:pt x="312" y="585"/>
                </a:lnTo>
                <a:lnTo>
                  <a:pt x="327" y="587"/>
                </a:lnTo>
                <a:lnTo>
                  <a:pt x="340" y="587"/>
                </a:lnTo>
                <a:lnTo>
                  <a:pt x="353" y="589"/>
                </a:lnTo>
                <a:lnTo>
                  <a:pt x="359" y="587"/>
                </a:lnTo>
                <a:lnTo>
                  <a:pt x="364" y="587"/>
                </a:lnTo>
                <a:lnTo>
                  <a:pt x="368" y="585"/>
                </a:lnTo>
                <a:lnTo>
                  <a:pt x="373" y="584"/>
                </a:lnTo>
                <a:lnTo>
                  <a:pt x="380" y="578"/>
                </a:lnTo>
                <a:lnTo>
                  <a:pt x="387" y="572"/>
                </a:lnTo>
                <a:lnTo>
                  <a:pt x="391" y="564"/>
                </a:lnTo>
                <a:lnTo>
                  <a:pt x="395" y="556"/>
                </a:lnTo>
                <a:lnTo>
                  <a:pt x="397" y="546"/>
                </a:lnTo>
                <a:lnTo>
                  <a:pt x="398" y="536"/>
                </a:lnTo>
                <a:lnTo>
                  <a:pt x="397" y="526"/>
                </a:lnTo>
                <a:lnTo>
                  <a:pt x="395" y="517"/>
                </a:lnTo>
                <a:lnTo>
                  <a:pt x="391" y="509"/>
                </a:lnTo>
                <a:lnTo>
                  <a:pt x="387" y="500"/>
                </a:lnTo>
                <a:lnTo>
                  <a:pt x="380" y="493"/>
                </a:lnTo>
                <a:lnTo>
                  <a:pt x="373" y="489"/>
                </a:lnTo>
                <a:lnTo>
                  <a:pt x="368" y="486"/>
                </a:lnTo>
                <a:lnTo>
                  <a:pt x="364" y="485"/>
                </a:lnTo>
                <a:lnTo>
                  <a:pt x="359" y="484"/>
                </a:lnTo>
                <a:lnTo>
                  <a:pt x="353" y="484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89" name="Freeform 188">
            <a:extLst>
              <a:ext uri="{FF2B5EF4-FFF2-40B4-BE49-F238E27FC236}">
                <a16:creationId xmlns:a16="http://schemas.microsoft.com/office/drawing/2014/main" id="{00000000-0008-0000-0600-0000BD000000}"/>
              </a:ext>
            </a:extLst>
          </xdr:cNvPr>
          <xdr:cNvSpPr>
            <a:spLocks/>
          </xdr:cNvSpPr>
        </xdr:nvSpPr>
        <xdr:spPr bwMode="auto">
          <a:xfrm>
            <a:off x="2358" y="634"/>
            <a:ext cx="64" cy="78"/>
          </a:xfrm>
          <a:custGeom>
            <a:avLst/>
            <a:gdLst>
              <a:gd name="T0" fmla="*/ 0 w 321"/>
              <a:gd name="T1" fmla="*/ 0 h 469"/>
              <a:gd name="T2" fmla="*/ 0 w 321"/>
              <a:gd name="T3" fmla="*/ 0 h 469"/>
              <a:gd name="T4" fmla="*/ 0 w 321"/>
              <a:gd name="T5" fmla="*/ 0 h 469"/>
              <a:gd name="T6" fmla="*/ 0 w 321"/>
              <a:gd name="T7" fmla="*/ 0 h 469"/>
              <a:gd name="T8" fmla="*/ 0 w 321"/>
              <a:gd name="T9" fmla="*/ 0 h 469"/>
              <a:gd name="T10" fmla="*/ 0 w 321"/>
              <a:gd name="T11" fmla="*/ 0 h 469"/>
              <a:gd name="T12" fmla="*/ 0 w 321"/>
              <a:gd name="T13" fmla="*/ 0 h 469"/>
              <a:gd name="T14" fmla="*/ 0 w 321"/>
              <a:gd name="T15" fmla="*/ 0 h 469"/>
              <a:gd name="T16" fmla="*/ 0 w 321"/>
              <a:gd name="T17" fmla="*/ 0 h 469"/>
              <a:gd name="T18" fmla="*/ 0 w 321"/>
              <a:gd name="T19" fmla="*/ 0 h 469"/>
              <a:gd name="T20" fmla="*/ 0 w 321"/>
              <a:gd name="T21" fmla="*/ 0 h 469"/>
              <a:gd name="T22" fmla="*/ 0 w 321"/>
              <a:gd name="T23" fmla="*/ 0 h 469"/>
              <a:gd name="T24" fmla="*/ 0 w 321"/>
              <a:gd name="T25" fmla="*/ 0 h 469"/>
              <a:gd name="T26" fmla="*/ 0 w 321"/>
              <a:gd name="T27" fmla="*/ 0 h 469"/>
              <a:gd name="T28" fmla="*/ 0 w 321"/>
              <a:gd name="T29" fmla="*/ 0 h 469"/>
              <a:gd name="T30" fmla="*/ 0 w 321"/>
              <a:gd name="T31" fmla="*/ 0 h 469"/>
              <a:gd name="T32" fmla="*/ 0 w 321"/>
              <a:gd name="T33" fmla="*/ 0 h 469"/>
              <a:gd name="T34" fmla="*/ 0 w 321"/>
              <a:gd name="T35" fmla="*/ 0 h 469"/>
              <a:gd name="T36" fmla="*/ 0 w 321"/>
              <a:gd name="T37" fmla="*/ 0 h 469"/>
              <a:gd name="T38" fmla="*/ 0 w 321"/>
              <a:gd name="T39" fmla="*/ 0 h 469"/>
              <a:gd name="T40" fmla="*/ 0 w 321"/>
              <a:gd name="T41" fmla="*/ 0 h 469"/>
              <a:gd name="T42" fmla="*/ 0 w 321"/>
              <a:gd name="T43" fmla="*/ 0 h 469"/>
              <a:gd name="T44" fmla="*/ 0 w 321"/>
              <a:gd name="T45" fmla="*/ 0 h 469"/>
              <a:gd name="T46" fmla="*/ 0 w 321"/>
              <a:gd name="T47" fmla="*/ 0 h 469"/>
              <a:gd name="T48" fmla="*/ 0 w 321"/>
              <a:gd name="T49" fmla="*/ 0 h 469"/>
              <a:gd name="T50" fmla="*/ 0 w 321"/>
              <a:gd name="T51" fmla="*/ 0 h 469"/>
              <a:gd name="T52" fmla="*/ 0 w 321"/>
              <a:gd name="T53" fmla="*/ 0 h 469"/>
              <a:gd name="T54" fmla="*/ 0 w 321"/>
              <a:gd name="T55" fmla="*/ 0 h 469"/>
              <a:gd name="T56" fmla="*/ 0 w 321"/>
              <a:gd name="T57" fmla="*/ 0 h 469"/>
              <a:gd name="T58" fmla="*/ 0 w 321"/>
              <a:gd name="T59" fmla="*/ 0 h 469"/>
              <a:gd name="T60" fmla="*/ 0 w 321"/>
              <a:gd name="T61" fmla="*/ 0 h 469"/>
              <a:gd name="T62" fmla="*/ 0 w 321"/>
              <a:gd name="T63" fmla="*/ 0 h 469"/>
              <a:gd name="T64" fmla="*/ 0 w 321"/>
              <a:gd name="T65" fmla="*/ 0 h 469"/>
              <a:gd name="T66" fmla="*/ 0 w 321"/>
              <a:gd name="T67" fmla="*/ 0 h 469"/>
              <a:gd name="T68" fmla="*/ 0 w 321"/>
              <a:gd name="T69" fmla="*/ 0 h 469"/>
              <a:gd name="T70" fmla="*/ 0 w 321"/>
              <a:gd name="T71" fmla="*/ 0 h 469"/>
              <a:gd name="T72" fmla="*/ 0 w 321"/>
              <a:gd name="T73" fmla="*/ 0 h 469"/>
              <a:gd name="T74" fmla="*/ 0 w 321"/>
              <a:gd name="T75" fmla="*/ 0 h 469"/>
              <a:gd name="T76" fmla="*/ 0 w 321"/>
              <a:gd name="T77" fmla="*/ 0 h 469"/>
              <a:gd name="T78" fmla="*/ 0 w 321"/>
              <a:gd name="T79" fmla="*/ 0 h 469"/>
              <a:gd name="T80" fmla="*/ 0 w 321"/>
              <a:gd name="T81" fmla="*/ 0 h 469"/>
              <a:gd name="T82" fmla="*/ 0 w 321"/>
              <a:gd name="T83" fmla="*/ 0 h 469"/>
              <a:gd name="T84" fmla="*/ 0 w 321"/>
              <a:gd name="T85" fmla="*/ 0 h 469"/>
              <a:gd name="T86" fmla="*/ 0 w 321"/>
              <a:gd name="T87" fmla="*/ 0 h 469"/>
              <a:gd name="T88" fmla="*/ 0 w 321"/>
              <a:gd name="T89" fmla="*/ 0 h 469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321" h="469">
                <a:moveTo>
                  <a:pt x="277" y="0"/>
                </a:moveTo>
                <a:lnTo>
                  <a:pt x="233" y="48"/>
                </a:lnTo>
                <a:lnTo>
                  <a:pt x="231" y="71"/>
                </a:lnTo>
                <a:lnTo>
                  <a:pt x="229" y="91"/>
                </a:lnTo>
                <a:lnTo>
                  <a:pt x="226" y="111"/>
                </a:lnTo>
                <a:lnTo>
                  <a:pt x="223" y="130"/>
                </a:lnTo>
                <a:lnTo>
                  <a:pt x="219" y="148"/>
                </a:lnTo>
                <a:lnTo>
                  <a:pt x="214" y="166"/>
                </a:lnTo>
                <a:lnTo>
                  <a:pt x="209" y="183"/>
                </a:lnTo>
                <a:lnTo>
                  <a:pt x="204" y="198"/>
                </a:lnTo>
                <a:lnTo>
                  <a:pt x="198" y="212"/>
                </a:lnTo>
                <a:lnTo>
                  <a:pt x="192" y="226"/>
                </a:lnTo>
                <a:lnTo>
                  <a:pt x="185" y="239"/>
                </a:lnTo>
                <a:lnTo>
                  <a:pt x="178" y="252"/>
                </a:lnTo>
                <a:lnTo>
                  <a:pt x="171" y="264"/>
                </a:lnTo>
                <a:lnTo>
                  <a:pt x="164" y="274"/>
                </a:lnTo>
                <a:lnTo>
                  <a:pt x="156" y="284"/>
                </a:lnTo>
                <a:lnTo>
                  <a:pt x="148" y="293"/>
                </a:lnTo>
                <a:lnTo>
                  <a:pt x="140" y="303"/>
                </a:lnTo>
                <a:lnTo>
                  <a:pt x="131" y="311"/>
                </a:lnTo>
                <a:lnTo>
                  <a:pt x="123" y="318"/>
                </a:lnTo>
                <a:lnTo>
                  <a:pt x="114" y="325"/>
                </a:lnTo>
                <a:lnTo>
                  <a:pt x="105" y="332"/>
                </a:lnTo>
                <a:lnTo>
                  <a:pt x="95" y="338"/>
                </a:lnTo>
                <a:lnTo>
                  <a:pt x="86" y="343"/>
                </a:lnTo>
                <a:lnTo>
                  <a:pt x="77" y="347"/>
                </a:lnTo>
                <a:lnTo>
                  <a:pt x="67" y="351"/>
                </a:lnTo>
                <a:lnTo>
                  <a:pt x="58" y="354"/>
                </a:lnTo>
                <a:lnTo>
                  <a:pt x="48" y="358"/>
                </a:lnTo>
                <a:lnTo>
                  <a:pt x="39" y="360"/>
                </a:lnTo>
                <a:lnTo>
                  <a:pt x="29" y="361"/>
                </a:lnTo>
                <a:lnTo>
                  <a:pt x="20" y="363"/>
                </a:lnTo>
                <a:lnTo>
                  <a:pt x="10" y="364"/>
                </a:lnTo>
                <a:lnTo>
                  <a:pt x="0" y="364"/>
                </a:lnTo>
                <a:lnTo>
                  <a:pt x="0" y="469"/>
                </a:lnTo>
                <a:lnTo>
                  <a:pt x="14" y="467"/>
                </a:lnTo>
                <a:lnTo>
                  <a:pt x="27" y="466"/>
                </a:lnTo>
                <a:lnTo>
                  <a:pt x="41" y="465"/>
                </a:lnTo>
                <a:lnTo>
                  <a:pt x="55" y="462"/>
                </a:lnTo>
                <a:lnTo>
                  <a:pt x="68" y="459"/>
                </a:lnTo>
                <a:lnTo>
                  <a:pt x="82" y="454"/>
                </a:lnTo>
                <a:lnTo>
                  <a:pt x="95" y="450"/>
                </a:lnTo>
                <a:lnTo>
                  <a:pt x="109" y="444"/>
                </a:lnTo>
                <a:lnTo>
                  <a:pt x="122" y="438"/>
                </a:lnTo>
                <a:lnTo>
                  <a:pt x="135" y="430"/>
                </a:lnTo>
                <a:lnTo>
                  <a:pt x="148" y="422"/>
                </a:lnTo>
                <a:lnTo>
                  <a:pt x="161" y="413"/>
                </a:lnTo>
                <a:lnTo>
                  <a:pt x="173" y="403"/>
                </a:lnTo>
                <a:lnTo>
                  <a:pt x="186" y="392"/>
                </a:lnTo>
                <a:lnTo>
                  <a:pt x="198" y="382"/>
                </a:lnTo>
                <a:lnTo>
                  <a:pt x="209" y="369"/>
                </a:lnTo>
                <a:lnTo>
                  <a:pt x="220" y="356"/>
                </a:lnTo>
                <a:lnTo>
                  <a:pt x="231" y="341"/>
                </a:lnTo>
                <a:lnTo>
                  <a:pt x="241" y="326"/>
                </a:lnTo>
                <a:lnTo>
                  <a:pt x="251" y="311"/>
                </a:lnTo>
                <a:lnTo>
                  <a:pt x="260" y="294"/>
                </a:lnTo>
                <a:lnTo>
                  <a:pt x="269" y="277"/>
                </a:lnTo>
                <a:lnTo>
                  <a:pt x="277" y="258"/>
                </a:lnTo>
                <a:lnTo>
                  <a:pt x="285" y="239"/>
                </a:lnTo>
                <a:lnTo>
                  <a:pt x="292" y="219"/>
                </a:lnTo>
                <a:lnTo>
                  <a:pt x="298" y="198"/>
                </a:lnTo>
                <a:lnTo>
                  <a:pt x="303" y="177"/>
                </a:lnTo>
                <a:lnTo>
                  <a:pt x="309" y="154"/>
                </a:lnTo>
                <a:lnTo>
                  <a:pt x="313" y="131"/>
                </a:lnTo>
                <a:lnTo>
                  <a:pt x="316" y="107"/>
                </a:lnTo>
                <a:lnTo>
                  <a:pt x="319" y="81"/>
                </a:lnTo>
                <a:lnTo>
                  <a:pt x="321" y="55"/>
                </a:lnTo>
                <a:lnTo>
                  <a:pt x="277" y="104"/>
                </a:lnTo>
                <a:lnTo>
                  <a:pt x="321" y="55"/>
                </a:lnTo>
                <a:lnTo>
                  <a:pt x="321" y="50"/>
                </a:lnTo>
                <a:lnTo>
                  <a:pt x="321" y="44"/>
                </a:lnTo>
                <a:lnTo>
                  <a:pt x="320" y="38"/>
                </a:lnTo>
                <a:lnTo>
                  <a:pt x="319" y="33"/>
                </a:lnTo>
                <a:lnTo>
                  <a:pt x="315" y="24"/>
                </a:lnTo>
                <a:lnTo>
                  <a:pt x="310" y="15"/>
                </a:lnTo>
                <a:lnTo>
                  <a:pt x="303" y="10"/>
                </a:lnTo>
                <a:lnTo>
                  <a:pt x="296" y="5"/>
                </a:lnTo>
                <a:lnTo>
                  <a:pt x="288" y="2"/>
                </a:lnTo>
                <a:lnTo>
                  <a:pt x="280" y="0"/>
                </a:lnTo>
                <a:lnTo>
                  <a:pt x="272" y="0"/>
                </a:lnTo>
                <a:lnTo>
                  <a:pt x="264" y="2"/>
                </a:lnTo>
                <a:lnTo>
                  <a:pt x="256" y="6"/>
                </a:lnTo>
                <a:lnTo>
                  <a:pt x="249" y="11"/>
                </a:lnTo>
                <a:lnTo>
                  <a:pt x="243" y="18"/>
                </a:lnTo>
                <a:lnTo>
                  <a:pt x="238" y="26"/>
                </a:lnTo>
                <a:lnTo>
                  <a:pt x="236" y="31"/>
                </a:lnTo>
                <a:lnTo>
                  <a:pt x="235" y="37"/>
                </a:lnTo>
                <a:lnTo>
                  <a:pt x="234" y="43"/>
                </a:lnTo>
                <a:lnTo>
                  <a:pt x="233" y="48"/>
                </a:lnTo>
                <a:lnTo>
                  <a:pt x="277" y="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0" name="Freeform 189">
            <a:extLst>
              <a:ext uri="{FF2B5EF4-FFF2-40B4-BE49-F238E27FC236}">
                <a16:creationId xmlns:a16="http://schemas.microsoft.com/office/drawing/2014/main" id="{00000000-0008-0000-0600-0000BE000000}"/>
              </a:ext>
            </a:extLst>
          </xdr:cNvPr>
          <xdr:cNvSpPr>
            <a:spLocks/>
          </xdr:cNvSpPr>
        </xdr:nvSpPr>
        <xdr:spPr bwMode="auto">
          <a:xfrm>
            <a:off x="2413" y="634"/>
            <a:ext cx="131" cy="17"/>
          </a:xfrm>
          <a:custGeom>
            <a:avLst/>
            <a:gdLst>
              <a:gd name="T0" fmla="*/ 0 w 655"/>
              <a:gd name="T1" fmla="*/ 0 h 104"/>
              <a:gd name="T2" fmla="*/ 0 w 655"/>
              <a:gd name="T3" fmla="*/ 0 h 104"/>
              <a:gd name="T4" fmla="*/ 0 w 655"/>
              <a:gd name="T5" fmla="*/ 0 h 104"/>
              <a:gd name="T6" fmla="*/ 0 w 655"/>
              <a:gd name="T7" fmla="*/ 0 h 104"/>
              <a:gd name="T8" fmla="*/ 0 w 655"/>
              <a:gd name="T9" fmla="*/ 0 h 104"/>
              <a:gd name="T10" fmla="*/ 0 w 655"/>
              <a:gd name="T11" fmla="*/ 0 h 104"/>
              <a:gd name="T12" fmla="*/ 0 w 655"/>
              <a:gd name="T13" fmla="*/ 0 h 104"/>
              <a:gd name="T14" fmla="*/ 0 w 655"/>
              <a:gd name="T15" fmla="*/ 0 h 104"/>
              <a:gd name="T16" fmla="*/ 0 w 655"/>
              <a:gd name="T17" fmla="*/ 0 h 104"/>
              <a:gd name="T18" fmla="*/ 0 w 655"/>
              <a:gd name="T19" fmla="*/ 0 h 104"/>
              <a:gd name="T20" fmla="*/ 0 w 655"/>
              <a:gd name="T21" fmla="*/ 0 h 104"/>
              <a:gd name="T22" fmla="*/ 0 w 655"/>
              <a:gd name="T23" fmla="*/ 0 h 104"/>
              <a:gd name="T24" fmla="*/ 0 w 655"/>
              <a:gd name="T25" fmla="*/ 0 h 104"/>
              <a:gd name="T26" fmla="*/ 0 w 655"/>
              <a:gd name="T27" fmla="*/ 0 h 104"/>
              <a:gd name="T28" fmla="*/ 0 w 655"/>
              <a:gd name="T29" fmla="*/ 0 h 104"/>
              <a:gd name="T30" fmla="*/ 0 w 655"/>
              <a:gd name="T31" fmla="*/ 0 h 104"/>
              <a:gd name="T32" fmla="*/ 0 w 655"/>
              <a:gd name="T33" fmla="*/ 0 h 104"/>
              <a:gd name="T34" fmla="*/ 0 w 655"/>
              <a:gd name="T35" fmla="*/ 0 h 104"/>
              <a:gd name="T36" fmla="*/ 0 w 655"/>
              <a:gd name="T37" fmla="*/ 0 h 104"/>
              <a:gd name="T38" fmla="*/ 0 w 655"/>
              <a:gd name="T39" fmla="*/ 0 h 104"/>
              <a:gd name="T40" fmla="*/ 0 w 655"/>
              <a:gd name="T41" fmla="*/ 0 h 104"/>
              <a:gd name="T42" fmla="*/ 0 w 655"/>
              <a:gd name="T43" fmla="*/ 0 h 104"/>
              <a:gd name="T44" fmla="*/ 0 w 655"/>
              <a:gd name="T45" fmla="*/ 0 h 104"/>
              <a:gd name="T46" fmla="*/ 0 w 655"/>
              <a:gd name="T47" fmla="*/ 0 h 104"/>
              <a:gd name="T48" fmla="*/ 0 w 655"/>
              <a:gd name="T49" fmla="*/ 0 h 104"/>
              <a:gd name="T50" fmla="*/ 0 w 655"/>
              <a:gd name="T51" fmla="*/ 0 h 104"/>
              <a:gd name="T52" fmla="*/ 0 w 655"/>
              <a:gd name="T53" fmla="*/ 0 h 104"/>
              <a:gd name="T54" fmla="*/ 0 w 655"/>
              <a:gd name="T55" fmla="*/ 0 h 104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655" h="104">
                <a:moveTo>
                  <a:pt x="654" y="53"/>
                </a:moveTo>
                <a:lnTo>
                  <a:pt x="610" y="0"/>
                </a:lnTo>
                <a:lnTo>
                  <a:pt x="0" y="0"/>
                </a:lnTo>
                <a:lnTo>
                  <a:pt x="0" y="104"/>
                </a:lnTo>
                <a:lnTo>
                  <a:pt x="610" y="104"/>
                </a:lnTo>
                <a:lnTo>
                  <a:pt x="654" y="53"/>
                </a:lnTo>
                <a:lnTo>
                  <a:pt x="610" y="104"/>
                </a:lnTo>
                <a:lnTo>
                  <a:pt x="616" y="104"/>
                </a:lnTo>
                <a:lnTo>
                  <a:pt x="621" y="103"/>
                </a:lnTo>
                <a:lnTo>
                  <a:pt x="625" y="101"/>
                </a:lnTo>
                <a:lnTo>
                  <a:pt x="630" y="100"/>
                </a:lnTo>
                <a:lnTo>
                  <a:pt x="637" y="94"/>
                </a:lnTo>
                <a:lnTo>
                  <a:pt x="644" y="88"/>
                </a:lnTo>
                <a:lnTo>
                  <a:pt x="648" y="80"/>
                </a:lnTo>
                <a:lnTo>
                  <a:pt x="652" y="71"/>
                </a:lnTo>
                <a:lnTo>
                  <a:pt x="654" y="63"/>
                </a:lnTo>
                <a:lnTo>
                  <a:pt x="655" y="52"/>
                </a:lnTo>
                <a:lnTo>
                  <a:pt x="654" y="43"/>
                </a:lnTo>
                <a:lnTo>
                  <a:pt x="652" y="33"/>
                </a:lnTo>
                <a:lnTo>
                  <a:pt x="648" y="25"/>
                </a:lnTo>
                <a:lnTo>
                  <a:pt x="644" y="17"/>
                </a:lnTo>
                <a:lnTo>
                  <a:pt x="637" y="10"/>
                </a:lnTo>
                <a:lnTo>
                  <a:pt x="630" y="5"/>
                </a:lnTo>
                <a:lnTo>
                  <a:pt x="625" y="2"/>
                </a:lnTo>
                <a:lnTo>
                  <a:pt x="621" y="1"/>
                </a:lnTo>
                <a:lnTo>
                  <a:pt x="616" y="0"/>
                </a:lnTo>
                <a:lnTo>
                  <a:pt x="610" y="0"/>
                </a:lnTo>
                <a:lnTo>
                  <a:pt x="654" y="5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1" name="Freeform 190">
            <a:extLst>
              <a:ext uri="{FF2B5EF4-FFF2-40B4-BE49-F238E27FC236}">
                <a16:creationId xmlns:a16="http://schemas.microsoft.com/office/drawing/2014/main" id="{00000000-0008-0000-0600-0000BF000000}"/>
              </a:ext>
            </a:extLst>
          </xdr:cNvPr>
          <xdr:cNvSpPr>
            <a:spLocks/>
          </xdr:cNvSpPr>
        </xdr:nvSpPr>
        <xdr:spPr bwMode="auto">
          <a:xfrm>
            <a:off x="2342" y="642"/>
            <a:ext cx="202" cy="149"/>
          </a:xfrm>
          <a:custGeom>
            <a:avLst/>
            <a:gdLst>
              <a:gd name="T0" fmla="*/ 0 w 1007"/>
              <a:gd name="T1" fmla="*/ 0 h 894"/>
              <a:gd name="T2" fmla="*/ 0 w 1007"/>
              <a:gd name="T3" fmla="*/ 0 h 894"/>
              <a:gd name="T4" fmla="*/ 0 w 1007"/>
              <a:gd name="T5" fmla="*/ 0 h 894"/>
              <a:gd name="T6" fmla="*/ 0 w 1007"/>
              <a:gd name="T7" fmla="*/ 0 h 894"/>
              <a:gd name="T8" fmla="*/ 0 w 1007"/>
              <a:gd name="T9" fmla="*/ 0 h 894"/>
              <a:gd name="T10" fmla="*/ 0 w 1007"/>
              <a:gd name="T11" fmla="*/ 0 h 894"/>
              <a:gd name="T12" fmla="*/ 0 w 1007"/>
              <a:gd name="T13" fmla="*/ 0 h 894"/>
              <a:gd name="T14" fmla="*/ 0 w 1007"/>
              <a:gd name="T15" fmla="*/ 0 h 894"/>
              <a:gd name="T16" fmla="*/ 0 w 1007"/>
              <a:gd name="T17" fmla="*/ 0 h 894"/>
              <a:gd name="T18" fmla="*/ 0 w 1007"/>
              <a:gd name="T19" fmla="*/ 0 h 894"/>
              <a:gd name="T20" fmla="*/ 0 w 1007"/>
              <a:gd name="T21" fmla="*/ 0 h 894"/>
              <a:gd name="T22" fmla="*/ 0 w 1007"/>
              <a:gd name="T23" fmla="*/ 0 h 894"/>
              <a:gd name="T24" fmla="*/ 0 w 1007"/>
              <a:gd name="T25" fmla="*/ 0 h 894"/>
              <a:gd name="T26" fmla="*/ 0 w 1007"/>
              <a:gd name="T27" fmla="*/ 0 h 894"/>
              <a:gd name="T28" fmla="*/ 0 w 1007"/>
              <a:gd name="T29" fmla="*/ 0 h 894"/>
              <a:gd name="T30" fmla="*/ 0 w 1007"/>
              <a:gd name="T31" fmla="*/ 0 h 894"/>
              <a:gd name="T32" fmla="*/ 0 w 1007"/>
              <a:gd name="T33" fmla="*/ 0 h 894"/>
              <a:gd name="T34" fmla="*/ 0 w 1007"/>
              <a:gd name="T35" fmla="*/ 0 h 894"/>
              <a:gd name="T36" fmla="*/ 0 w 1007"/>
              <a:gd name="T37" fmla="*/ 0 h 894"/>
              <a:gd name="T38" fmla="*/ 0 w 1007"/>
              <a:gd name="T39" fmla="*/ 0 h 894"/>
              <a:gd name="T40" fmla="*/ 0 w 1007"/>
              <a:gd name="T41" fmla="*/ 0 h 894"/>
              <a:gd name="T42" fmla="*/ 0 w 1007"/>
              <a:gd name="T43" fmla="*/ 0 h 894"/>
              <a:gd name="T44" fmla="*/ 0 w 1007"/>
              <a:gd name="T45" fmla="*/ 0 h 894"/>
              <a:gd name="T46" fmla="*/ 0 w 1007"/>
              <a:gd name="T47" fmla="*/ 0 h 894"/>
              <a:gd name="T48" fmla="*/ 0 w 1007"/>
              <a:gd name="T49" fmla="*/ 0 h 894"/>
              <a:gd name="T50" fmla="*/ 0 w 1007"/>
              <a:gd name="T51" fmla="*/ 0 h 894"/>
              <a:gd name="T52" fmla="*/ 0 w 1007"/>
              <a:gd name="T53" fmla="*/ 0 h 894"/>
              <a:gd name="T54" fmla="*/ 0 w 1007"/>
              <a:gd name="T55" fmla="*/ 0 h 894"/>
              <a:gd name="T56" fmla="*/ 0 w 1007"/>
              <a:gd name="T57" fmla="*/ 0 h 894"/>
              <a:gd name="T58" fmla="*/ 0 w 1007"/>
              <a:gd name="T59" fmla="*/ 0 h 894"/>
              <a:gd name="T60" fmla="*/ 0 w 1007"/>
              <a:gd name="T61" fmla="*/ 0 h 894"/>
              <a:gd name="T62" fmla="*/ 0 w 1007"/>
              <a:gd name="T63" fmla="*/ 0 h 894"/>
              <a:gd name="T64" fmla="*/ 0 w 1007"/>
              <a:gd name="T65" fmla="*/ 0 h 894"/>
              <a:gd name="T66" fmla="*/ 0 w 1007"/>
              <a:gd name="T67" fmla="*/ 0 h 894"/>
              <a:gd name="T68" fmla="*/ 0 w 1007"/>
              <a:gd name="T69" fmla="*/ 0 h 894"/>
              <a:gd name="T70" fmla="*/ 0 w 1007"/>
              <a:gd name="T71" fmla="*/ 0 h 894"/>
              <a:gd name="T72" fmla="*/ 0 w 1007"/>
              <a:gd name="T73" fmla="*/ 0 h 894"/>
              <a:gd name="T74" fmla="*/ 0 w 1007"/>
              <a:gd name="T75" fmla="*/ 0 h 894"/>
              <a:gd name="T76" fmla="*/ 0 w 1007"/>
              <a:gd name="T77" fmla="*/ 0 h 894"/>
              <a:gd name="T78" fmla="*/ 0 w 1007"/>
              <a:gd name="T79" fmla="*/ 0 h 894"/>
              <a:gd name="T80" fmla="*/ 0 w 1007"/>
              <a:gd name="T81" fmla="*/ 0 h 894"/>
              <a:gd name="T82" fmla="*/ 0 w 1007"/>
              <a:gd name="T83" fmla="*/ 0 h 894"/>
              <a:gd name="T84" fmla="*/ 0 w 1007"/>
              <a:gd name="T85" fmla="*/ 0 h 894"/>
              <a:gd name="T86" fmla="*/ 0 w 1007"/>
              <a:gd name="T87" fmla="*/ 0 h 894"/>
              <a:gd name="T88" fmla="*/ 0 w 1007"/>
              <a:gd name="T89" fmla="*/ 0 h 894"/>
              <a:gd name="T90" fmla="*/ 0 w 1007"/>
              <a:gd name="T91" fmla="*/ 0 h 894"/>
              <a:gd name="T92" fmla="*/ 0 w 1007"/>
              <a:gd name="T93" fmla="*/ 0 h 894"/>
              <a:gd name="T94" fmla="*/ 0 w 1007"/>
              <a:gd name="T95" fmla="*/ 0 h 894"/>
              <a:gd name="T96" fmla="*/ 0 w 1007"/>
              <a:gd name="T97" fmla="*/ 0 h 894"/>
              <a:gd name="T98" fmla="*/ 0 w 1007"/>
              <a:gd name="T99" fmla="*/ 0 h 894"/>
              <a:gd name="T100" fmla="*/ 0 w 1007"/>
              <a:gd name="T101" fmla="*/ 0 h 894"/>
              <a:gd name="T102" fmla="*/ 0 w 1007"/>
              <a:gd name="T103" fmla="*/ 0 h 894"/>
              <a:gd name="T104" fmla="*/ 0 w 1007"/>
              <a:gd name="T105" fmla="*/ 0 h 894"/>
              <a:gd name="T106" fmla="*/ 0 w 1007"/>
              <a:gd name="T107" fmla="*/ 0 h 894"/>
              <a:gd name="T108" fmla="*/ 0 w 1007"/>
              <a:gd name="T109" fmla="*/ 0 h 894"/>
              <a:gd name="T110" fmla="*/ 0 w 1007"/>
              <a:gd name="T111" fmla="*/ 0 h 894"/>
              <a:gd name="T112" fmla="*/ 0 w 1007"/>
              <a:gd name="T113" fmla="*/ 0 h 894"/>
              <a:gd name="T114" fmla="*/ 0 w 1007"/>
              <a:gd name="T115" fmla="*/ 0 h 894"/>
              <a:gd name="T116" fmla="*/ 0 w 1007"/>
              <a:gd name="T117" fmla="*/ 0 h 894"/>
              <a:gd name="T118" fmla="*/ 0 w 1007"/>
              <a:gd name="T119" fmla="*/ 0 h 894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</a:gdLst>
            <a:ahLst/>
            <a:cxnLst>
              <a:cxn ang="T120">
                <a:pos x="T0" y="T1"/>
              </a:cxn>
              <a:cxn ang="T121">
                <a:pos x="T2" y="T3"/>
              </a:cxn>
              <a:cxn ang="T122">
                <a:pos x="T4" y="T5"/>
              </a:cxn>
              <a:cxn ang="T123">
                <a:pos x="T6" y="T7"/>
              </a:cxn>
              <a:cxn ang="T124">
                <a:pos x="T8" y="T9"/>
              </a:cxn>
              <a:cxn ang="T125">
                <a:pos x="T10" y="T11"/>
              </a:cxn>
              <a:cxn ang="T126">
                <a:pos x="T12" y="T13"/>
              </a:cxn>
              <a:cxn ang="T127">
                <a:pos x="T14" y="T15"/>
              </a:cxn>
              <a:cxn ang="T128">
                <a:pos x="T16" y="T17"/>
              </a:cxn>
              <a:cxn ang="T129">
                <a:pos x="T18" y="T19"/>
              </a:cxn>
              <a:cxn ang="T130">
                <a:pos x="T20" y="T21"/>
              </a:cxn>
              <a:cxn ang="T131">
                <a:pos x="T22" y="T23"/>
              </a:cxn>
              <a:cxn ang="T132">
                <a:pos x="T24" y="T25"/>
              </a:cxn>
              <a:cxn ang="T133">
                <a:pos x="T26" y="T27"/>
              </a:cxn>
              <a:cxn ang="T134">
                <a:pos x="T28" y="T29"/>
              </a:cxn>
              <a:cxn ang="T135">
                <a:pos x="T30" y="T31"/>
              </a:cxn>
              <a:cxn ang="T136">
                <a:pos x="T32" y="T33"/>
              </a:cxn>
              <a:cxn ang="T137">
                <a:pos x="T34" y="T35"/>
              </a:cxn>
              <a:cxn ang="T138">
                <a:pos x="T36" y="T37"/>
              </a:cxn>
              <a:cxn ang="T139">
                <a:pos x="T38" y="T39"/>
              </a:cxn>
              <a:cxn ang="T140">
                <a:pos x="T40" y="T41"/>
              </a:cxn>
              <a:cxn ang="T141">
                <a:pos x="T42" y="T43"/>
              </a:cxn>
              <a:cxn ang="T142">
                <a:pos x="T44" y="T45"/>
              </a:cxn>
              <a:cxn ang="T143">
                <a:pos x="T46" y="T47"/>
              </a:cxn>
              <a:cxn ang="T144">
                <a:pos x="T48" y="T49"/>
              </a:cxn>
              <a:cxn ang="T145">
                <a:pos x="T50" y="T51"/>
              </a:cxn>
              <a:cxn ang="T146">
                <a:pos x="T52" y="T53"/>
              </a:cxn>
              <a:cxn ang="T147">
                <a:pos x="T54" y="T55"/>
              </a:cxn>
              <a:cxn ang="T148">
                <a:pos x="T56" y="T57"/>
              </a:cxn>
              <a:cxn ang="T149">
                <a:pos x="T58" y="T59"/>
              </a:cxn>
              <a:cxn ang="T150">
                <a:pos x="T60" y="T61"/>
              </a:cxn>
              <a:cxn ang="T151">
                <a:pos x="T62" y="T63"/>
              </a:cxn>
              <a:cxn ang="T152">
                <a:pos x="T64" y="T65"/>
              </a:cxn>
              <a:cxn ang="T153">
                <a:pos x="T66" y="T67"/>
              </a:cxn>
              <a:cxn ang="T154">
                <a:pos x="T68" y="T69"/>
              </a:cxn>
              <a:cxn ang="T155">
                <a:pos x="T70" y="T71"/>
              </a:cxn>
              <a:cxn ang="T156">
                <a:pos x="T72" y="T73"/>
              </a:cxn>
              <a:cxn ang="T157">
                <a:pos x="T74" y="T75"/>
              </a:cxn>
              <a:cxn ang="T158">
                <a:pos x="T76" y="T77"/>
              </a:cxn>
              <a:cxn ang="T159">
                <a:pos x="T78" y="T79"/>
              </a:cxn>
              <a:cxn ang="T160">
                <a:pos x="T80" y="T81"/>
              </a:cxn>
              <a:cxn ang="T161">
                <a:pos x="T82" y="T83"/>
              </a:cxn>
              <a:cxn ang="T162">
                <a:pos x="T84" y="T85"/>
              </a:cxn>
              <a:cxn ang="T163">
                <a:pos x="T86" y="T87"/>
              </a:cxn>
              <a:cxn ang="T164">
                <a:pos x="T88" y="T89"/>
              </a:cxn>
              <a:cxn ang="T165">
                <a:pos x="T90" y="T91"/>
              </a:cxn>
              <a:cxn ang="T166">
                <a:pos x="T92" y="T93"/>
              </a:cxn>
              <a:cxn ang="T167">
                <a:pos x="T94" y="T95"/>
              </a:cxn>
              <a:cxn ang="T168">
                <a:pos x="T96" y="T97"/>
              </a:cxn>
              <a:cxn ang="T169">
                <a:pos x="T98" y="T99"/>
              </a:cxn>
              <a:cxn ang="T170">
                <a:pos x="T100" y="T101"/>
              </a:cxn>
              <a:cxn ang="T171">
                <a:pos x="T102" y="T103"/>
              </a:cxn>
              <a:cxn ang="T172">
                <a:pos x="T104" y="T105"/>
              </a:cxn>
              <a:cxn ang="T173">
                <a:pos x="T106" y="T107"/>
              </a:cxn>
              <a:cxn ang="T174">
                <a:pos x="T108" y="T109"/>
              </a:cxn>
              <a:cxn ang="T175">
                <a:pos x="T110" y="T111"/>
              </a:cxn>
              <a:cxn ang="T176">
                <a:pos x="T112" y="T113"/>
              </a:cxn>
              <a:cxn ang="T177">
                <a:pos x="T114" y="T115"/>
              </a:cxn>
              <a:cxn ang="T178">
                <a:pos x="T116" y="T117"/>
              </a:cxn>
              <a:cxn ang="T179">
                <a:pos x="T118" y="T119"/>
              </a:cxn>
            </a:cxnLst>
            <a:rect l="0" t="0" r="r" b="b"/>
            <a:pathLst>
              <a:path w="1007" h="894">
                <a:moveTo>
                  <a:pt x="44" y="894"/>
                </a:moveTo>
                <a:lnTo>
                  <a:pt x="44" y="894"/>
                </a:lnTo>
                <a:lnTo>
                  <a:pt x="103" y="893"/>
                </a:lnTo>
                <a:lnTo>
                  <a:pt x="161" y="891"/>
                </a:lnTo>
                <a:lnTo>
                  <a:pt x="217" y="887"/>
                </a:lnTo>
                <a:lnTo>
                  <a:pt x="270" y="880"/>
                </a:lnTo>
                <a:lnTo>
                  <a:pt x="322" y="873"/>
                </a:lnTo>
                <a:lnTo>
                  <a:pt x="372" y="863"/>
                </a:lnTo>
                <a:lnTo>
                  <a:pt x="420" y="851"/>
                </a:lnTo>
                <a:lnTo>
                  <a:pt x="466" y="838"/>
                </a:lnTo>
                <a:lnTo>
                  <a:pt x="509" y="823"/>
                </a:lnTo>
                <a:lnTo>
                  <a:pt x="551" y="806"/>
                </a:lnTo>
                <a:lnTo>
                  <a:pt x="572" y="797"/>
                </a:lnTo>
                <a:lnTo>
                  <a:pt x="592" y="787"/>
                </a:lnTo>
                <a:lnTo>
                  <a:pt x="612" y="778"/>
                </a:lnTo>
                <a:lnTo>
                  <a:pt x="631" y="767"/>
                </a:lnTo>
                <a:lnTo>
                  <a:pt x="649" y="756"/>
                </a:lnTo>
                <a:lnTo>
                  <a:pt x="667" y="745"/>
                </a:lnTo>
                <a:lnTo>
                  <a:pt x="685" y="733"/>
                </a:lnTo>
                <a:lnTo>
                  <a:pt x="702" y="720"/>
                </a:lnTo>
                <a:lnTo>
                  <a:pt x="719" y="707"/>
                </a:lnTo>
                <a:lnTo>
                  <a:pt x="735" y="694"/>
                </a:lnTo>
                <a:lnTo>
                  <a:pt x="751" y="680"/>
                </a:lnTo>
                <a:lnTo>
                  <a:pt x="766" y="666"/>
                </a:lnTo>
                <a:lnTo>
                  <a:pt x="781" y="652"/>
                </a:lnTo>
                <a:lnTo>
                  <a:pt x="795" y="637"/>
                </a:lnTo>
                <a:lnTo>
                  <a:pt x="809" y="621"/>
                </a:lnTo>
                <a:lnTo>
                  <a:pt x="823" y="606"/>
                </a:lnTo>
                <a:lnTo>
                  <a:pt x="836" y="590"/>
                </a:lnTo>
                <a:lnTo>
                  <a:pt x="848" y="573"/>
                </a:lnTo>
                <a:lnTo>
                  <a:pt x="860" y="555"/>
                </a:lnTo>
                <a:lnTo>
                  <a:pt x="872" y="538"/>
                </a:lnTo>
                <a:lnTo>
                  <a:pt x="883" y="519"/>
                </a:lnTo>
                <a:lnTo>
                  <a:pt x="893" y="501"/>
                </a:lnTo>
                <a:lnTo>
                  <a:pt x="903" y="483"/>
                </a:lnTo>
                <a:lnTo>
                  <a:pt x="913" y="463"/>
                </a:lnTo>
                <a:lnTo>
                  <a:pt x="922" y="444"/>
                </a:lnTo>
                <a:lnTo>
                  <a:pt x="930" y="424"/>
                </a:lnTo>
                <a:lnTo>
                  <a:pt x="938" y="402"/>
                </a:lnTo>
                <a:lnTo>
                  <a:pt x="946" y="382"/>
                </a:lnTo>
                <a:lnTo>
                  <a:pt x="953" y="361"/>
                </a:lnTo>
                <a:lnTo>
                  <a:pt x="960" y="339"/>
                </a:lnTo>
                <a:lnTo>
                  <a:pt x="966" y="318"/>
                </a:lnTo>
                <a:lnTo>
                  <a:pt x="972" y="294"/>
                </a:lnTo>
                <a:lnTo>
                  <a:pt x="982" y="249"/>
                </a:lnTo>
                <a:lnTo>
                  <a:pt x="991" y="202"/>
                </a:lnTo>
                <a:lnTo>
                  <a:pt x="997" y="154"/>
                </a:lnTo>
                <a:lnTo>
                  <a:pt x="1002" y="105"/>
                </a:lnTo>
                <a:lnTo>
                  <a:pt x="1006" y="54"/>
                </a:lnTo>
                <a:lnTo>
                  <a:pt x="1007" y="1"/>
                </a:lnTo>
                <a:lnTo>
                  <a:pt x="919" y="0"/>
                </a:lnTo>
                <a:lnTo>
                  <a:pt x="918" y="48"/>
                </a:lnTo>
                <a:lnTo>
                  <a:pt x="915" y="95"/>
                </a:lnTo>
                <a:lnTo>
                  <a:pt x="910" y="140"/>
                </a:lnTo>
                <a:lnTo>
                  <a:pt x="904" y="184"/>
                </a:lnTo>
                <a:lnTo>
                  <a:pt x="896" y="226"/>
                </a:lnTo>
                <a:lnTo>
                  <a:pt x="887" y="267"/>
                </a:lnTo>
                <a:lnTo>
                  <a:pt x="882" y="286"/>
                </a:lnTo>
                <a:lnTo>
                  <a:pt x="877" y="305"/>
                </a:lnTo>
                <a:lnTo>
                  <a:pt x="871" y="324"/>
                </a:lnTo>
                <a:lnTo>
                  <a:pt x="865" y="342"/>
                </a:lnTo>
                <a:lnTo>
                  <a:pt x="858" y="360"/>
                </a:lnTo>
                <a:lnTo>
                  <a:pt x="851" y="378"/>
                </a:lnTo>
                <a:lnTo>
                  <a:pt x="844" y="395"/>
                </a:lnTo>
                <a:lnTo>
                  <a:pt x="836" y="412"/>
                </a:lnTo>
                <a:lnTo>
                  <a:pt x="828" y="428"/>
                </a:lnTo>
                <a:lnTo>
                  <a:pt x="819" y="445"/>
                </a:lnTo>
                <a:lnTo>
                  <a:pt x="810" y="460"/>
                </a:lnTo>
                <a:lnTo>
                  <a:pt x="801" y="475"/>
                </a:lnTo>
                <a:lnTo>
                  <a:pt x="791" y="491"/>
                </a:lnTo>
                <a:lnTo>
                  <a:pt x="781" y="506"/>
                </a:lnTo>
                <a:lnTo>
                  <a:pt x="770" y="520"/>
                </a:lnTo>
                <a:lnTo>
                  <a:pt x="759" y="534"/>
                </a:lnTo>
                <a:lnTo>
                  <a:pt x="748" y="547"/>
                </a:lnTo>
                <a:lnTo>
                  <a:pt x="736" y="560"/>
                </a:lnTo>
                <a:lnTo>
                  <a:pt x="723" y="573"/>
                </a:lnTo>
                <a:lnTo>
                  <a:pt x="711" y="586"/>
                </a:lnTo>
                <a:lnTo>
                  <a:pt x="698" y="598"/>
                </a:lnTo>
                <a:lnTo>
                  <a:pt x="684" y="610"/>
                </a:lnTo>
                <a:lnTo>
                  <a:pt x="670" y="621"/>
                </a:lnTo>
                <a:lnTo>
                  <a:pt x="655" y="633"/>
                </a:lnTo>
                <a:lnTo>
                  <a:pt x="640" y="644"/>
                </a:lnTo>
                <a:lnTo>
                  <a:pt x="625" y="653"/>
                </a:lnTo>
                <a:lnTo>
                  <a:pt x="609" y="664"/>
                </a:lnTo>
                <a:lnTo>
                  <a:pt x="592" y="673"/>
                </a:lnTo>
                <a:lnTo>
                  <a:pt x="575" y="683"/>
                </a:lnTo>
                <a:lnTo>
                  <a:pt x="558" y="692"/>
                </a:lnTo>
                <a:lnTo>
                  <a:pt x="540" y="700"/>
                </a:lnTo>
                <a:lnTo>
                  <a:pt x="522" y="709"/>
                </a:lnTo>
                <a:lnTo>
                  <a:pt x="483" y="724"/>
                </a:lnTo>
                <a:lnTo>
                  <a:pt x="443" y="738"/>
                </a:lnTo>
                <a:lnTo>
                  <a:pt x="400" y="750"/>
                </a:lnTo>
                <a:lnTo>
                  <a:pt x="356" y="761"/>
                </a:lnTo>
                <a:lnTo>
                  <a:pt x="309" y="770"/>
                </a:lnTo>
                <a:lnTo>
                  <a:pt x="260" y="778"/>
                </a:lnTo>
                <a:lnTo>
                  <a:pt x="209" y="784"/>
                </a:lnTo>
                <a:lnTo>
                  <a:pt x="156" y="787"/>
                </a:lnTo>
                <a:lnTo>
                  <a:pt x="101" y="790"/>
                </a:lnTo>
                <a:lnTo>
                  <a:pt x="44" y="791"/>
                </a:lnTo>
                <a:lnTo>
                  <a:pt x="39" y="791"/>
                </a:lnTo>
                <a:lnTo>
                  <a:pt x="34" y="792"/>
                </a:lnTo>
                <a:lnTo>
                  <a:pt x="29" y="793"/>
                </a:lnTo>
                <a:lnTo>
                  <a:pt x="25" y="796"/>
                </a:lnTo>
                <a:lnTo>
                  <a:pt x="17" y="800"/>
                </a:lnTo>
                <a:lnTo>
                  <a:pt x="11" y="807"/>
                </a:lnTo>
                <a:lnTo>
                  <a:pt x="6" y="814"/>
                </a:lnTo>
                <a:lnTo>
                  <a:pt x="2" y="824"/>
                </a:lnTo>
                <a:lnTo>
                  <a:pt x="0" y="833"/>
                </a:lnTo>
                <a:lnTo>
                  <a:pt x="0" y="843"/>
                </a:lnTo>
                <a:lnTo>
                  <a:pt x="0" y="852"/>
                </a:lnTo>
                <a:lnTo>
                  <a:pt x="2" y="862"/>
                </a:lnTo>
                <a:lnTo>
                  <a:pt x="6" y="871"/>
                </a:lnTo>
                <a:lnTo>
                  <a:pt x="11" y="879"/>
                </a:lnTo>
                <a:lnTo>
                  <a:pt x="17" y="885"/>
                </a:lnTo>
                <a:lnTo>
                  <a:pt x="25" y="891"/>
                </a:lnTo>
                <a:lnTo>
                  <a:pt x="29" y="892"/>
                </a:lnTo>
                <a:lnTo>
                  <a:pt x="34" y="893"/>
                </a:lnTo>
                <a:lnTo>
                  <a:pt x="39" y="894"/>
                </a:lnTo>
                <a:lnTo>
                  <a:pt x="44" y="894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2" name="Freeform 191">
            <a:extLst>
              <a:ext uri="{FF2B5EF4-FFF2-40B4-BE49-F238E27FC236}">
                <a16:creationId xmlns:a16="http://schemas.microsoft.com/office/drawing/2014/main" id="{00000000-0008-0000-0600-0000C0000000}"/>
              </a:ext>
            </a:extLst>
          </xdr:cNvPr>
          <xdr:cNvSpPr>
            <a:spLocks/>
          </xdr:cNvSpPr>
        </xdr:nvSpPr>
        <xdr:spPr bwMode="auto">
          <a:xfrm>
            <a:off x="2158" y="602"/>
            <a:ext cx="193" cy="189"/>
          </a:xfrm>
          <a:custGeom>
            <a:avLst/>
            <a:gdLst>
              <a:gd name="T0" fmla="*/ 0 w 964"/>
              <a:gd name="T1" fmla="*/ 0 h 1138"/>
              <a:gd name="T2" fmla="*/ 0 w 964"/>
              <a:gd name="T3" fmla="*/ 0 h 1138"/>
              <a:gd name="T4" fmla="*/ 0 w 964"/>
              <a:gd name="T5" fmla="*/ 0 h 1138"/>
              <a:gd name="T6" fmla="*/ 0 w 964"/>
              <a:gd name="T7" fmla="*/ 0 h 1138"/>
              <a:gd name="T8" fmla="*/ 0 w 964"/>
              <a:gd name="T9" fmla="*/ 0 h 1138"/>
              <a:gd name="T10" fmla="*/ 0 w 964"/>
              <a:gd name="T11" fmla="*/ 0 h 1138"/>
              <a:gd name="T12" fmla="*/ 0 w 964"/>
              <a:gd name="T13" fmla="*/ 0 h 1138"/>
              <a:gd name="T14" fmla="*/ 0 w 964"/>
              <a:gd name="T15" fmla="*/ 0 h 1138"/>
              <a:gd name="T16" fmla="*/ 0 w 964"/>
              <a:gd name="T17" fmla="*/ 0 h 1138"/>
              <a:gd name="T18" fmla="*/ 0 w 964"/>
              <a:gd name="T19" fmla="*/ 0 h 1138"/>
              <a:gd name="T20" fmla="*/ 0 w 964"/>
              <a:gd name="T21" fmla="*/ 0 h 1138"/>
              <a:gd name="T22" fmla="*/ 0 w 964"/>
              <a:gd name="T23" fmla="*/ 0 h 1138"/>
              <a:gd name="T24" fmla="*/ 0 w 964"/>
              <a:gd name="T25" fmla="*/ 0 h 1138"/>
              <a:gd name="T26" fmla="*/ 0 w 964"/>
              <a:gd name="T27" fmla="*/ 0 h 1138"/>
              <a:gd name="T28" fmla="*/ 0 w 964"/>
              <a:gd name="T29" fmla="*/ 0 h 1138"/>
              <a:gd name="T30" fmla="*/ 0 w 964"/>
              <a:gd name="T31" fmla="*/ 0 h 1138"/>
              <a:gd name="T32" fmla="*/ 0 w 964"/>
              <a:gd name="T33" fmla="*/ 0 h 1138"/>
              <a:gd name="T34" fmla="*/ 0 w 964"/>
              <a:gd name="T35" fmla="*/ 0 h 1138"/>
              <a:gd name="T36" fmla="*/ 0 w 964"/>
              <a:gd name="T37" fmla="*/ 0 h 1138"/>
              <a:gd name="T38" fmla="*/ 0 w 964"/>
              <a:gd name="T39" fmla="*/ 0 h 1138"/>
              <a:gd name="T40" fmla="*/ 0 w 964"/>
              <a:gd name="T41" fmla="*/ 0 h 1138"/>
              <a:gd name="T42" fmla="*/ 0 w 964"/>
              <a:gd name="T43" fmla="*/ 0 h 1138"/>
              <a:gd name="T44" fmla="*/ 0 w 964"/>
              <a:gd name="T45" fmla="*/ 0 h 1138"/>
              <a:gd name="T46" fmla="*/ 0 w 964"/>
              <a:gd name="T47" fmla="*/ 0 h 1138"/>
              <a:gd name="T48" fmla="*/ 0 w 964"/>
              <a:gd name="T49" fmla="*/ 0 h 1138"/>
              <a:gd name="T50" fmla="*/ 0 w 964"/>
              <a:gd name="T51" fmla="*/ 0 h 1138"/>
              <a:gd name="T52" fmla="*/ 0 w 964"/>
              <a:gd name="T53" fmla="*/ 0 h 1138"/>
              <a:gd name="T54" fmla="*/ 0 w 964"/>
              <a:gd name="T55" fmla="*/ 0 h 1138"/>
              <a:gd name="T56" fmla="*/ 0 w 964"/>
              <a:gd name="T57" fmla="*/ 0 h 1138"/>
              <a:gd name="T58" fmla="*/ 0 w 964"/>
              <a:gd name="T59" fmla="*/ 0 h 1138"/>
              <a:gd name="T60" fmla="*/ 0 w 964"/>
              <a:gd name="T61" fmla="*/ 0 h 1138"/>
              <a:gd name="T62" fmla="*/ 0 w 964"/>
              <a:gd name="T63" fmla="*/ 0 h 1138"/>
              <a:gd name="T64" fmla="*/ 0 w 964"/>
              <a:gd name="T65" fmla="*/ 0 h 1138"/>
              <a:gd name="T66" fmla="*/ 0 w 964"/>
              <a:gd name="T67" fmla="*/ 0 h 1138"/>
              <a:gd name="T68" fmla="*/ 0 w 964"/>
              <a:gd name="T69" fmla="*/ 0 h 1138"/>
              <a:gd name="T70" fmla="*/ 0 w 964"/>
              <a:gd name="T71" fmla="*/ 0 h 1138"/>
              <a:gd name="T72" fmla="*/ 0 w 964"/>
              <a:gd name="T73" fmla="*/ 0 h 1138"/>
              <a:gd name="T74" fmla="*/ 0 w 964"/>
              <a:gd name="T75" fmla="*/ 0 h 1138"/>
              <a:gd name="T76" fmla="*/ 0 w 964"/>
              <a:gd name="T77" fmla="*/ 0 h 1138"/>
              <a:gd name="T78" fmla="*/ 0 w 964"/>
              <a:gd name="T79" fmla="*/ 0 h 1138"/>
              <a:gd name="T80" fmla="*/ 0 w 964"/>
              <a:gd name="T81" fmla="*/ 0 h 1138"/>
              <a:gd name="T82" fmla="*/ 0 w 964"/>
              <a:gd name="T83" fmla="*/ 0 h 1138"/>
              <a:gd name="T84" fmla="*/ 0 w 964"/>
              <a:gd name="T85" fmla="*/ 0 h 1138"/>
              <a:gd name="T86" fmla="*/ 0 w 964"/>
              <a:gd name="T87" fmla="*/ 0 h 1138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964" h="1138">
                <a:moveTo>
                  <a:pt x="0" y="53"/>
                </a:moveTo>
                <a:lnTo>
                  <a:pt x="0" y="53"/>
                </a:lnTo>
                <a:lnTo>
                  <a:pt x="1" y="90"/>
                </a:lnTo>
                <a:lnTo>
                  <a:pt x="2" y="127"/>
                </a:lnTo>
                <a:lnTo>
                  <a:pt x="3" y="163"/>
                </a:lnTo>
                <a:lnTo>
                  <a:pt x="5" y="198"/>
                </a:lnTo>
                <a:lnTo>
                  <a:pt x="8" y="232"/>
                </a:lnTo>
                <a:lnTo>
                  <a:pt x="12" y="266"/>
                </a:lnTo>
                <a:lnTo>
                  <a:pt x="16" y="299"/>
                </a:lnTo>
                <a:lnTo>
                  <a:pt x="20" y="332"/>
                </a:lnTo>
                <a:lnTo>
                  <a:pt x="25" y="363"/>
                </a:lnTo>
                <a:lnTo>
                  <a:pt x="31" y="395"/>
                </a:lnTo>
                <a:lnTo>
                  <a:pt x="37" y="424"/>
                </a:lnTo>
                <a:lnTo>
                  <a:pt x="44" y="455"/>
                </a:lnTo>
                <a:lnTo>
                  <a:pt x="52" y="483"/>
                </a:lnTo>
                <a:lnTo>
                  <a:pt x="60" y="511"/>
                </a:lnTo>
                <a:lnTo>
                  <a:pt x="68" y="538"/>
                </a:lnTo>
                <a:lnTo>
                  <a:pt x="78" y="565"/>
                </a:lnTo>
                <a:lnTo>
                  <a:pt x="87" y="591"/>
                </a:lnTo>
                <a:lnTo>
                  <a:pt x="97" y="617"/>
                </a:lnTo>
                <a:lnTo>
                  <a:pt x="108" y="642"/>
                </a:lnTo>
                <a:lnTo>
                  <a:pt x="119" y="666"/>
                </a:lnTo>
                <a:lnTo>
                  <a:pt x="131" y="690"/>
                </a:lnTo>
                <a:lnTo>
                  <a:pt x="143" y="712"/>
                </a:lnTo>
                <a:lnTo>
                  <a:pt x="156" y="735"/>
                </a:lnTo>
                <a:lnTo>
                  <a:pt x="169" y="756"/>
                </a:lnTo>
                <a:lnTo>
                  <a:pt x="183" y="777"/>
                </a:lnTo>
                <a:lnTo>
                  <a:pt x="197" y="797"/>
                </a:lnTo>
                <a:lnTo>
                  <a:pt x="211" y="817"/>
                </a:lnTo>
                <a:lnTo>
                  <a:pt x="226" y="836"/>
                </a:lnTo>
                <a:lnTo>
                  <a:pt x="242" y="854"/>
                </a:lnTo>
                <a:lnTo>
                  <a:pt x="257" y="871"/>
                </a:lnTo>
                <a:lnTo>
                  <a:pt x="274" y="888"/>
                </a:lnTo>
                <a:lnTo>
                  <a:pt x="290" y="904"/>
                </a:lnTo>
                <a:lnTo>
                  <a:pt x="307" y="921"/>
                </a:lnTo>
                <a:lnTo>
                  <a:pt x="324" y="935"/>
                </a:lnTo>
                <a:lnTo>
                  <a:pt x="342" y="950"/>
                </a:lnTo>
                <a:lnTo>
                  <a:pt x="360" y="964"/>
                </a:lnTo>
                <a:lnTo>
                  <a:pt x="378" y="977"/>
                </a:lnTo>
                <a:lnTo>
                  <a:pt x="397" y="990"/>
                </a:lnTo>
                <a:lnTo>
                  <a:pt x="416" y="1002"/>
                </a:lnTo>
                <a:lnTo>
                  <a:pt x="435" y="1014"/>
                </a:lnTo>
                <a:lnTo>
                  <a:pt x="455" y="1024"/>
                </a:lnTo>
                <a:lnTo>
                  <a:pt x="475" y="1035"/>
                </a:lnTo>
                <a:lnTo>
                  <a:pt x="495" y="1044"/>
                </a:lnTo>
                <a:lnTo>
                  <a:pt x="516" y="1054"/>
                </a:lnTo>
                <a:lnTo>
                  <a:pt x="557" y="1071"/>
                </a:lnTo>
                <a:lnTo>
                  <a:pt x="599" y="1086"/>
                </a:lnTo>
                <a:lnTo>
                  <a:pt x="642" y="1098"/>
                </a:lnTo>
                <a:lnTo>
                  <a:pt x="686" y="1110"/>
                </a:lnTo>
                <a:lnTo>
                  <a:pt x="731" y="1118"/>
                </a:lnTo>
                <a:lnTo>
                  <a:pt x="777" y="1127"/>
                </a:lnTo>
                <a:lnTo>
                  <a:pt x="823" y="1131"/>
                </a:lnTo>
                <a:lnTo>
                  <a:pt x="869" y="1136"/>
                </a:lnTo>
                <a:lnTo>
                  <a:pt x="917" y="1138"/>
                </a:lnTo>
                <a:lnTo>
                  <a:pt x="964" y="1138"/>
                </a:lnTo>
                <a:lnTo>
                  <a:pt x="964" y="1035"/>
                </a:lnTo>
                <a:lnTo>
                  <a:pt x="919" y="1035"/>
                </a:lnTo>
                <a:lnTo>
                  <a:pt x="874" y="1033"/>
                </a:lnTo>
                <a:lnTo>
                  <a:pt x="830" y="1028"/>
                </a:lnTo>
                <a:lnTo>
                  <a:pt x="787" y="1023"/>
                </a:lnTo>
                <a:lnTo>
                  <a:pt x="745" y="1016"/>
                </a:lnTo>
                <a:lnTo>
                  <a:pt x="703" y="1008"/>
                </a:lnTo>
                <a:lnTo>
                  <a:pt x="662" y="997"/>
                </a:lnTo>
                <a:lnTo>
                  <a:pt x="623" y="985"/>
                </a:lnTo>
                <a:lnTo>
                  <a:pt x="584" y="973"/>
                </a:lnTo>
                <a:lnTo>
                  <a:pt x="545" y="956"/>
                </a:lnTo>
                <a:lnTo>
                  <a:pt x="528" y="948"/>
                </a:lnTo>
                <a:lnTo>
                  <a:pt x="510" y="940"/>
                </a:lnTo>
                <a:lnTo>
                  <a:pt x="492" y="930"/>
                </a:lnTo>
                <a:lnTo>
                  <a:pt x="474" y="921"/>
                </a:lnTo>
                <a:lnTo>
                  <a:pt x="457" y="910"/>
                </a:lnTo>
                <a:lnTo>
                  <a:pt x="440" y="900"/>
                </a:lnTo>
                <a:lnTo>
                  <a:pt x="424" y="888"/>
                </a:lnTo>
                <a:lnTo>
                  <a:pt x="407" y="876"/>
                </a:lnTo>
                <a:lnTo>
                  <a:pt x="391" y="864"/>
                </a:lnTo>
                <a:lnTo>
                  <a:pt x="376" y="851"/>
                </a:lnTo>
                <a:lnTo>
                  <a:pt x="361" y="838"/>
                </a:lnTo>
                <a:lnTo>
                  <a:pt x="346" y="824"/>
                </a:lnTo>
                <a:lnTo>
                  <a:pt x="331" y="810"/>
                </a:lnTo>
                <a:lnTo>
                  <a:pt x="317" y="795"/>
                </a:lnTo>
                <a:lnTo>
                  <a:pt x="303" y="779"/>
                </a:lnTo>
                <a:lnTo>
                  <a:pt x="290" y="763"/>
                </a:lnTo>
                <a:lnTo>
                  <a:pt x="277" y="748"/>
                </a:lnTo>
                <a:lnTo>
                  <a:pt x="264" y="730"/>
                </a:lnTo>
                <a:lnTo>
                  <a:pt x="252" y="712"/>
                </a:lnTo>
                <a:lnTo>
                  <a:pt x="240" y="694"/>
                </a:lnTo>
                <a:lnTo>
                  <a:pt x="228" y="675"/>
                </a:lnTo>
                <a:lnTo>
                  <a:pt x="217" y="656"/>
                </a:lnTo>
                <a:lnTo>
                  <a:pt x="206" y="636"/>
                </a:lnTo>
                <a:lnTo>
                  <a:pt x="196" y="615"/>
                </a:lnTo>
                <a:lnTo>
                  <a:pt x="186" y="594"/>
                </a:lnTo>
                <a:lnTo>
                  <a:pt x="177" y="571"/>
                </a:lnTo>
                <a:lnTo>
                  <a:pt x="168" y="549"/>
                </a:lnTo>
                <a:lnTo>
                  <a:pt x="159" y="525"/>
                </a:lnTo>
                <a:lnTo>
                  <a:pt x="151" y="502"/>
                </a:lnTo>
                <a:lnTo>
                  <a:pt x="143" y="477"/>
                </a:lnTo>
                <a:lnTo>
                  <a:pt x="136" y="451"/>
                </a:lnTo>
                <a:lnTo>
                  <a:pt x="129" y="425"/>
                </a:lnTo>
                <a:lnTo>
                  <a:pt x="123" y="398"/>
                </a:lnTo>
                <a:lnTo>
                  <a:pt x="117" y="371"/>
                </a:lnTo>
                <a:lnTo>
                  <a:pt x="112" y="343"/>
                </a:lnTo>
                <a:lnTo>
                  <a:pt x="107" y="313"/>
                </a:lnTo>
                <a:lnTo>
                  <a:pt x="103" y="284"/>
                </a:lnTo>
                <a:lnTo>
                  <a:pt x="99" y="253"/>
                </a:lnTo>
                <a:lnTo>
                  <a:pt x="96" y="222"/>
                </a:lnTo>
                <a:lnTo>
                  <a:pt x="93" y="190"/>
                </a:lnTo>
                <a:lnTo>
                  <a:pt x="91" y="157"/>
                </a:lnTo>
                <a:lnTo>
                  <a:pt x="90" y="123"/>
                </a:lnTo>
                <a:lnTo>
                  <a:pt x="89" y="89"/>
                </a:lnTo>
                <a:lnTo>
                  <a:pt x="89" y="53"/>
                </a:lnTo>
                <a:lnTo>
                  <a:pt x="88" y="46"/>
                </a:lnTo>
                <a:lnTo>
                  <a:pt x="88" y="40"/>
                </a:lnTo>
                <a:lnTo>
                  <a:pt x="86" y="36"/>
                </a:lnTo>
                <a:lnTo>
                  <a:pt x="85" y="30"/>
                </a:lnTo>
                <a:lnTo>
                  <a:pt x="80" y="21"/>
                </a:lnTo>
                <a:lnTo>
                  <a:pt x="75" y="13"/>
                </a:lnTo>
                <a:lnTo>
                  <a:pt x="68" y="9"/>
                </a:lnTo>
                <a:lnTo>
                  <a:pt x="61" y="4"/>
                </a:lnTo>
                <a:lnTo>
                  <a:pt x="53" y="1"/>
                </a:lnTo>
                <a:lnTo>
                  <a:pt x="44" y="0"/>
                </a:lnTo>
                <a:lnTo>
                  <a:pt x="36" y="1"/>
                </a:lnTo>
                <a:lnTo>
                  <a:pt x="28" y="4"/>
                </a:lnTo>
                <a:lnTo>
                  <a:pt x="21" y="9"/>
                </a:lnTo>
                <a:lnTo>
                  <a:pt x="14" y="13"/>
                </a:lnTo>
                <a:lnTo>
                  <a:pt x="8" y="21"/>
                </a:lnTo>
                <a:lnTo>
                  <a:pt x="4" y="30"/>
                </a:lnTo>
                <a:lnTo>
                  <a:pt x="2" y="36"/>
                </a:lnTo>
                <a:lnTo>
                  <a:pt x="1" y="40"/>
                </a:lnTo>
                <a:lnTo>
                  <a:pt x="1" y="46"/>
                </a:lnTo>
                <a:lnTo>
                  <a:pt x="0" y="5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3" name="Freeform 192">
            <a:extLst>
              <a:ext uri="{FF2B5EF4-FFF2-40B4-BE49-F238E27FC236}">
                <a16:creationId xmlns:a16="http://schemas.microsoft.com/office/drawing/2014/main" id="{00000000-0008-0000-0600-0000C1000000}"/>
              </a:ext>
            </a:extLst>
          </xdr:cNvPr>
          <xdr:cNvSpPr>
            <a:spLocks/>
          </xdr:cNvSpPr>
        </xdr:nvSpPr>
        <xdr:spPr bwMode="auto">
          <a:xfrm>
            <a:off x="2158" y="433"/>
            <a:ext cx="205" cy="178"/>
          </a:xfrm>
          <a:custGeom>
            <a:avLst/>
            <a:gdLst>
              <a:gd name="T0" fmla="*/ 0 w 1024"/>
              <a:gd name="T1" fmla="*/ 0 h 1067"/>
              <a:gd name="T2" fmla="*/ 0 w 1024"/>
              <a:gd name="T3" fmla="*/ 0 h 1067"/>
              <a:gd name="T4" fmla="*/ 0 w 1024"/>
              <a:gd name="T5" fmla="*/ 0 h 1067"/>
              <a:gd name="T6" fmla="*/ 0 w 1024"/>
              <a:gd name="T7" fmla="*/ 0 h 1067"/>
              <a:gd name="T8" fmla="*/ 0 w 1024"/>
              <a:gd name="T9" fmla="*/ 0 h 1067"/>
              <a:gd name="T10" fmla="*/ 0 w 1024"/>
              <a:gd name="T11" fmla="*/ 0 h 1067"/>
              <a:gd name="T12" fmla="*/ 0 w 1024"/>
              <a:gd name="T13" fmla="*/ 0 h 1067"/>
              <a:gd name="T14" fmla="*/ 0 w 1024"/>
              <a:gd name="T15" fmla="*/ 0 h 1067"/>
              <a:gd name="T16" fmla="*/ 0 w 1024"/>
              <a:gd name="T17" fmla="*/ 0 h 1067"/>
              <a:gd name="T18" fmla="*/ 0 w 1024"/>
              <a:gd name="T19" fmla="*/ 0 h 1067"/>
              <a:gd name="T20" fmla="*/ 0 w 1024"/>
              <a:gd name="T21" fmla="*/ 0 h 1067"/>
              <a:gd name="T22" fmla="*/ 0 w 1024"/>
              <a:gd name="T23" fmla="*/ 0 h 1067"/>
              <a:gd name="T24" fmla="*/ 0 w 1024"/>
              <a:gd name="T25" fmla="*/ 0 h 1067"/>
              <a:gd name="T26" fmla="*/ 0 w 1024"/>
              <a:gd name="T27" fmla="*/ 0 h 1067"/>
              <a:gd name="T28" fmla="*/ 0 w 1024"/>
              <a:gd name="T29" fmla="*/ 0 h 1067"/>
              <a:gd name="T30" fmla="*/ 0 w 1024"/>
              <a:gd name="T31" fmla="*/ 0 h 1067"/>
              <a:gd name="T32" fmla="*/ 0 w 1024"/>
              <a:gd name="T33" fmla="*/ 0 h 1067"/>
              <a:gd name="T34" fmla="*/ 0 w 1024"/>
              <a:gd name="T35" fmla="*/ 0 h 1067"/>
              <a:gd name="T36" fmla="*/ 0 w 1024"/>
              <a:gd name="T37" fmla="*/ 0 h 1067"/>
              <a:gd name="T38" fmla="*/ 0 w 1024"/>
              <a:gd name="T39" fmla="*/ 0 h 1067"/>
              <a:gd name="T40" fmla="*/ 0 w 1024"/>
              <a:gd name="T41" fmla="*/ 0 h 1067"/>
              <a:gd name="T42" fmla="*/ 0 w 1024"/>
              <a:gd name="T43" fmla="*/ 0 h 1067"/>
              <a:gd name="T44" fmla="*/ 0 w 1024"/>
              <a:gd name="T45" fmla="*/ 0 h 1067"/>
              <a:gd name="T46" fmla="*/ 0 w 1024"/>
              <a:gd name="T47" fmla="*/ 0 h 1067"/>
              <a:gd name="T48" fmla="*/ 0 w 1024"/>
              <a:gd name="T49" fmla="*/ 0 h 1067"/>
              <a:gd name="T50" fmla="*/ 0 w 1024"/>
              <a:gd name="T51" fmla="*/ 0 h 1067"/>
              <a:gd name="T52" fmla="*/ 0 w 1024"/>
              <a:gd name="T53" fmla="*/ 0 h 1067"/>
              <a:gd name="T54" fmla="*/ 0 w 1024"/>
              <a:gd name="T55" fmla="*/ 0 h 1067"/>
              <a:gd name="T56" fmla="*/ 0 w 1024"/>
              <a:gd name="T57" fmla="*/ 0 h 1067"/>
              <a:gd name="T58" fmla="*/ 0 w 1024"/>
              <a:gd name="T59" fmla="*/ 0 h 1067"/>
              <a:gd name="T60" fmla="*/ 0 w 1024"/>
              <a:gd name="T61" fmla="*/ 0 h 1067"/>
              <a:gd name="T62" fmla="*/ 0 w 1024"/>
              <a:gd name="T63" fmla="*/ 0 h 1067"/>
              <a:gd name="T64" fmla="*/ 0 w 1024"/>
              <a:gd name="T65" fmla="*/ 0 h 1067"/>
              <a:gd name="T66" fmla="*/ 0 w 1024"/>
              <a:gd name="T67" fmla="*/ 0 h 1067"/>
              <a:gd name="T68" fmla="*/ 0 w 1024"/>
              <a:gd name="T69" fmla="*/ 0 h 1067"/>
              <a:gd name="T70" fmla="*/ 0 w 1024"/>
              <a:gd name="T71" fmla="*/ 0 h 1067"/>
              <a:gd name="T72" fmla="*/ 0 w 1024"/>
              <a:gd name="T73" fmla="*/ 0 h 1067"/>
              <a:gd name="T74" fmla="*/ 0 w 1024"/>
              <a:gd name="T75" fmla="*/ 0 h 1067"/>
              <a:gd name="T76" fmla="*/ 0 w 1024"/>
              <a:gd name="T77" fmla="*/ 0 h 1067"/>
              <a:gd name="T78" fmla="*/ 0 w 1024"/>
              <a:gd name="T79" fmla="*/ 0 h 1067"/>
              <a:gd name="T80" fmla="*/ 0 w 1024"/>
              <a:gd name="T81" fmla="*/ 0 h 1067"/>
              <a:gd name="T82" fmla="*/ 0 w 1024"/>
              <a:gd name="T83" fmla="*/ 0 h 1067"/>
              <a:gd name="T84" fmla="*/ 0 w 1024"/>
              <a:gd name="T85" fmla="*/ 0 h 1067"/>
              <a:gd name="T86" fmla="*/ 0 w 1024"/>
              <a:gd name="T87" fmla="*/ 0 h 1067"/>
              <a:gd name="T88" fmla="*/ 0 w 1024"/>
              <a:gd name="T89" fmla="*/ 0 h 1067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1024" h="1067">
                <a:moveTo>
                  <a:pt x="980" y="0"/>
                </a:moveTo>
                <a:lnTo>
                  <a:pt x="980" y="0"/>
                </a:lnTo>
                <a:lnTo>
                  <a:pt x="927" y="1"/>
                </a:lnTo>
                <a:lnTo>
                  <a:pt x="874" y="4"/>
                </a:lnTo>
                <a:lnTo>
                  <a:pt x="823" y="9"/>
                </a:lnTo>
                <a:lnTo>
                  <a:pt x="773" y="16"/>
                </a:lnTo>
                <a:lnTo>
                  <a:pt x="723" y="26"/>
                </a:lnTo>
                <a:lnTo>
                  <a:pt x="676" y="37"/>
                </a:lnTo>
                <a:lnTo>
                  <a:pt x="629" y="50"/>
                </a:lnTo>
                <a:lnTo>
                  <a:pt x="584" y="67"/>
                </a:lnTo>
                <a:lnTo>
                  <a:pt x="562" y="75"/>
                </a:lnTo>
                <a:lnTo>
                  <a:pt x="540" y="84"/>
                </a:lnTo>
                <a:lnTo>
                  <a:pt x="518" y="94"/>
                </a:lnTo>
                <a:lnTo>
                  <a:pt x="497" y="104"/>
                </a:lnTo>
                <a:lnTo>
                  <a:pt x="476" y="115"/>
                </a:lnTo>
                <a:lnTo>
                  <a:pt x="456" y="127"/>
                </a:lnTo>
                <a:lnTo>
                  <a:pt x="436" y="139"/>
                </a:lnTo>
                <a:lnTo>
                  <a:pt x="416" y="150"/>
                </a:lnTo>
                <a:lnTo>
                  <a:pt x="397" y="163"/>
                </a:lnTo>
                <a:lnTo>
                  <a:pt x="378" y="177"/>
                </a:lnTo>
                <a:lnTo>
                  <a:pt x="359" y="192"/>
                </a:lnTo>
                <a:lnTo>
                  <a:pt x="341" y="206"/>
                </a:lnTo>
                <a:lnTo>
                  <a:pt x="323" y="221"/>
                </a:lnTo>
                <a:lnTo>
                  <a:pt x="306" y="236"/>
                </a:lnTo>
                <a:lnTo>
                  <a:pt x="289" y="253"/>
                </a:lnTo>
                <a:lnTo>
                  <a:pt x="273" y="269"/>
                </a:lnTo>
                <a:lnTo>
                  <a:pt x="257" y="286"/>
                </a:lnTo>
                <a:lnTo>
                  <a:pt x="241" y="303"/>
                </a:lnTo>
                <a:lnTo>
                  <a:pt x="226" y="322"/>
                </a:lnTo>
                <a:lnTo>
                  <a:pt x="211" y="341"/>
                </a:lnTo>
                <a:lnTo>
                  <a:pt x="197" y="360"/>
                </a:lnTo>
                <a:lnTo>
                  <a:pt x="183" y="380"/>
                </a:lnTo>
                <a:lnTo>
                  <a:pt x="169" y="400"/>
                </a:lnTo>
                <a:lnTo>
                  <a:pt x="156" y="421"/>
                </a:lnTo>
                <a:lnTo>
                  <a:pt x="144" y="442"/>
                </a:lnTo>
                <a:lnTo>
                  <a:pt x="132" y="465"/>
                </a:lnTo>
                <a:lnTo>
                  <a:pt x="121" y="487"/>
                </a:lnTo>
                <a:lnTo>
                  <a:pt x="110" y="509"/>
                </a:lnTo>
                <a:lnTo>
                  <a:pt x="99" y="533"/>
                </a:lnTo>
                <a:lnTo>
                  <a:pt x="89" y="556"/>
                </a:lnTo>
                <a:lnTo>
                  <a:pt x="80" y="581"/>
                </a:lnTo>
                <a:lnTo>
                  <a:pt x="71" y="606"/>
                </a:lnTo>
                <a:lnTo>
                  <a:pt x="62" y="631"/>
                </a:lnTo>
                <a:lnTo>
                  <a:pt x="55" y="656"/>
                </a:lnTo>
                <a:lnTo>
                  <a:pt x="47" y="684"/>
                </a:lnTo>
                <a:lnTo>
                  <a:pt x="40" y="709"/>
                </a:lnTo>
                <a:lnTo>
                  <a:pt x="34" y="737"/>
                </a:lnTo>
                <a:lnTo>
                  <a:pt x="28" y="765"/>
                </a:lnTo>
                <a:lnTo>
                  <a:pt x="23" y="793"/>
                </a:lnTo>
                <a:lnTo>
                  <a:pt x="18" y="821"/>
                </a:lnTo>
                <a:lnTo>
                  <a:pt x="14" y="851"/>
                </a:lnTo>
                <a:lnTo>
                  <a:pt x="10" y="880"/>
                </a:lnTo>
                <a:lnTo>
                  <a:pt x="7" y="911"/>
                </a:lnTo>
                <a:lnTo>
                  <a:pt x="5" y="940"/>
                </a:lnTo>
                <a:lnTo>
                  <a:pt x="3" y="972"/>
                </a:lnTo>
                <a:lnTo>
                  <a:pt x="2" y="1003"/>
                </a:lnTo>
                <a:lnTo>
                  <a:pt x="1" y="1034"/>
                </a:lnTo>
                <a:lnTo>
                  <a:pt x="0" y="1067"/>
                </a:lnTo>
                <a:lnTo>
                  <a:pt x="89" y="1067"/>
                </a:lnTo>
                <a:lnTo>
                  <a:pt x="89" y="1037"/>
                </a:lnTo>
                <a:lnTo>
                  <a:pt x="90" y="1007"/>
                </a:lnTo>
                <a:lnTo>
                  <a:pt x="91" y="978"/>
                </a:lnTo>
                <a:lnTo>
                  <a:pt x="93" y="950"/>
                </a:lnTo>
                <a:lnTo>
                  <a:pt x="95" y="921"/>
                </a:lnTo>
                <a:lnTo>
                  <a:pt x="98" y="893"/>
                </a:lnTo>
                <a:lnTo>
                  <a:pt x="101" y="866"/>
                </a:lnTo>
                <a:lnTo>
                  <a:pt x="105" y="840"/>
                </a:lnTo>
                <a:lnTo>
                  <a:pt x="109" y="814"/>
                </a:lnTo>
                <a:lnTo>
                  <a:pt x="114" y="788"/>
                </a:lnTo>
                <a:lnTo>
                  <a:pt x="119" y="764"/>
                </a:lnTo>
                <a:lnTo>
                  <a:pt x="125" y="739"/>
                </a:lnTo>
                <a:lnTo>
                  <a:pt x="131" y="714"/>
                </a:lnTo>
                <a:lnTo>
                  <a:pt x="138" y="691"/>
                </a:lnTo>
                <a:lnTo>
                  <a:pt x="145" y="667"/>
                </a:lnTo>
                <a:lnTo>
                  <a:pt x="153" y="645"/>
                </a:lnTo>
                <a:lnTo>
                  <a:pt x="161" y="622"/>
                </a:lnTo>
                <a:lnTo>
                  <a:pt x="169" y="601"/>
                </a:lnTo>
                <a:lnTo>
                  <a:pt x="178" y="580"/>
                </a:lnTo>
                <a:lnTo>
                  <a:pt x="187" y="559"/>
                </a:lnTo>
                <a:lnTo>
                  <a:pt x="197" y="539"/>
                </a:lnTo>
                <a:lnTo>
                  <a:pt x="207" y="519"/>
                </a:lnTo>
                <a:lnTo>
                  <a:pt x="218" y="500"/>
                </a:lnTo>
                <a:lnTo>
                  <a:pt x="229" y="481"/>
                </a:lnTo>
                <a:lnTo>
                  <a:pt x="240" y="462"/>
                </a:lnTo>
                <a:lnTo>
                  <a:pt x="252" y="445"/>
                </a:lnTo>
                <a:lnTo>
                  <a:pt x="264" y="427"/>
                </a:lnTo>
                <a:lnTo>
                  <a:pt x="276" y="410"/>
                </a:lnTo>
                <a:lnTo>
                  <a:pt x="289" y="394"/>
                </a:lnTo>
                <a:lnTo>
                  <a:pt x="303" y="378"/>
                </a:lnTo>
                <a:lnTo>
                  <a:pt x="317" y="362"/>
                </a:lnTo>
                <a:lnTo>
                  <a:pt x="331" y="347"/>
                </a:lnTo>
                <a:lnTo>
                  <a:pt x="345" y="332"/>
                </a:lnTo>
                <a:lnTo>
                  <a:pt x="361" y="317"/>
                </a:lnTo>
                <a:lnTo>
                  <a:pt x="376" y="303"/>
                </a:lnTo>
                <a:lnTo>
                  <a:pt x="392" y="290"/>
                </a:lnTo>
                <a:lnTo>
                  <a:pt x="408" y="277"/>
                </a:lnTo>
                <a:lnTo>
                  <a:pt x="424" y="266"/>
                </a:lnTo>
                <a:lnTo>
                  <a:pt x="441" y="253"/>
                </a:lnTo>
                <a:lnTo>
                  <a:pt x="459" y="242"/>
                </a:lnTo>
                <a:lnTo>
                  <a:pt x="476" y="230"/>
                </a:lnTo>
                <a:lnTo>
                  <a:pt x="494" y="220"/>
                </a:lnTo>
                <a:lnTo>
                  <a:pt x="513" y="209"/>
                </a:lnTo>
                <a:lnTo>
                  <a:pt x="532" y="200"/>
                </a:lnTo>
                <a:lnTo>
                  <a:pt x="551" y="190"/>
                </a:lnTo>
                <a:lnTo>
                  <a:pt x="570" y="182"/>
                </a:lnTo>
                <a:lnTo>
                  <a:pt x="590" y="174"/>
                </a:lnTo>
                <a:lnTo>
                  <a:pt x="610" y="166"/>
                </a:lnTo>
                <a:lnTo>
                  <a:pt x="652" y="152"/>
                </a:lnTo>
                <a:lnTo>
                  <a:pt x="695" y="139"/>
                </a:lnTo>
                <a:lnTo>
                  <a:pt x="739" y="128"/>
                </a:lnTo>
                <a:lnTo>
                  <a:pt x="785" y="119"/>
                </a:lnTo>
                <a:lnTo>
                  <a:pt x="832" y="113"/>
                </a:lnTo>
                <a:lnTo>
                  <a:pt x="880" y="108"/>
                </a:lnTo>
                <a:lnTo>
                  <a:pt x="929" y="104"/>
                </a:lnTo>
                <a:lnTo>
                  <a:pt x="980" y="103"/>
                </a:lnTo>
                <a:lnTo>
                  <a:pt x="986" y="103"/>
                </a:lnTo>
                <a:lnTo>
                  <a:pt x="991" y="102"/>
                </a:lnTo>
                <a:lnTo>
                  <a:pt x="995" y="101"/>
                </a:lnTo>
                <a:lnTo>
                  <a:pt x="1000" y="100"/>
                </a:lnTo>
                <a:lnTo>
                  <a:pt x="1007" y="94"/>
                </a:lnTo>
                <a:lnTo>
                  <a:pt x="1013" y="88"/>
                </a:lnTo>
                <a:lnTo>
                  <a:pt x="1018" y="80"/>
                </a:lnTo>
                <a:lnTo>
                  <a:pt x="1022" y="70"/>
                </a:lnTo>
                <a:lnTo>
                  <a:pt x="1024" y="61"/>
                </a:lnTo>
                <a:lnTo>
                  <a:pt x="1024" y="51"/>
                </a:lnTo>
                <a:lnTo>
                  <a:pt x="1024" y="42"/>
                </a:lnTo>
                <a:lnTo>
                  <a:pt x="1022" y="33"/>
                </a:lnTo>
                <a:lnTo>
                  <a:pt x="1018" y="23"/>
                </a:lnTo>
                <a:lnTo>
                  <a:pt x="1013" y="16"/>
                </a:lnTo>
                <a:lnTo>
                  <a:pt x="1007" y="9"/>
                </a:lnTo>
                <a:lnTo>
                  <a:pt x="1000" y="4"/>
                </a:lnTo>
                <a:lnTo>
                  <a:pt x="995" y="2"/>
                </a:lnTo>
                <a:lnTo>
                  <a:pt x="991" y="1"/>
                </a:lnTo>
                <a:lnTo>
                  <a:pt x="986" y="0"/>
                </a:lnTo>
                <a:lnTo>
                  <a:pt x="980" y="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4" name="Freeform 193">
            <a:extLst>
              <a:ext uri="{FF2B5EF4-FFF2-40B4-BE49-F238E27FC236}">
                <a16:creationId xmlns:a16="http://schemas.microsoft.com/office/drawing/2014/main" id="{00000000-0008-0000-0600-0000C2000000}"/>
              </a:ext>
            </a:extLst>
          </xdr:cNvPr>
          <xdr:cNvSpPr>
            <a:spLocks/>
          </xdr:cNvSpPr>
        </xdr:nvSpPr>
        <xdr:spPr bwMode="auto">
          <a:xfrm>
            <a:off x="2354" y="433"/>
            <a:ext cx="190" cy="159"/>
          </a:xfrm>
          <a:custGeom>
            <a:avLst/>
            <a:gdLst>
              <a:gd name="T0" fmla="*/ 0 w 947"/>
              <a:gd name="T1" fmla="*/ 0 h 955"/>
              <a:gd name="T2" fmla="*/ 0 w 947"/>
              <a:gd name="T3" fmla="*/ 0 h 955"/>
              <a:gd name="T4" fmla="*/ 0 w 947"/>
              <a:gd name="T5" fmla="*/ 0 h 955"/>
              <a:gd name="T6" fmla="*/ 0 w 947"/>
              <a:gd name="T7" fmla="*/ 0 h 955"/>
              <a:gd name="T8" fmla="*/ 0 w 947"/>
              <a:gd name="T9" fmla="*/ 0 h 955"/>
              <a:gd name="T10" fmla="*/ 0 w 947"/>
              <a:gd name="T11" fmla="*/ 0 h 955"/>
              <a:gd name="T12" fmla="*/ 0 w 947"/>
              <a:gd name="T13" fmla="*/ 0 h 955"/>
              <a:gd name="T14" fmla="*/ 0 w 947"/>
              <a:gd name="T15" fmla="*/ 0 h 955"/>
              <a:gd name="T16" fmla="*/ 0 w 947"/>
              <a:gd name="T17" fmla="*/ 0 h 955"/>
              <a:gd name="T18" fmla="*/ 0 w 947"/>
              <a:gd name="T19" fmla="*/ 0 h 955"/>
              <a:gd name="T20" fmla="*/ 0 w 947"/>
              <a:gd name="T21" fmla="*/ 0 h 955"/>
              <a:gd name="T22" fmla="*/ 0 w 947"/>
              <a:gd name="T23" fmla="*/ 0 h 955"/>
              <a:gd name="T24" fmla="*/ 0 w 947"/>
              <a:gd name="T25" fmla="*/ 0 h 955"/>
              <a:gd name="T26" fmla="*/ 0 w 947"/>
              <a:gd name="T27" fmla="*/ 0 h 955"/>
              <a:gd name="T28" fmla="*/ 0 w 947"/>
              <a:gd name="T29" fmla="*/ 0 h 955"/>
              <a:gd name="T30" fmla="*/ 0 w 947"/>
              <a:gd name="T31" fmla="*/ 0 h 955"/>
              <a:gd name="T32" fmla="*/ 0 w 947"/>
              <a:gd name="T33" fmla="*/ 0 h 955"/>
              <a:gd name="T34" fmla="*/ 0 w 947"/>
              <a:gd name="T35" fmla="*/ 0 h 955"/>
              <a:gd name="T36" fmla="*/ 0 w 947"/>
              <a:gd name="T37" fmla="*/ 0 h 955"/>
              <a:gd name="T38" fmla="*/ 0 w 947"/>
              <a:gd name="T39" fmla="*/ 0 h 955"/>
              <a:gd name="T40" fmla="*/ 0 w 947"/>
              <a:gd name="T41" fmla="*/ 0 h 955"/>
              <a:gd name="T42" fmla="*/ 0 w 947"/>
              <a:gd name="T43" fmla="*/ 0 h 955"/>
              <a:gd name="T44" fmla="*/ 0 w 947"/>
              <a:gd name="T45" fmla="*/ 0 h 955"/>
              <a:gd name="T46" fmla="*/ 0 w 947"/>
              <a:gd name="T47" fmla="*/ 0 h 955"/>
              <a:gd name="T48" fmla="*/ 0 w 947"/>
              <a:gd name="T49" fmla="*/ 0 h 955"/>
              <a:gd name="T50" fmla="*/ 0 w 947"/>
              <a:gd name="T51" fmla="*/ 0 h 955"/>
              <a:gd name="T52" fmla="*/ 0 w 947"/>
              <a:gd name="T53" fmla="*/ 0 h 955"/>
              <a:gd name="T54" fmla="*/ 0 w 947"/>
              <a:gd name="T55" fmla="*/ 0 h 955"/>
              <a:gd name="T56" fmla="*/ 0 w 947"/>
              <a:gd name="T57" fmla="*/ 0 h 955"/>
              <a:gd name="T58" fmla="*/ 0 w 947"/>
              <a:gd name="T59" fmla="*/ 0 h 955"/>
              <a:gd name="T60" fmla="*/ 0 w 947"/>
              <a:gd name="T61" fmla="*/ 0 h 955"/>
              <a:gd name="T62" fmla="*/ 0 w 947"/>
              <a:gd name="T63" fmla="*/ 0 h 955"/>
              <a:gd name="T64" fmla="*/ 0 w 947"/>
              <a:gd name="T65" fmla="*/ 0 h 955"/>
              <a:gd name="T66" fmla="*/ 0 w 947"/>
              <a:gd name="T67" fmla="*/ 0 h 955"/>
              <a:gd name="T68" fmla="*/ 0 w 947"/>
              <a:gd name="T69" fmla="*/ 0 h 955"/>
              <a:gd name="T70" fmla="*/ 0 w 947"/>
              <a:gd name="T71" fmla="*/ 0 h 955"/>
              <a:gd name="T72" fmla="*/ 0 w 947"/>
              <a:gd name="T73" fmla="*/ 0 h 955"/>
              <a:gd name="T74" fmla="*/ 0 w 947"/>
              <a:gd name="T75" fmla="*/ 0 h 955"/>
              <a:gd name="T76" fmla="*/ 0 w 947"/>
              <a:gd name="T77" fmla="*/ 0 h 955"/>
              <a:gd name="T78" fmla="*/ 0 w 947"/>
              <a:gd name="T79" fmla="*/ 0 h 955"/>
              <a:gd name="T80" fmla="*/ 0 w 947"/>
              <a:gd name="T81" fmla="*/ 0 h 955"/>
              <a:gd name="T82" fmla="*/ 0 w 947"/>
              <a:gd name="T83" fmla="*/ 0 h 955"/>
              <a:gd name="T84" fmla="*/ 0 w 947"/>
              <a:gd name="T85" fmla="*/ 0 h 955"/>
              <a:gd name="T86" fmla="*/ 0 w 947"/>
              <a:gd name="T87" fmla="*/ 0 h 955"/>
              <a:gd name="T88" fmla="*/ 0 w 947"/>
              <a:gd name="T89" fmla="*/ 0 h 955"/>
              <a:gd name="T90" fmla="*/ 0 w 947"/>
              <a:gd name="T91" fmla="*/ 0 h 955"/>
              <a:gd name="T92" fmla="*/ 0 w 947"/>
              <a:gd name="T93" fmla="*/ 0 h 955"/>
              <a:gd name="T94" fmla="*/ 0 w 947"/>
              <a:gd name="T95" fmla="*/ 0 h 955"/>
              <a:gd name="T96" fmla="*/ 0 w 947"/>
              <a:gd name="T97" fmla="*/ 0 h 955"/>
              <a:gd name="T98" fmla="*/ 0 w 947"/>
              <a:gd name="T99" fmla="*/ 0 h 955"/>
              <a:gd name="T100" fmla="*/ 0 w 947"/>
              <a:gd name="T101" fmla="*/ 0 h 955"/>
              <a:gd name="T102" fmla="*/ 0 w 947"/>
              <a:gd name="T103" fmla="*/ 0 h 955"/>
              <a:gd name="T104" fmla="*/ 0 w 947"/>
              <a:gd name="T105" fmla="*/ 0 h 955"/>
              <a:gd name="T106" fmla="*/ 0 w 947"/>
              <a:gd name="T107" fmla="*/ 0 h 955"/>
              <a:gd name="T108" fmla="*/ 0 w 947"/>
              <a:gd name="T109" fmla="*/ 0 h 955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947" h="955">
                <a:moveTo>
                  <a:pt x="903" y="955"/>
                </a:moveTo>
                <a:lnTo>
                  <a:pt x="947" y="901"/>
                </a:lnTo>
                <a:lnTo>
                  <a:pt x="944" y="851"/>
                </a:lnTo>
                <a:lnTo>
                  <a:pt x="940" y="801"/>
                </a:lnTo>
                <a:lnTo>
                  <a:pt x="934" y="753"/>
                </a:lnTo>
                <a:lnTo>
                  <a:pt x="926" y="705"/>
                </a:lnTo>
                <a:lnTo>
                  <a:pt x="917" y="659"/>
                </a:lnTo>
                <a:lnTo>
                  <a:pt x="906" y="614"/>
                </a:lnTo>
                <a:lnTo>
                  <a:pt x="894" y="571"/>
                </a:lnTo>
                <a:lnTo>
                  <a:pt x="879" y="528"/>
                </a:lnTo>
                <a:lnTo>
                  <a:pt x="864" y="487"/>
                </a:lnTo>
                <a:lnTo>
                  <a:pt x="846" y="448"/>
                </a:lnTo>
                <a:lnTo>
                  <a:pt x="837" y="428"/>
                </a:lnTo>
                <a:lnTo>
                  <a:pt x="827" y="409"/>
                </a:lnTo>
                <a:lnTo>
                  <a:pt x="816" y="390"/>
                </a:lnTo>
                <a:lnTo>
                  <a:pt x="806" y="373"/>
                </a:lnTo>
                <a:lnTo>
                  <a:pt x="794" y="355"/>
                </a:lnTo>
                <a:lnTo>
                  <a:pt x="783" y="337"/>
                </a:lnTo>
                <a:lnTo>
                  <a:pt x="771" y="320"/>
                </a:lnTo>
                <a:lnTo>
                  <a:pt x="758" y="303"/>
                </a:lnTo>
                <a:lnTo>
                  <a:pt x="745" y="287"/>
                </a:lnTo>
                <a:lnTo>
                  <a:pt x="732" y="272"/>
                </a:lnTo>
                <a:lnTo>
                  <a:pt x="718" y="256"/>
                </a:lnTo>
                <a:lnTo>
                  <a:pt x="703" y="241"/>
                </a:lnTo>
                <a:lnTo>
                  <a:pt x="688" y="227"/>
                </a:lnTo>
                <a:lnTo>
                  <a:pt x="673" y="213"/>
                </a:lnTo>
                <a:lnTo>
                  <a:pt x="657" y="199"/>
                </a:lnTo>
                <a:lnTo>
                  <a:pt x="641" y="186"/>
                </a:lnTo>
                <a:lnTo>
                  <a:pt x="624" y="173"/>
                </a:lnTo>
                <a:lnTo>
                  <a:pt x="607" y="160"/>
                </a:lnTo>
                <a:lnTo>
                  <a:pt x="590" y="148"/>
                </a:lnTo>
                <a:lnTo>
                  <a:pt x="571" y="136"/>
                </a:lnTo>
                <a:lnTo>
                  <a:pt x="534" y="115"/>
                </a:lnTo>
                <a:lnTo>
                  <a:pt x="495" y="95"/>
                </a:lnTo>
                <a:lnTo>
                  <a:pt x="454" y="77"/>
                </a:lnTo>
                <a:lnTo>
                  <a:pt x="411" y="61"/>
                </a:lnTo>
                <a:lnTo>
                  <a:pt x="366" y="47"/>
                </a:lnTo>
                <a:lnTo>
                  <a:pt x="320" y="34"/>
                </a:lnTo>
                <a:lnTo>
                  <a:pt x="271" y="24"/>
                </a:lnTo>
                <a:lnTo>
                  <a:pt x="221" y="15"/>
                </a:lnTo>
                <a:lnTo>
                  <a:pt x="169" y="9"/>
                </a:lnTo>
                <a:lnTo>
                  <a:pt x="115" y="3"/>
                </a:lnTo>
                <a:lnTo>
                  <a:pt x="58" y="1"/>
                </a:lnTo>
                <a:lnTo>
                  <a:pt x="0" y="0"/>
                </a:lnTo>
                <a:lnTo>
                  <a:pt x="0" y="103"/>
                </a:lnTo>
                <a:lnTo>
                  <a:pt x="56" y="104"/>
                </a:lnTo>
                <a:lnTo>
                  <a:pt x="109" y="107"/>
                </a:lnTo>
                <a:lnTo>
                  <a:pt x="161" y="111"/>
                </a:lnTo>
                <a:lnTo>
                  <a:pt x="210" y="119"/>
                </a:lnTo>
                <a:lnTo>
                  <a:pt x="257" y="127"/>
                </a:lnTo>
                <a:lnTo>
                  <a:pt x="302" y="136"/>
                </a:lnTo>
                <a:lnTo>
                  <a:pt x="345" y="148"/>
                </a:lnTo>
                <a:lnTo>
                  <a:pt x="386" y="161"/>
                </a:lnTo>
                <a:lnTo>
                  <a:pt x="425" y="175"/>
                </a:lnTo>
                <a:lnTo>
                  <a:pt x="462" y="192"/>
                </a:lnTo>
                <a:lnTo>
                  <a:pt x="498" y="209"/>
                </a:lnTo>
                <a:lnTo>
                  <a:pt x="531" y="229"/>
                </a:lnTo>
                <a:lnTo>
                  <a:pt x="547" y="239"/>
                </a:lnTo>
                <a:lnTo>
                  <a:pt x="562" y="249"/>
                </a:lnTo>
                <a:lnTo>
                  <a:pt x="577" y="260"/>
                </a:lnTo>
                <a:lnTo>
                  <a:pt x="592" y="272"/>
                </a:lnTo>
                <a:lnTo>
                  <a:pt x="606" y="283"/>
                </a:lnTo>
                <a:lnTo>
                  <a:pt x="620" y="295"/>
                </a:lnTo>
                <a:lnTo>
                  <a:pt x="633" y="307"/>
                </a:lnTo>
                <a:lnTo>
                  <a:pt x="646" y="320"/>
                </a:lnTo>
                <a:lnTo>
                  <a:pt x="658" y="333"/>
                </a:lnTo>
                <a:lnTo>
                  <a:pt x="670" y="346"/>
                </a:lnTo>
                <a:lnTo>
                  <a:pt x="682" y="360"/>
                </a:lnTo>
                <a:lnTo>
                  <a:pt x="693" y="374"/>
                </a:lnTo>
                <a:lnTo>
                  <a:pt x="704" y="388"/>
                </a:lnTo>
                <a:lnTo>
                  <a:pt x="714" y="402"/>
                </a:lnTo>
                <a:lnTo>
                  <a:pt x="724" y="418"/>
                </a:lnTo>
                <a:lnTo>
                  <a:pt x="734" y="433"/>
                </a:lnTo>
                <a:lnTo>
                  <a:pt x="743" y="448"/>
                </a:lnTo>
                <a:lnTo>
                  <a:pt x="752" y="465"/>
                </a:lnTo>
                <a:lnTo>
                  <a:pt x="761" y="481"/>
                </a:lnTo>
                <a:lnTo>
                  <a:pt x="769" y="498"/>
                </a:lnTo>
                <a:lnTo>
                  <a:pt x="784" y="533"/>
                </a:lnTo>
                <a:lnTo>
                  <a:pt x="798" y="568"/>
                </a:lnTo>
                <a:lnTo>
                  <a:pt x="811" y="606"/>
                </a:lnTo>
                <a:lnTo>
                  <a:pt x="822" y="645"/>
                </a:lnTo>
                <a:lnTo>
                  <a:pt x="831" y="685"/>
                </a:lnTo>
                <a:lnTo>
                  <a:pt x="840" y="727"/>
                </a:lnTo>
                <a:lnTo>
                  <a:pt x="847" y="769"/>
                </a:lnTo>
                <a:lnTo>
                  <a:pt x="852" y="814"/>
                </a:lnTo>
                <a:lnTo>
                  <a:pt x="856" y="860"/>
                </a:lnTo>
                <a:lnTo>
                  <a:pt x="859" y="906"/>
                </a:lnTo>
                <a:lnTo>
                  <a:pt x="903" y="852"/>
                </a:lnTo>
                <a:lnTo>
                  <a:pt x="859" y="906"/>
                </a:lnTo>
                <a:lnTo>
                  <a:pt x="860" y="913"/>
                </a:lnTo>
                <a:lnTo>
                  <a:pt x="861" y="919"/>
                </a:lnTo>
                <a:lnTo>
                  <a:pt x="862" y="924"/>
                </a:lnTo>
                <a:lnTo>
                  <a:pt x="864" y="930"/>
                </a:lnTo>
                <a:lnTo>
                  <a:pt x="869" y="938"/>
                </a:lnTo>
                <a:lnTo>
                  <a:pt x="875" y="945"/>
                </a:lnTo>
                <a:lnTo>
                  <a:pt x="882" y="950"/>
                </a:lnTo>
                <a:lnTo>
                  <a:pt x="889" y="953"/>
                </a:lnTo>
                <a:lnTo>
                  <a:pt x="897" y="955"/>
                </a:lnTo>
                <a:lnTo>
                  <a:pt x="906" y="955"/>
                </a:lnTo>
                <a:lnTo>
                  <a:pt x="914" y="954"/>
                </a:lnTo>
                <a:lnTo>
                  <a:pt x="922" y="952"/>
                </a:lnTo>
                <a:lnTo>
                  <a:pt x="929" y="947"/>
                </a:lnTo>
                <a:lnTo>
                  <a:pt x="935" y="941"/>
                </a:lnTo>
                <a:lnTo>
                  <a:pt x="941" y="933"/>
                </a:lnTo>
                <a:lnTo>
                  <a:pt x="945" y="924"/>
                </a:lnTo>
                <a:lnTo>
                  <a:pt x="946" y="919"/>
                </a:lnTo>
                <a:lnTo>
                  <a:pt x="947" y="913"/>
                </a:lnTo>
                <a:lnTo>
                  <a:pt x="947" y="907"/>
                </a:lnTo>
                <a:lnTo>
                  <a:pt x="947" y="901"/>
                </a:lnTo>
                <a:lnTo>
                  <a:pt x="903" y="955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5" name="Freeform 194">
            <a:extLst>
              <a:ext uri="{FF2B5EF4-FFF2-40B4-BE49-F238E27FC236}">
                <a16:creationId xmlns:a16="http://schemas.microsoft.com/office/drawing/2014/main" id="{00000000-0008-0000-0600-0000C3000000}"/>
              </a:ext>
            </a:extLst>
          </xdr:cNvPr>
          <xdr:cNvSpPr>
            <a:spLocks/>
          </xdr:cNvSpPr>
        </xdr:nvSpPr>
        <xdr:spPr bwMode="auto">
          <a:xfrm>
            <a:off x="2404" y="575"/>
            <a:ext cx="131" cy="17"/>
          </a:xfrm>
          <a:custGeom>
            <a:avLst/>
            <a:gdLst>
              <a:gd name="T0" fmla="*/ 0 w 654"/>
              <a:gd name="T1" fmla="*/ 0 h 103"/>
              <a:gd name="T2" fmla="*/ 0 w 654"/>
              <a:gd name="T3" fmla="*/ 0 h 103"/>
              <a:gd name="T4" fmla="*/ 0 w 654"/>
              <a:gd name="T5" fmla="*/ 0 h 103"/>
              <a:gd name="T6" fmla="*/ 0 w 654"/>
              <a:gd name="T7" fmla="*/ 0 h 103"/>
              <a:gd name="T8" fmla="*/ 0 w 654"/>
              <a:gd name="T9" fmla="*/ 0 h 103"/>
              <a:gd name="T10" fmla="*/ 0 w 654"/>
              <a:gd name="T11" fmla="*/ 0 h 103"/>
              <a:gd name="T12" fmla="*/ 0 w 654"/>
              <a:gd name="T13" fmla="*/ 0 h 103"/>
              <a:gd name="T14" fmla="*/ 0 w 654"/>
              <a:gd name="T15" fmla="*/ 0 h 103"/>
              <a:gd name="T16" fmla="*/ 0 w 654"/>
              <a:gd name="T17" fmla="*/ 0 h 103"/>
              <a:gd name="T18" fmla="*/ 0 w 654"/>
              <a:gd name="T19" fmla="*/ 0 h 103"/>
              <a:gd name="T20" fmla="*/ 0 w 654"/>
              <a:gd name="T21" fmla="*/ 0 h 103"/>
              <a:gd name="T22" fmla="*/ 0 w 654"/>
              <a:gd name="T23" fmla="*/ 0 h 103"/>
              <a:gd name="T24" fmla="*/ 0 w 654"/>
              <a:gd name="T25" fmla="*/ 0 h 103"/>
              <a:gd name="T26" fmla="*/ 0 w 654"/>
              <a:gd name="T27" fmla="*/ 0 h 103"/>
              <a:gd name="T28" fmla="*/ 0 w 654"/>
              <a:gd name="T29" fmla="*/ 0 h 103"/>
              <a:gd name="T30" fmla="*/ 0 w 654"/>
              <a:gd name="T31" fmla="*/ 0 h 103"/>
              <a:gd name="T32" fmla="*/ 0 w 654"/>
              <a:gd name="T33" fmla="*/ 0 h 103"/>
              <a:gd name="T34" fmla="*/ 0 w 654"/>
              <a:gd name="T35" fmla="*/ 0 h 103"/>
              <a:gd name="T36" fmla="*/ 0 w 654"/>
              <a:gd name="T37" fmla="*/ 0 h 103"/>
              <a:gd name="T38" fmla="*/ 0 w 654"/>
              <a:gd name="T39" fmla="*/ 0 h 103"/>
              <a:gd name="T40" fmla="*/ 0 w 654"/>
              <a:gd name="T41" fmla="*/ 0 h 103"/>
              <a:gd name="T42" fmla="*/ 0 w 654"/>
              <a:gd name="T43" fmla="*/ 0 h 103"/>
              <a:gd name="T44" fmla="*/ 0 w 654"/>
              <a:gd name="T45" fmla="*/ 0 h 103"/>
              <a:gd name="T46" fmla="*/ 0 w 654"/>
              <a:gd name="T47" fmla="*/ 0 h 103"/>
              <a:gd name="T48" fmla="*/ 0 w 654"/>
              <a:gd name="T49" fmla="*/ 0 h 103"/>
              <a:gd name="T50" fmla="*/ 0 w 654"/>
              <a:gd name="T51" fmla="*/ 0 h 103"/>
              <a:gd name="T52" fmla="*/ 0 w 654"/>
              <a:gd name="T53" fmla="*/ 0 h 103"/>
              <a:gd name="T54" fmla="*/ 0 w 654"/>
              <a:gd name="T55" fmla="*/ 0 h 103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654" h="103">
                <a:moveTo>
                  <a:pt x="0" y="52"/>
                </a:moveTo>
                <a:lnTo>
                  <a:pt x="44" y="103"/>
                </a:lnTo>
                <a:lnTo>
                  <a:pt x="654" y="103"/>
                </a:lnTo>
                <a:lnTo>
                  <a:pt x="654" y="0"/>
                </a:lnTo>
                <a:lnTo>
                  <a:pt x="44" y="0"/>
                </a:lnTo>
                <a:lnTo>
                  <a:pt x="0" y="52"/>
                </a:lnTo>
                <a:lnTo>
                  <a:pt x="44" y="0"/>
                </a:lnTo>
                <a:lnTo>
                  <a:pt x="39" y="0"/>
                </a:lnTo>
                <a:lnTo>
                  <a:pt x="34" y="1"/>
                </a:lnTo>
                <a:lnTo>
                  <a:pt x="29" y="2"/>
                </a:lnTo>
                <a:lnTo>
                  <a:pt x="25" y="5"/>
                </a:lnTo>
                <a:lnTo>
                  <a:pt x="17" y="9"/>
                </a:lnTo>
                <a:lnTo>
                  <a:pt x="11" y="16"/>
                </a:lnTo>
                <a:lnTo>
                  <a:pt x="6" y="25"/>
                </a:lnTo>
                <a:lnTo>
                  <a:pt x="3" y="33"/>
                </a:lnTo>
                <a:lnTo>
                  <a:pt x="1" y="42"/>
                </a:lnTo>
                <a:lnTo>
                  <a:pt x="0" y="52"/>
                </a:lnTo>
                <a:lnTo>
                  <a:pt x="1" y="61"/>
                </a:lnTo>
                <a:lnTo>
                  <a:pt x="3" y="70"/>
                </a:lnTo>
                <a:lnTo>
                  <a:pt x="6" y="80"/>
                </a:lnTo>
                <a:lnTo>
                  <a:pt x="11" y="88"/>
                </a:lnTo>
                <a:lnTo>
                  <a:pt x="17" y="94"/>
                </a:lnTo>
                <a:lnTo>
                  <a:pt x="25" y="100"/>
                </a:lnTo>
                <a:lnTo>
                  <a:pt x="29" y="101"/>
                </a:lnTo>
                <a:lnTo>
                  <a:pt x="34" y="102"/>
                </a:lnTo>
                <a:lnTo>
                  <a:pt x="39" y="103"/>
                </a:lnTo>
                <a:lnTo>
                  <a:pt x="44" y="103"/>
                </a:lnTo>
                <a:lnTo>
                  <a:pt x="0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6" name="Freeform 195">
            <a:extLst>
              <a:ext uri="{FF2B5EF4-FFF2-40B4-BE49-F238E27FC236}">
                <a16:creationId xmlns:a16="http://schemas.microsoft.com/office/drawing/2014/main" id="{00000000-0008-0000-0600-0000C4000000}"/>
              </a:ext>
            </a:extLst>
          </xdr:cNvPr>
          <xdr:cNvSpPr>
            <a:spLocks/>
          </xdr:cNvSpPr>
        </xdr:nvSpPr>
        <xdr:spPr bwMode="auto">
          <a:xfrm>
            <a:off x="2172" y="483"/>
            <a:ext cx="49" cy="51"/>
          </a:xfrm>
          <a:custGeom>
            <a:avLst/>
            <a:gdLst>
              <a:gd name="T0" fmla="*/ 0 w 244"/>
              <a:gd name="T1" fmla="*/ 0 h 306"/>
              <a:gd name="T2" fmla="*/ 0 w 244"/>
              <a:gd name="T3" fmla="*/ 0 h 306"/>
              <a:gd name="T4" fmla="*/ 0 w 244"/>
              <a:gd name="T5" fmla="*/ 0 h 306"/>
              <a:gd name="T6" fmla="*/ 0 w 244"/>
              <a:gd name="T7" fmla="*/ 0 h 306"/>
              <a:gd name="T8" fmla="*/ 0 w 244"/>
              <a:gd name="T9" fmla="*/ 0 h 306"/>
              <a:gd name="T10" fmla="*/ 0 w 244"/>
              <a:gd name="T11" fmla="*/ 0 h 306"/>
              <a:gd name="T12" fmla="*/ 0 w 244"/>
              <a:gd name="T13" fmla="*/ 0 h 306"/>
              <a:gd name="T14" fmla="*/ 0 w 244"/>
              <a:gd name="T15" fmla="*/ 0 h 306"/>
              <a:gd name="T16" fmla="*/ 0 w 244"/>
              <a:gd name="T17" fmla="*/ 0 h 306"/>
              <a:gd name="T18" fmla="*/ 0 w 244"/>
              <a:gd name="T19" fmla="*/ 0 h 306"/>
              <a:gd name="T20" fmla="*/ 0 w 244"/>
              <a:gd name="T21" fmla="*/ 0 h 306"/>
              <a:gd name="T22" fmla="*/ 0 w 244"/>
              <a:gd name="T23" fmla="*/ 0 h 30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</a:gdLst>
            <a:ahLst/>
            <a:cxnLst>
              <a:cxn ang="T24">
                <a:pos x="T0" y="T1"/>
              </a:cxn>
              <a:cxn ang="T25">
                <a:pos x="T2" y="T3"/>
              </a:cxn>
              <a:cxn ang="T26">
                <a:pos x="T4" y="T5"/>
              </a:cxn>
              <a:cxn ang="T27">
                <a:pos x="T6" y="T7"/>
              </a:cxn>
              <a:cxn ang="T28">
                <a:pos x="T8" y="T9"/>
              </a:cxn>
              <a:cxn ang="T29">
                <a:pos x="T10" y="T11"/>
              </a:cxn>
              <a:cxn ang="T30">
                <a:pos x="T12" y="T13"/>
              </a:cxn>
              <a:cxn ang="T31">
                <a:pos x="T14" y="T15"/>
              </a:cxn>
              <a:cxn ang="T32">
                <a:pos x="T16" y="T17"/>
              </a:cxn>
              <a:cxn ang="T33">
                <a:pos x="T18" y="T19"/>
              </a:cxn>
              <a:cxn ang="T34">
                <a:pos x="T20" y="T21"/>
              </a:cxn>
              <a:cxn ang="T35">
                <a:pos x="T22" y="T23"/>
              </a:cxn>
            </a:cxnLst>
            <a:rect l="0" t="0" r="r" b="b"/>
            <a:pathLst>
              <a:path w="244" h="306">
                <a:moveTo>
                  <a:pt x="0" y="306"/>
                </a:moveTo>
                <a:lnTo>
                  <a:pt x="22" y="270"/>
                </a:lnTo>
                <a:lnTo>
                  <a:pt x="47" y="231"/>
                </a:lnTo>
                <a:lnTo>
                  <a:pt x="74" y="192"/>
                </a:lnTo>
                <a:lnTo>
                  <a:pt x="104" y="153"/>
                </a:lnTo>
                <a:lnTo>
                  <a:pt x="135" y="113"/>
                </a:lnTo>
                <a:lnTo>
                  <a:pt x="169" y="74"/>
                </a:lnTo>
                <a:lnTo>
                  <a:pt x="187" y="55"/>
                </a:lnTo>
                <a:lnTo>
                  <a:pt x="205" y="36"/>
                </a:lnTo>
                <a:lnTo>
                  <a:pt x="224" y="18"/>
                </a:lnTo>
                <a:lnTo>
                  <a:pt x="244" y="0"/>
                </a:lnTo>
                <a:lnTo>
                  <a:pt x="0" y="306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7" name="Freeform 196">
            <a:extLst>
              <a:ext uri="{FF2B5EF4-FFF2-40B4-BE49-F238E27FC236}">
                <a16:creationId xmlns:a16="http://schemas.microsoft.com/office/drawing/2014/main" id="{00000000-0008-0000-0600-0000C5000000}"/>
              </a:ext>
            </a:extLst>
          </xdr:cNvPr>
          <xdr:cNvSpPr>
            <a:spLocks/>
          </xdr:cNvSpPr>
        </xdr:nvSpPr>
        <xdr:spPr bwMode="auto">
          <a:xfrm>
            <a:off x="2165" y="476"/>
            <a:ext cx="61" cy="63"/>
          </a:xfrm>
          <a:custGeom>
            <a:avLst/>
            <a:gdLst>
              <a:gd name="T0" fmla="*/ 0 w 307"/>
              <a:gd name="T1" fmla="*/ 0 h 376"/>
              <a:gd name="T2" fmla="*/ 0 w 307"/>
              <a:gd name="T3" fmla="*/ 0 h 376"/>
              <a:gd name="T4" fmla="*/ 0 w 307"/>
              <a:gd name="T5" fmla="*/ 0 h 376"/>
              <a:gd name="T6" fmla="*/ 0 w 307"/>
              <a:gd name="T7" fmla="*/ 0 h 376"/>
              <a:gd name="T8" fmla="*/ 0 w 307"/>
              <a:gd name="T9" fmla="*/ 0 h 376"/>
              <a:gd name="T10" fmla="*/ 0 w 307"/>
              <a:gd name="T11" fmla="*/ 0 h 376"/>
              <a:gd name="T12" fmla="*/ 0 w 307"/>
              <a:gd name="T13" fmla="*/ 0 h 376"/>
              <a:gd name="T14" fmla="*/ 0 w 307"/>
              <a:gd name="T15" fmla="*/ 0 h 376"/>
              <a:gd name="T16" fmla="*/ 0 w 307"/>
              <a:gd name="T17" fmla="*/ 0 h 376"/>
              <a:gd name="T18" fmla="*/ 0 w 307"/>
              <a:gd name="T19" fmla="*/ 0 h 376"/>
              <a:gd name="T20" fmla="*/ 0 w 307"/>
              <a:gd name="T21" fmla="*/ 0 h 376"/>
              <a:gd name="T22" fmla="*/ 0 w 307"/>
              <a:gd name="T23" fmla="*/ 0 h 376"/>
              <a:gd name="T24" fmla="*/ 0 w 307"/>
              <a:gd name="T25" fmla="*/ 0 h 376"/>
              <a:gd name="T26" fmla="*/ 0 w 307"/>
              <a:gd name="T27" fmla="*/ 0 h 376"/>
              <a:gd name="T28" fmla="*/ 0 w 307"/>
              <a:gd name="T29" fmla="*/ 0 h 376"/>
              <a:gd name="T30" fmla="*/ 0 w 307"/>
              <a:gd name="T31" fmla="*/ 0 h 376"/>
              <a:gd name="T32" fmla="*/ 0 w 307"/>
              <a:gd name="T33" fmla="*/ 0 h 376"/>
              <a:gd name="T34" fmla="*/ 0 w 307"/>
              <a:gd name="T35" fmla="*/ 0 h 376"/>
              <a:gd name="T36" fmla="*/ 0 w 307"/>
              <a:gd name="T37" fmla="*/ 0 h 376"/>
              <a:gd name="T38" fmla="*/ 0 w 307"/>
              <a:gd name="T39" fmla="*/ 0 h 376"/>
              <a:gd name="T40" fmla="*/ 0 w 307"/>
              <a:gd name="T41" fmla="*/ 0 h 376"/>
              <a:gd name="T42" fmla="*/ 0 w 307"/>
              <a:gd name="T43" fmla="*/ 0 h 376"/>
              <a:gd name="T44" fmla="*/ 0 w 307"/>
              <a:gd name="T45" fmla="*/ 0 h 37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</a:gdLst>
            <a:ahLst/>
            <a:cxnLst>
              <a:cxn ang="T46">
                <a:pos x="T0" y="T1"/>
              </a:cxn>
              <a:cxn ang="T47">
                <a:pos x="T2" y="T3"/>
              </a:cxn>
              <a:cxn ang="T48">
                <a:pos x="T4" y="T5"/>
              </a:cxn>
              <a:cxn ang="T49">
                <a:pos x="T6" y="T7"/>
              </a:cxn>
              <a:cxn ang="T50">
                <a:pos x="T8" y="T9"/>
              </a:cxn>
              <a:cxn ang="T51">
                <a:pos x="T10" y="T11"/>
              </a:cxn>
              <a:cxn ang="T52">
                <a:pos x="T12" y="T13"/>
              </a:cxn>
              <a:cxn ang="T53">
                <a:pos x="T14" y="T15"/>
              </a:cxn>
              <a:cxn ang="T54">
                <a:pos x="T16" y="T17"/>
              </a:cxn>
              <a:cxn ang="T55">
                <a:pos x="T18" y="T19"/>
              </a:cxn>
              <a:cxn ang="T56">
                <a:pos x="T20" y="T21"/>
              </a:cxn>
              <a:cxn ang="T57">
                <a:pos x="T22" y="T23"/>
              </a:cxn>
              <a:cxn ang="T58">
                <a:pos x="T24" y="T25"/>
              </a:cxn>
              <a:cxn ang="T59">
                <a:pos x="T26" y="T27"/>
              </a:cxn>
              <a:cxn ang="T60">
                <a:pos x="T28" y="T29"/>
              </a:cxn>
              <a:cxn ang="T61">
                <a:pos x="T30" y="T31"/>
              </a:cxn>
              <a:cxn ang="T62">
                <a:pos x="T32" y="T33"/>
              </a:cxn>
              <a:cxn ang="T63">
                <a:pos x="T34" y="T35"/>
              </a:cxn>
              <a:cxn ang="T64">
                <a:pos x="T36" y="T37"/>
              </a:cxn>
              <a:cxn ang="T65">
                <a:pos x="T38" y="T39"/>
              </a:cxn>
              <a:cxn ang="T66">
                <a:pos x="T40" y="T41"/>
              </a:cxn>
              <a:cxn ang="T67">
                <a:pos x="T42" y="T43"/>
              </a:cxn>
              <a:cxn ang="T68">
                <a:pos x="T44" y="T45"/>
              </a:cxn>
            </a:cxnLst>
            <a:rect l="0" t="0" r="r" b="b"/>
            <a:pathLst>
              <a:path w="307" h="376">
                <a:moveTo>
                  <a:pt x="253" y="0"/>
                </a:moveTo>
                <a:lnTo>
                  <a:pt x="233" y="19"/>
                </a:lnTo>
                <a:lnTo>
                  <a:pt x="213" y="37"/>
                </a:lnTo>
                <a:lnTo>
                  <a:pt x="194" y="57"/>
                </a:lnTo>
                <a:lnTo>
                  <a:pt x="175" y="77"/>
                </a:lnTo>
                <a:lnTo>
                  <a:pt x="140" y="118"/>
                </a:lnTo>
                <a:lnTo>
                  <a:pt x="107" y="159"/>
                </a:lnTo>
                <a:lnTo>
                  <a:pt x="77" y="200"/>
                </a:lnTo>
                <a:lnTo>
                  <a:pt x="49" y="240"/>
                </a:lnTo>
                <a:lnTo>
                  <a:pt x="23" y="280"/>
                </a:lnTo>
                <a:lnTo>
                  <a:pt x="0" y="318"/>
                </a:lnTo>
                <a:lnTo>
                  <a:pt x="72" y="376"/>
                </a:lnTo>
                <a:lnTo>
                  <a:pt x="94" y="341"/>
                </a:lnTo>
                <a:lnTo>
                  <a:pt x="118" y="305"/>
                </a:lnTo>
                <a:lnTo>
                  <a:pt x="144" y="267"/>
                </a:lnTo>
                <a:lnTo>
                  <a:pt x="172" y="229"/>
                </a:lnTo>
                <a:lnTo>
                  <a:pt x="203" y="190"/>
                </a:lnTo>
                <a:lnTo>
                  <a:pt x="236" y="153"/>
                </a:lnTo>
                <a:lnTo>
                  <a:pt x="252" y="135"/>
                </a:lnTo>
                <a:lnTo>
                  <a:pt x="270" y="116"/>
                </a:lnTo>
                <a:lnTo>
                  <a:pt x="288" y="99"/>
                </a:lnTo>
                <a:lnTo>
                  <a:pt x="307" y="82"/>
                </a:lnTo>
                <a:lnTo>
                  <a:pt x="253" y="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8" name="Freeform 197">
            <a:extLst>
              <a:ext uri="{FF2B5EF4-FFF2-40B4-BE49-F238E27FC236}">
                <a16:creationId xmlns:a16="http://schemas.microsoft.com/office/drawing/2014/main" id="{00000000-0008-0000-0600-0000C6000000}"/>
              </a:ext>
            </a:extLst>
          </xdr:cNvPr>
          <xdr:cNvSpPr>
            <a:spLocks/>
          </xdr:cNvSpPr>
        </xdr:nvSpPr>
        <xdr:spPr bwMode="auto">
          <a:xfrm>
            <a:off x="2462" y="719"/>
            <a:ext cx="52" cy="53"/>
          </a:xfrm>
          <a:custGeom>
            <a:avLst/>
            <a:gdLst>
              <a:gd name="T0" fmla="*/ 0 w 261"/>
              <a:gd name="T1" fmla="*/ 0 h 316"/>
              <a:gd name="T2" fmla="*/ 0 w 261"/>
              <a:gd name="T3" fmla="*/ 0 h 316"/>
              <a:gd name="T4" fmla="*/ 0 w 261"/>
              <a:gd name="T5" fmla="*/ 0 h 316"/>
              <a:gd name="T6" fmla="*/ 0 w 261"/>
              <a:gd name="T7" fmla="*/ 0 h 316"/>
              <a:gd name="T8" fmla="*/ 0 w 261"/>
              <a:gd name="T9" fmla="*/ 0 h 316"/>
              <a:gd name="T10" fmla="*/ 0 w 261"/>
              <a:gd name="T11" fmla="*/ 0 h 316"/>
              <a:gd name="T12" fmla="*/ 0 w 261"/>
              <a:gd name="T13" fmla="*/ 0 h 316"/>
              <a:gd name="T14" fmla="*/ 0 w 261"/>
              <a:gd name="T15" fmla="*/ 0 h 316"/>
              <a:gd name="T16" fmla="*/ 0 w 261"/>
              <a:gd name="T17" fmla="*/ 0 h 316"/>
              <a:gd name="T18" fmla="*/ 0 w 261"/>
              <a:gd name="T19" fmla="*/ 0 h 316"/>
              <a:gd name="T20" fmla="*/ 0 w 261"/>
              <a:gd name="T21" fmla="*/ 0 h 316"/>
              <a:gd name="T22" fmla="*/ 0 w 261"/>
              <a:gd name="T23" fmla="*/ 0 h 316"/>
              <a:gd name="T24" fmla="*/ 0 w 261"/>
              <a:gd name="T25" fmla="*/ 0 h 316"/>
              <a:gd name="T26" fmla="*/ 0 w 261"/>
              <a:gd name="T27" fmla="*/ 0 h 316"/>
              <a:gd name="T28" fmla="*/ 0 w 261"/>
              <a:gd name="T29" fmla="*/ 0 h 316"/>
              <a:gd name="T30" fmla="*/ 0 w 261"/>
              <a:gd name="T31" fmla="*/ 0 h 31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261" h="316">
                <a:moveTo>
                  <a:pt x="0" y="316"/>
                </a:moveTo>
                <a:lnTo>
                  <a:pt x="29" y="292"/>
                </a:lnTo>
                <a:lnTo>
                  <a:pt x="60" y="265"/>
                </a:lnTo>
                <a:lnTo>
                  <a:pt x="77" y="250"/>
                </a:lnTo>
                <a:lnTo>
                  <a:pt x="93" y="233"/>
                </a:lnTo>
                <a:lnTo>
                  <a:pt x="110" y="216"/>
                </a:lnTo>
                <a:lnTo>
                  <a:pt x="127" y="198"/>
                </a:lnTo>
                <a:lnTo>
                  <a:pt x="144" y="178"/>
                </a:lnTo>
                <a:lnTo>
                  <a:pt x="162" y="157"/>
                </a:lnTo>
                <a:lnTo>
                  <a:pt x="179" y="134"/>
                </a:lnTo>
                <a:lnTo>
                  <a:pt x="196" y="110"/>
                </a:lnTo>
                <a:lnTo>
                  <a:pt x="213" y="85"/>
                </a:lnTo>
                <a:lnTo>
                  <a:pt x="229" y="58"/>
                </a:lnTo>
                <a:lnTo>
                  <a:pt x="245" y="30"/>
                </a:lnTo>
                <a:lnTo>
                  <a:pt x="261" y="0"/>
                </a:lnTo>
                <a:lnTo>
                  <a:pt x="0" y="316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9" name="Freeform 198">
            <a:extLst>
              <a:ext uri="{FF2B5EF4-FFF2-40B4-BE49-F238E27FC236}">
                <a16:creationId xmlns:a16="http://schemas.microsoft.com/office/drawing/2014/main" id="{00000000-0008-0000-0600-0000C7000000}"/>
              </a:ext>
            </a:extLst>
          </xdr:cNvPr>
          <xdr:cNvSpPr>
            <a:spLocks/>
          </xdr:cNvSpPr>
        </xdr:nvSpPr>
        <xdr:spPr bwMode="auto">
          <a:xfrm>
            <a:off x="2457" y="715"/>
            <a:ext cx="65" cy="64"/>
          </a:xfrm>
          <a:custGeom>
            <a:avLst/>
            <a:gdLst>
              <a:gd name="T0" fmla="*/ 0 w 323"/>
              <a:gd name="T1" fmla="*/ 0 h 386"/>
              <a:gd name="T2" fmla="*/ 0 w 323"/>
              <a:gd name="T3" fmla="*/ 0 h 386"/>
              <a:gd name="T4" fmla="*/ 0 w 323"/>
              <a:gd name="T5" fmla="*/ 0 h 386"/>
              <a:gd name="T6" fmla="*/ 0 w 323"/>
              <a:gd name="T7" fmla="*/ 0 h 386"/>
              <a:gd name="T8" fmla="*/ 0 w 323"/>
              <a:gd name="T9" fmla="*/ 0 h 386"/>
              <a:gd name="T10" fmla="*/ 0 w 323"/>
              <a:gd name="T11" fmla="*/ 0 h 386"/>
              <a:gd name="T12" fmla="*/ 0 w 323"/>
              <a:gd name="T13" fmla="*/ 0 h 386"/>
              <a:gd name="T14" fmla="*/ 0 w 323"/>
              <a:gd name="T15" fmla="*/ 0 h 386"/>
              <a:gd name="T16" fmla="*/ 0 w 323"/>
              <a:gd name="T17" fmla="*/ 0 h 386"/>
              <a:gd name="T18" fmla="*/ 0 w 323"/>
              <a:gd name="T19" fmla="*/ 0 h 386"/>
              <a:gd name="T20" fmla="*/ 0 w 323"/>
              <a:gd name="T21" fmla="*/ 0 h 386"/>
              <a:gd name="T22" fmla="*/ 0 w 323"/>
              <a:gd name="T23" fmla="*/ 0 h 386"/>
              <a:gd name="T24" fmla="*/ 0 w 323"/>
              <a:gd name="T25" fmla="*/ 0 h 386"/>
              <a:gd name="T26" fmla="*/ 0 w 323"/>
              <a:gd name="T27" fmla="*/ 0 h 386"/>
              <a:gd name="T28" fmla="*/ 0 w 323"/>
              <a:gd name="T29" fmla="*/ 0 h 386"/>
              <a:gd name="T30" fmla="*/ 0 w 323"/>
              <a:gd name="T31" fmla="*/ 0 h 386"/>
              <a:gd name="T32" fmla="*/ 0 w 323"/>
              <a:gd name="T33" fmla="*/ 0 h 386"/>
              <a:gd name="T34" fmla="*/ 0 w 323"/>
              <a:gd name="T35" fmla="*/ 0 h 386"/>
              <a:gd name="T36" fmla="*/ 0 w 323"/>
              <a:gd name="T37" fmla="*/ 0 h 386"/>
              <a:gd name="T38" fmla="*/ 0 w 323"/>
              <a:gd name="T39" fmla="*/ 0 h 386"/>
              <a:gd name="T40" fmla="*/ 0 w 323"/>
              <a:gd name="T41" fmla="*/ 0 h 386"/>
              <a:gd name="T42" fmla="*/ 0 w 323"/>
              <a:gd name="T43" fmla="*/ 0 h 386"/>
              <a:gd name="T44" fmla="*/ 0 w 323"/>
              <a:gd name="T45" fmla="*/ 0 h 386"/>
              <a:gd name="T46" fmla="*/ 0 w 323"/>
              <a:gd name="T47" fmla="*/ 0 h 386"/>
              <a:gd name="T48" fmla="*/ 0 w 323"/>
              <a:gd name="T49" fmla="*/ 0 h 386"/>
              <a:gd name="T50" fmla="*/ 0 w 323"/>
              <a:gd name="T51" fmla="*/ 0 h 386"/>
              <a:gd name="T52" fmla="*/ 0 w 323"/>
              <a:gd name="T53" fmla="*/ 0 h 386"/>
              <a:gd name="T54" fmla="*/ 0 w 323"/>
              <a:gd name="T55" fmla="*/ 0 h 386"/>
              <a:gd name="T56" fmla="*/ 0 w 323"/>
              <a:gd name="T57" fmla="*/ 0 h 386"/>
              <a:gd name="T58" fmla="*/ 0 w 323"/>
              <a:gd name="T59" fmla="*/ 0 h 386"/>
              <a:gd name="T60" fmla="*/ 0 w 323"/>
              <a:gd name="T61" fmla="*/ 0 h 38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</a:gdLst>
            <a:ahLst/>
            <a:cxnLst>
              <a:cxn ang="T62">
                <a:pos x="T0" y="T1"/>
              </a:cxn>
              <a:cxn ang="T63">
                <a:pos x="T2" y="T3"/>
              </a:cxn>
              <a:cxn ang="T64">
                <a:pos x="T4" y="T5"/>
              </a:cxn>
              <a:cxn ang="T65">
                <a:pos x="T6" y="T7"/>
              </a:cxn>
              <a:cxn ang="T66">
                <a:pos x="T8" y="T9"/>
              </a:cxn>
              <a:cxn ang="T67">
                <a:pos x="T10" y="T11"/>
              </a:cxn>
              <a:cxn ang="T68">
                <a:pos x="T12" y="T13"/>
              </a:cxn>
              <a:cxn ang="T69">
                <a:pos x="T14" y="T15"/>
              </a:cxn>
              <a:cxn ang="T70">
                <a:pos x="T16" y="T17"/>
              </a:cxn>
              <a:cxn ang="T71">
                <a:pos x="T18" y="T19"/>
              </a:cxn>
              <a:cxn ang="T72">
                <a:pos x="T20" y="T21"/>
              </a:cxn>
              <a:cxn ang="T73">
                <a:pos x="T22" y="T23"/>
              </a:cxn>
              <a:cxn ang="T74">
                <a:pos x="T24" y="T25"/>
              </a:cxn>
              <a:cxn ang="T75">
                <a:pos x="T26" y="T27"/>
              </a:cxn>
              <a:cxn ang="T76">
                <a:pos x="T28" y="T29"/>
              </a:cxn>
              <a:cxn ang="T77">
                <a:pos x="T30" y="T31"/>
              </a:cxn>
              <a:cxn ang="T78">
                <a:pos x="T32" y="T33"/>
              </a:cxn>
              <a:cxn ang="T79">
                <a:pos x="T34" y="T35"/>
              </a:cxn>
              <a:cxn ang="T80">
                <a:pos x="T36" y="T37"/>
              </a:cxn>
              <a:cxn ang="T81">
                <a:pos x="T38" y="T39"/>
              </a:cxn>
              <a:cxn ang="T82">
                <a:pos x="T40" y="T41"/>
              </a:cxn>
              <a:cxn ang="T83">
                <a:pos x="T42" y="T43"/>
              </a:cxn>
              <a:cxn ang="T84">
                <a:pos x="T44" y="T45"/>
              </a:cxn>
              <a:cxn ang="T85">
                <a:pos x="T46" y="T47"/>
              </a:cxn>
              <a:cxn ang="T86">
                <a:pos x="T48" y="T49"/>
              </a:cxn>
              <a:cxn ang="T87">
                <a:pos x="T50" y="T51"/>
              </a:cxn>
              <a:cxn ang="T88">
                <a:pos x="T52" y="T53"/>
              </a:cxn>
              <a:cxn ang="T89">
                <a:pos x="T54" y="T55"/>
              </a:cxn>
              <a:cxn ang="T90">
                <a:pos x="T56" y="T57"/>
              </a:cxn>
              <a:cxn ang="T91">
                <a:pos x="T58" y="T59"/>
              </a:cxn>
              <a:cxn ang="T92">
                <a:pos x="T60" y="T61"/>
              </a:cxn>
            </a:cxnLst>
            <a:rect l="0" t="0" r="r" b="b"/>
            <a:pathLst>
              <a:path w="323" h="386">
                <a:moveTo>
                  <a:pt x="247" y="0"/>
                </a:moveTo>
                <a:lnTo>
                  <a:pt x="232" y="28"/>
                </a:lnTo>
                <a:lnTo>
                  <a:pt x="217" y="55"/>
                </a:lnTo>
                <a:lnTo>
                  <a:pt x="201" y="80"/>
                </a:lnTo>
                <a:lnTo>
                  <a:pt x="185" y="105"/>
                </a:lnTo>
                <a:lnTo>
                  <a:pt x="170" y="127"/>
                </a:lnTo>
                <a:lnTo>
                  <a:pt x="153" y="148"/>
                </a:lnTo>
                <a:lnTo>
                  <a:pt x="137" y="168"/>
                </a:lnTo>
                <a:lnTo>
                  <a:pt x="121" y="187"/>
                </a:lnTo>
                <a:lnTo>
                  <a:pt x="105" y="205"/>
                </a:lnTo>
                <a:lnTo>
                  <a:pt x="89" y="221"/>
                </a:lnTo>
                <a:lnTo>
                  <a:pt x="73" y="237"/>
                </a:lnTo>
                <a:lnTo>
                  <a:pt x="58" y="251"/>
                </a:lnTo>
                <a:lnTo>
                  <a:pt x="27" y="277"/>
                </a:lnTo>
                <a:lnTo>
                  <a:pt x="0" y="299"/>
                </a:lnTo>
                <a:lnTo>
                  <a:pt x="49" y="386"/>
                </a:lnTo>
                <a:lnTo>
                  <a:pt x="79" y="361"/>
                </a:lnTo>
                <a:lnTo>
                  <a:pt x="111" y="333"/>
                </a:lnTo>
                <a:lnTo>
                  <a:pt x="128" y="317"/>
                </a:lnTo>
                <a:lnTo>
                  <a:pt x="146" y="300"/>
                </a:lnTo>
                <a:lnTo>
                  <a:pt x="164" y="281"/>
                </a:lnTo>
                <a:lnTo>
                  <a:pt x="182" y="261"/>
                </a:lnTo>
                <a:lnTo>
                  <a:pt x="200" y="241"/>
                </a:lnTo>
                <a:lnTo>
                  <a:pt x="218" y="218"/>
                </a:lnTo>
                <a:lnTo>
                  <a:pt x="236" y="194"/>
                </a:lnTo>
                <a:lnTo>
                  <a:pt x="254" y="170"/>
                </a:lnTo>
                <a:lnTo>
                  <a:pt x="272" y="143"/>
                </a:lnTo>
                <a:lnTo>
                  <a:pt x="289" y="114"/>
                </a:lnTo>
                <a:lnTo>
                  <a:pt x="306" y="85"/>
                </a:lnTo>
                <a:lnTo>
                  <a:pt x="323" y="53"/>
                </a:lnTo>
                <a:lnTo>
                  <a:pt x="247" y="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0" name="Freeform 199">
            <a:extLst>
              <a:ext uri="{FF2B5EF4-FFF2-40B4-BE49-F238E27FC236}">
                <a16:creationId xmlns:a16="http://schemas.microsoft.com/office/drawing/2014/main" id="{00000000-0008-0000-0600-0000C8000000}"/>
              </a:ext>
            </a:extLst>
          </xdr:cNvPr>
          <xdr:cNvSpPr>
            <a:spLocks noEditPoints="1"/>
          </xdr:cNvSpPr>
        </xdr:nvSpPr>
        <xdr:spPr bwMode="auto">
          <a:xfrm>
            <a:off x="4816" y="312"/>
            <a:ext cx="99" cy="97"/>
          </a:xfrm>
          <a:custGeom>
            <a:avLst/>
            <a:gdLst>
              <a:gd name="T0" fmla="*/ 0 w 496"/>
              <a:gd name="T1" fmla="*/ 0 h 584"/>
              <a:gd name="T2" fmla="*/ 0 w 496"/>
              <a:gd name="T3" fmla="*/ 0 h 584"/>
              <a:gd name="T4" fmla="*/ 0 w 496"/>
              <a:gd name="T5" fmla="*/ 0 h 584"/>
              <a:gd name="T6" fmla="*/ 0 w 496"/>
              <a:gd name="T7" fmla="*/ 0 h 584"/>
              <a:gd name="T8" fmla="*/ 0 w 496"/>
              <a:gd name="T9" fmla="*/ 0 h 584"/>
              <a:gd name="T10" fmla="*/ 0 w 496"/>
              <a:gd name="T11" fmla="*/ 0 h 584"/>
              <a:gd name="T12" fmla="*/ 0 w 496"/>
              <a:gd name="T13" fmla="*/ 0 h 584"/>
              <a:gd name="T14" fmla="*/ 0 w 496"/>
              <a:gd name="T15" fmla="*/ 0 h 584"/>
              <a:gd name="T16" fmla="*/ 0 w 496"/>
              <a:gd name="T17" fmla="*/ 0 h 584"/>
              <a:gd name="T18" fmla="*/ 0 w 496"/>
              <a:gd name="T19" fmla="*/ 0 h 584"/>
              <a:gd name="T20" fmla="*/ 0 w 496"/>
              <a:gd name="T21" fmla="*/ 0 h 584"/>
              <a:gd name="T22" fmla="*/ 0 w 496"/>
              <a:gd name="T23" fmla="*/ 0 h 584"/>
              <a:gd name="T24" fmla="*/ 0 w 496"/>
              <a:gd name="T25" fmla="*/ 0 h 584"/>
              <a:gd name="T26" fmla="*/ 0 w 496"/>
              <a:gd name="T27" fmla="*/ 0 h 584"/>
              <a:gd name="T28" fmla="*/ 0 w 496"/>
              <a:gd name="T29" fmla="*/ 0 h 584"/>
              <a:gd name="T30" fmla="*/ 0 w 496"/>
              <a:gd name="T31" fmla="*/ 0 h 584"/>
              <a:gd name="T32" fmla="*/ 0 w 496"/>
              <a:gd name="T33" fmla="*/ 0 h 584"/>
              <a:gd name="T34" fmla="*/ 0 w 496"/>
              <a:gd name="T35" fmla="*/ 0 h 584"/>
              <a:gd name="T36" fmla="*/ 0 w 496"/>
              <a:gd name="T37" fmla="*/ 0 h 584"/>
              <a:gd name="T38" fmla="*/ 0 w 496"/>
              <a:gd name="T39" fmla="*/ 0 h 584"/>
              <a:gd name="T40" fmla="*/ 0 w 496"/>
              <a:gd name="T41" fmla="*/ 0 h 584"/>
              <a:gd name="T42" fmla="*/ 0 w 496"/>
              <a:gd name="T43" fmla="*/ 0 h 584"/>
              <a:gd name="T44" fmla="*/ 0 w 496"/>
              <a:gd name="T45" fmla="*/ 0 h 584"/>
              <a:gd name="T46" fmla="*/ 0 w 496"/>
              <a:gd name="T47" fmla="*/ 0 h 584"/>
              <a:gd name="T48" fmla="*/ 0 w 496"/>
              <a:gd name="T49" fmla="*/ 0 h 584"/>
              <a:gd name="T50" fmla="*/ 0 w 496"/>
              <a:gd name="T51" fmla="*/ 0 h 584"/>
              <a:gd name="T52" fmla="*/ 0 w 496"/>
              <a:gd name="T53" fmla="*/ 0 h 584"/>
              <a:gd name="T54" fmla="*/ 0 w 496"/>
              <a:gd name="T55" fmla="*/ 0 h 584"/>
              <a:gd name="T56" fmla="*/ 0 w 496"/>
              <a:gd name="T57" fmla="*/ 0 h 584"/>
              <a:gd name="T58" fmla="*/ 0 w 496"/>
              <a:gd name="T59" fmla="*/ 0 h 584"/>
              <a:gd name="T60" fmla="*/ 0 w 496"/>
              <a:gd name="T61" fmla="*/ 0 h 584"/>
              <a:gd name="T62" fmla="*/ 0 w 496"/>
              <a:gd name="T63" fmla="*/ 0 h 584"/>
              <a:gd name="T64" fmla="*/ 0 w 496"/>
              <a:gd name="T65" fmla="*/ 0 h 584"/>
              <a:gd name="T66" fmla="*/ 0 w 496"/>
              <a:gd name="T67" fmla="*/ 0 h 584"/>
              <a:gd name="T68" fmla="*/ 0 w 496"/>
              <a:gd name="T69" fmla="*/ 0 h 584"/>
              <a:gd name="T70" fmla="*/ 0 w 496"/>
              <a:gd name="T71" fmla="*/ 0 h 584"/>
              <a:gd name="T72" fmla="*/ 0 w 496"/>
              <a:gd name="T73" fmla="*/ 0 h 584"/>
              <a:gd name="T74" fmla="*/ 0 w 496"/>
              <a:gd name="T75" fmla="*/ 0 h 584"/>
              <a:gd name="T76" fmla="*/ 0 w 496"/>
              <a:gd name="T77" fmla="*/ 0 h 584"/>
              <a:gd name="T78" fmla="*/ 0 w 496"/>
              <a:gd name="T79" fmla="*/ 0 h 584"/>
              <a:gd name="T80" fmla="*/ 0 w 496"/>
              <a:gd name="T81" fmla="*/ 0 h 584"/>
              <a:gd name="T82" fmla="*/ 0 w 496"/>
              <a:gd name="T83" fmla="*/ 0 h 584"/>
              <a:gd name="T84" fmla="*/ 0 w 496"/>
              <a:gd name="T85" fmla="*/ 0 h 584"/>
              <a:gd name="T86" fmla="*/ 0 w 496"/>
              <a:gd name="T87" fmla="*/ 0 h 584"/>
              <a:gd name="T88" fmla="*/ 0 w 496"/>
              <a:gd name="T89" fmla="*/ 0 h 584"/>
              <a:gd name="T90" fmla="*/ 0 w 496"/>
              <a:gd name="T91" fmla="*/ 0 h 584"/>
              <a:gd name="T92" fmla="*/ 0 w 496"/>
              <a:gd name="T93" fmla="*/ 0 h 584"/>
              <a:gd name="T94" fmla="*/ 0 w 496"/>
              <a:gd name="T95" fmla="*/ 0 h 584"/>
              <a:gd name="T96" fmla="*/ 0 w 496"/>
              <a:gd name="T97" fmla="*/ 0 h 584"/>
              <a:gd name="T98" fmla="*/ 0 w 496"/>
              <a:gd name="T99" fmla="*/ 0 h 584"/>
              <a:gd name="T100" fmla="*/ 0 w 496"/>
              <a:gd name="T101" fmla="*/ 0 h 584"/>
              <a:gd name="T102" fmla="*/ 0 w 496"/>
              <a:gd name="T103" fmla="*/ 0 h 584"/>
              <a:gd name="T104" fmla="*/ 0 w 496"/>
              <a:gd name="T105" fmla="*/ 0 h 584"/>
              <a:gd name="T106" fmla="*/ 0 w 496"/>
              <a:gd name="T107" fmla="*/ 0 h 584"/>
              <a:gd name="T108" fmla="*/ 0 w 496"/>
              <a:gd name="T109" fmla="*/ 0 h 584"/>
              <a:gd name="T110" fmla="*/ 0 w 496"/>
              <a:gd name="T111" fmla="*/ 0 h 584"/>
              <a:gd name="T112" fmla="*/ 0 w 496"/>
              <a:gd name="T113" fmla="*/ 0 h 584"/>
              <a:gd name="T114" fmla="*/ 0 w 496"/>
              <a:gd name="T115" fmla="*/ 0 h 584"/>
              <a:gd name="T116" fmla="*/ 0 w 496"/>
              <a:gd name="T117" fmla="*/ 0 h 584"/>
              <a:gd name="T118" fmla="*/ 0 w 496"/>
              <a:gd name="T119" fmla="*/ 0 h 584"/>
              <a:gd name="T120" fmla="*/ 0 w 496"/>
              <a:gd name="T121" fmla="*/ 0 h 584"/>
              <a:gd name="T122" fmla="*/ 0 w 496"/>
              <a:gd name="T123" fmla="*/ 0 h 584"/>
              <a:gd name="T124" fmla="*/ 0 w 496"/>
              <a:gd name="T125" fmla="*/ 0 h 584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0" t="0" r="r" b="b"/>
            <a:pathLst>
              <a:path w="496" h="584">
                <a:moveTo>
                  <a:pt x="244" y="48"/>
                </a:moveTo>
                <a:lnTo>
                  <a:pt x="254" y="48"/>
                </a:lnTo>
                <a:lnTo>
                  <a:pt x="265" y="49"/>
                </a:lnTo>
                <a:lnTo>
                  <a:pt x="275" y="50"/>
                </a:lnTo>
                <a:lnTo>
                  <a:pt x="286" y="53"/>
                </a:lnTo>
                <a:lnTo>
                  <a:pt x="306" y="59"/>
                </a:lnTo>
                <a:lnTo>
                  <a:pt x="325" y="67"/>
                </a:lnTo>
                <a:lnTo>
                  <a:pt x="343" y="76"/>
                </a:lnTo>
                <a:lnTo>
                  <a:pt x="361" y="88"/>
                </a:lnTo>
                <a:lnTo>
                  <a:pt x="377" y="102"/>
                </a:lnTo>
                <a:lnTo>
                  <a:pt x="392" y="118"/>
                </a:lnTo>
                <a:lnTo>
                  <a:pt x="406" y="134"/>
                </a:lnTo>
                <a:lnTo>
                  <a:pt x="418" y="153"/>
                </a:lnTo>
                <a:lnTo>
                  <a:pt x="429" y="173"/>
                </a:lnTo>
                <a:lnTo>
                  <a:pt x="438" y="193"/>
                </a:lnTo>
                <a:lnTo>
                  <a:pt x="442" y="205"/>
                </a:lnTo>
                <a:lnTo>
                  <a:pt x="446" y="215"/>
                </a:lnTo>
                <a:lnTo>
                  <a:pt x="448" y="227"/>
                </a:lnTo>
                <a:lnTo>
                  <a:pt x="451" y="239"/>
                </a:lnTo>
                <a:lnTo>
                  <a:pt x="453" y="251"/>
                </a:lnTo>
                <a:lnTo>
                  <a:pt x="454" y="262"/>
                </a:lnTo>
                <a:lnTo>
                  <a:pt x="455" y="275"/>
                </a:lnTo>
                <a:lnTo>
                  <a:pt x="455" y="287"/>
                </a:lnTo>
                <a:lnTo>
                  <a:pt x="455" y="300"/>
                </a:lnTo>
                <a:lnTo>
                  <a:pt x="454" y="312"/>
                </a:lnTo>
                <a:lnTo>
                  <a:pt x="453" y="325"/>
                </a:lnTo>
                <a:lnTo>
                  <a:pt x="451" y="336"/>
                </a:lnTo>
                <a:lnTo>
                  <a:pt x="446" y="360"/>
                </a:lnTo>
                <a:lnTo>
                  <a:pt x="439" y="382"/>
                </a:lnTo>
                <a:lnTo>
                  <a:pt x="431" y="405"/>
                </a:lnTo>
                <a:lnTo>
                  <a:pt x="420" y="425"/>
                </a:lnTo>
                <a:lnTo>
                  <a:pt x="409" y="445"/>
                </a:lnTo>
                <a:lnTo>
                  <a:pt x="395" y="462"/>
                </a:lnTo>
                <a:lnTo>
                  <a:pt x="380" y="479"/>
                </a:lnTo>
                <a:lnTo>
                  <a:pt x="364" y="493"/>
                </a:lnTo>
                <a:lnTo>
                  <a:pt x="356" y="499"/>
                </a:lnTo>
                <a:lnTo>
                  <a:pt x="347" y="506"/>
                </a:lnTo>
                <a:lnTo>
                  <a:pt x="338" y="511"/>
                </a:lnTo>
                <a:lnTo>
                  <a:pt x="328" y="517"/>
                </a:lnTo>
                <a:lnTo>
                  <a:pt x="319" y="521"/>
                </a:lnTo>
                <a:lnTo>
                  <a:pt x="309" y="525"/>
                </a:lnTo>
                <a:lnTo>
                  <a:pt x="298" y="528"/>
                </a:lnTo>
                <a:lnTo>
                  <a:pt x="288" y="531"/>
                </a:lnTo>
                <a:lnTo>
                  <a:pt x="277" y="533"/>
                </a:lnTo>
                <a:lnTo>
                  <a:pt x="266" y="535"/>
                </a:lnTo>
                <a:lnTo>
                  <a:pt x="255" y="535"/>
                </a:lnTo>
                <a:lnTo>
                  <a:pt x="244" y="537"/>
                </a:lnTo>
                <a:lnTo>
                  <a:pt x="233" y="535"/>
                </a:lnTo>
                <a:lnTo>
                  <a:pt x="223" y="535"/>
                </a:lnTo>
                <a:lnTo>
                  <a:pt x="212" y="533"/>
                </a:lnTo>
                <a:lnTo>
                  <a:pt x="202" y="531"/>
                </a:lnTo>
                <a:lnTo>
                  <a:pt x="192" y="528"/>
                </a:lnTo>
                <a:lnTo>
                  <a:pt x="183" y="525"/>
                </a:lnTo>
                <a:lnTo>
                  <a:pt x="173" y="521"/>
                </a:lnTo>
                <a:lnTo>
                  <a:pt x="164" y="517"/>
                </a:lnTo>
                <a:lnTo>
                  <a:pt x="155" y="511"/>
                </a:lnTo>
                <a:lnTo>
                  <a:pt x="146" y="506"/>
                </a:lnTo>
                <a:lnTo>
                  <a:pt x="138" y="499"/>
                </a:lnTo>
                <a:lnTo>
                  <a:pt x="129" y="493"/>
                </a:lnTo>
                <a:lnTo>
                  <a:pt x="121" y="486"/>
                </a:lnTo>
                <a:lnTo>
                  <a:pt x="114" y="479"/>
                </a:lnTo>
                <a:lnTo>
                  <a:pt x="106" y="471"/>
                </a:lnTo>
                <a:lnTo>
                  <a:pt x="99" y="462"/>
                </a:lnTo>
                <a:lnTo>
                  <a:pt x="86" y="445"/>
                </a:lnTo>
                <a:lnTo>
                  <a:pt x="75" y="425"/>
                </a:lnTo>
                <a:lnTo>
                  <a:pt x="65" y="405"/>
                </a:lnTo>
                <a:lnTo>
                  <a:pt x="56" y="382"/>
                </a:lnTo>
                <a:lnTo>
                  <a:pt x="52" y="372"/>
                </a:lnTo>
                <a:lnTo>
                  <a:pt x="49" y="360"/>
                </a:lnTo>
                <a:lnTo>
                  <a:pt x="47" y="348"/>
                </a:lnTo>
                <a:lnTo>
                  <a:pt x="44" y="336"/>
                </a:lnTo>
                <a:lnTo>
                  <a:pt x="43" y="325"/>
                </a:lnTo>
                <a:lnTo>
                  <a:pt x="41" y="312"/>
                </a:lnTo>
                <a:lnTo>
                  <a:pt x="41" y="300"/>
                </a:lnTo>
                <a:lnTo>
                  <a:pt x="40" y="287"/>
                </a:lnTo>
                <a:lnTo>
                  <a:pt x="41" y="275"/>
                </a:lnTo>
                <a:lnTo>
                  <a:pt x="41" y="262"/>
                </a:lnTo>
                <a:lnTo>
                  <a:pt x="43" y="251"/>
                </a:lnTo>
                <a:lnTo>
                  <a:pt x="45" y="239"/>
                </a:lnTo>
                <a:lnTo>
                  <a:pt x="47" y="227"/>
                </a:lnTo>
                <a:lnTo>
                  <a:pt x="50" y="215"/>
                </a:lnTo>
                <a:lnTo>
                  <a:pt x="53" y="205"/>
                </a:lnTo>
                <a:lnTo>
                  <a:pt x="57" y="193"/>
                </a:lnTo>
                <a:lnTo>
                  <a:pt x="66" y="173"/>
                </a:lnTo>
                <a:lnTo>
                  <a:pt x="77" y="153"/>
                </a:lnTo>
                <a:lnTo>
                  <a:pt x="89" y="134"/>
                </a:lnTo>
                <a:lnTo>
                  <a:pt x="102" y="118"/>
                </a:lnTo>
                <a:lnTo>
                  <a:pt x="117" y="102"/>
                </a:lnTo>
                <a:lnTo>
                  <a:pt x="133" y="88"/>
                </a:lnTo>
                <a:lnTo>
                  <a:pt x="150" y="76"/>
                </a:lnTo>
                <a:lnTo>
                  <a:pt x="167" y="67"/>
                </a:lnTo>
                <a:lnTo>
                  <a:pt x="186" y="59"/>
                </a:lnTo>
                <a:lnTo>
                  <a:pt x="205" y="53"/>
                </a:lnTo>
                <a:lnTo>
                  <a:pt x="214" y="50"/>
                </a:lnTo>
                <a:lnTo>
                  <a:pt x="224" y="49"/>
                </a:lnTo>
                <a:lnTo>
                  <a:pt x="234" y="48"/>
                </a:lnTo>
                <a:lnTo>
                  <a:pt x="244" y="48"/>
                </a:lnTo>
                <a:close/>
                <a:moveTo>
                  <a:pt x="244" y="0"/>
                </a:moveTo>
                <a:lnTo>
                  <a:pt x="232" y="0"/>
                </a:lnTo>
                <a:lnTo>
                  <a:pt x="220" y="1"/>
                </a:lnTo>
                <a:lnTo>
                  <a:pt x="208" y="3"/>
                </a:lnTo>
                <a:lnTo>
                  <a:pt x="196" y="6"/>
                </a:lnTo>
                <a:lnTo>
                  <a:pt x="184" y="9"/>
                </a:lnTo>
                <a:lnTo>
                  <a:pt x="173" y="13"/>
                </a:lnTo>
                <a:lnTo>
                  <a:pt x="162" y="17"/>
                </a:lnTo>
                <a:lnTo>
                  <a:pt x="151" y="22"/>
                </a:lnTo>
                <a:lnTo>
                  <a:pt x="140" y="28"/>
                </a:lnTo>
                <a:lnTo>
                  <a:pt x="129" y="34"/>
                </a:lnTo>
                <a:lnTo>
                  <a:pt x="119" y="41"/>
                </a:lnTo>
                <a:lnTo>
                  <a:pt x="109" y="48"/>
                </a:lnTo>
                <a:lnTo>
                  <a:pt x="100" y="56"/>
                </a:lnTo>
                <a:lnTo>
                  <a:pt x="90" y="65"/>
                </a:lnTo>
                <a:lnTo>
                  <a:pt x="81" y="73"/>
                </a:lnTo>
                <a:lnTo>
                  <a:pt x="73" y="82"/>
                </a:lnTo>
                <a:lnTo>
                  <a:pt x="65" y="93"/>
                </a:lnTo>
                <a:lnTo>
                  <a:pt x="57" y="103"/>
                </a:lnTo>
                <a:lnTo>
                  <a:pt x="49" y="114"/>
                </a:lnTo>
                <a:lnTo>
                  <a:pt x="43" y="125"/>
                </a:lnTo>
                <a:lnTo>
                  <a:pt x="36" y="136"/>
                </a:lnTo>
                <a:lnTo>
                  <a:pt x="30" y="148"/>
                </a:lnTo>
                <a:lnTo>
                  <a:pt x="24" y="161"/>
                </a:lnTo>
                <a:lnTo>
                  <a:pt x="19" y="174"/>
                </a:lnTo>
                <a:lnTo>
                  <a:pt x="15" y="187"/>
                </a:lnTo>
                <a:lnTo>
                  <a:pt x="11" y="200"/>
                </a:lnTo>
                <a:lnTo>
                  <a:pt x="8" y="214"/>
                </a:lnTo>
                <a:lnTo>
                  <a:pt x="5" y="228"/>
                </a:lnTo>
                <a:lnTo>
                  <a:pt x="3" y="242"/>
                </a:lnTo>
                <a:lnTo>
                  <a:pt x="1" y="258"/>
                </a:lnTo>
                <a:lnTo>
                  <a:pt x="0" y="272"/>
                </a:lnTo>
                <a:lnTo>
                  <a:pt x="0" y="287"/>
                </a:lnTo>
                <a:lnTo>
                  <a:pt x="0" y="302"/>
                </a:lnTo>
                <a:lnTo>
                  <a:pt x="1" y="318"/>
                </a:lnTo>
                <a:lnTo>
                  <a:pt x="3" y="332"/>
                </a:lnTo>
                <a:lnTo>
                  <a:pt x="5" y="347"/>
                </a:lnTo>
                <a:lnTo>
                  <a:pt x="8" y="361"/>
                </a:lnTo>
                <a:lnTo>
                  <a:pt x="11" y="375"/>
                </a:lnTo>
                <a:lnTo>
                  <a:pt x="15" y="389"/>
                </a:lnTo>
                <a:lnTo>
                  <a:pt x="19" y="402"/>
                </a:lnTo>
                <a:lnTo>
                  <a:pt x="24" y="415"/>
                </a:lnTo>
                <a:lnTo>
                  <a:pt x="30" y="428"/>
                </a:lnTo>
                <a:lnTo>
                  <a:pt x="36" y="441"/>
                </a:lnTo>
                <a:lnTo>
                  <a:pt x="43" y="453"/>
                </a:lnTo>
                <a:lnTo>
                  <a:pt x="49" y="465"/>
                </a:lnTo>
                <a:lnTo>
                  <a:pt x="57" y="475"/>
                </a:lnTo>
                <a:lnTo>
                  <a:pt x="65" y="486"/>
                </a:lnTo>
                <a:lnTo>
                  <a:pt x="73" y="497"/>
                </a:lnTo>
                <a:lnTo>
                  <a:pt x="81" y="507"/>
                </a:lnTo>
                <a:lnTo>
                  <a:pt x="90" y="517"/>
                </a:lnTo>
                <a:lnTo>
                  <a:pt x="100" y="525"/>
                </a:lnTo>
                <a:lnTo>
                  <a:pt x="109" y="533"/>
                </a:lnTo>
                <a:lnTo>
                  <a:pt x="119" y="541"/>
                </a:lnTo>
                <a:lnTo>
                  <a:pt x="129" y="548"/>
                </a:lnTo>
                <a:lnTo>
                  <a:pt x="140" y="554"/>
                </a:lnTo>
                <a:lnTo>
                  <a:pt x="151" y="560"/>
                </a:lnTo>
                <a:lnTo>
                  <a:pt x="162" y="566"/>
                </a:lnTo>
                <a:lnTo>
                  <a:pt x="173" y="571"/>
                </a:lnTo>
                <a:lnTo>
                  <a:pt x="184" y="574"/>
                </a:lnTo>
                <a:lnTo>
                  <a:pt x="196" y="578"/>
                </a:lnTo>
                <a:lnTo>
                  <a:pt x="208" y="581"/>
                </a:lnTo>
                <a:lnTo>
                  <a:pt x="220" y="582"/>
                </a:lnTo>
                <a:lnTo>
                  <a:pt x="232" y="584"/>
                </a:lnTo>
                <a:lnTo>
                  <a:pt x="244" y="584"/>
                </a:lnTo>
                <a:lnTo>
                  <a:pt x="257" y="584"/>
                </a:lnTo>
                <a:lnTo>
                  <a:pt x="269" y="582"/>
                </a:lnTo>
                <a:lnTo>
                  <a:pt x="282" y="581"/>
                </a:lnTo>
                <a:lnTo>
                  <a:pt x="294" y="578"/>
                </a:lnTo>
                <a:lnTo>
                  <a:pt x="306" y="574"/>
                </a:lnTo>
                <a:lnTo>
                  <a:pt x="318" y="571"/>
                </a:lnTo>
                <a:lnTo>
                  <a:pt x="330" y="566"/>
                </a:lnTo>
                <a:lnTo>
                  <a:pt x="342" y="560"/>
                </a:lnTo>
                <a:lnTo>
                  <a:pt x="353" y="554"/>
                </a:lnTo>
                <a:lnTo>
                  <a:pt x="363" y="548"/>
                </a:lnTo>
                <a:lnTo>
                  <a:pt x="374" y="541"/>
                </a:lnTo>
                <a:lnTo>
                  <a:pt x="384" y="533"/>
                </a:lnTo>
                <a:lnTo>
                  <a:pt x="394" y="525"/>
                </a:lnTo>
                <a:lnTo>
                  <a:pt x="404" y="517"/>
                </a:lnTo>
                <a:lnTo>
                  <a:pt x="413" y="507"/>
                </a:lnTo>
                <a:lnTo>
                  <a:pt x="422" y="497"/>
                </a:lnTo>
                <a:lnTo>
                  <a:pt x="430" y="486"/>
                </a:lnTo>
                <a:lnTo>
                  <a:pt x="438" y="475"/>
                </a:lnTo>
                <a:lnTo>
                  <a:pt x="446" y="465"/>
                </a:lnTo>
                <a:lnTo>
                  <a:pt x="453" y="453"/>
                </a:lnTo>
                <a:lnTo>
                  <a:pt x="459" y="441"/>
                </a:lnTo>
                <a:lnTo>
                  <a:pt x="465" y="428"/>
                </a:lnTo>
                <a:lnTo>
                  <a:pt x="471" y="415"/>
                </a:lnTo>
                <a:lnTo>
                  <a:pt x="476" y="402"/>
                </a:lnTo>
                <a:lnTo>
                  <a:pt x="481" y="389"/>
                </a:lnTo>
                <a:lnTo>
                  <a:pt x="485" y="375"/>
                </a:lnTo>
                <a:lnTo>
                  <a:pt x="488" y="361"/>
                </a:lnTo>
                <a:lnTo>
                  <a:pt x="491" y="347"/>
                </a:lnTo>
                <a:lnTo>
                  <a:pt x="493" y="332"/>
                </a:lnTo>
                <a:lnTo>
                  <a:pt x="495" y="318"/>
                </a:lnTo>
                <a:lnTo>
                  <a:pt x="496" y="302"/>
                </a:lnTo>
                <a:lnTo>
                  <a:pt x="496" y="287"/>
                </a:lnTo>
                <a:lnTo>
                  <a:pt x="496" y="272"/>
                </a:lnTo>
                <a:lnTo>
                  <a:pt x="495" y="258"/>
                </a:lnTo>
                <a:lnTo>
                  <a:pt x="493" y="242"/>
                </a:lnTo>
                <a:lnTo>
                  <a:pt x="491" y="228"/>
                </a:lnTo>
                <a:lnTo>
                  <a:pt x="488" y="214"/>
                </a:lnTo>
                <a:lnTo>
                  <a:pt x="485" y="200"/>
                </a:lnTo>
                <a:lnTo>
                  <a:pt x="481" y="187"/>
                </a:lnTo>
                <a:lnTo>
                  <a:pt x="476" y="174"/>
                </a:lnTo>
                <a:lnTo>
                  <a:pt x="471" y="161"/>
                </a:lnTo>
                <a:lnTo>
                  <a:pt x="465" y="148"/>
                </a:lnTo>
                <a:lnTo>
                  <a:pt x="459" y="136"/>
                </a:lnTo>
                <a:lnTo>
                  <a:pt x="453" y="125"/>
                </a:lnTo>
                <a:lnTo>
                  <a:pt x="446" y="114"/>
                </a:lnTo>
                <a:lnTo>
                  <a:pt x="438" y="103"/>
                </a:lnTo>
                <a:lnTo>
                  <a:pt x="430" y="93"/>
                </a:lnTo>
                <a:lnTo>
                  <a:pt x="422" y="82"/>
                </a:lnTo>
                <a:lnTo>
                  <a:pt x="413" y="73"/>
                </a:lnTo>
                <a:lnTo>
                  <a:pt x="404" y="65"/>
                </a:lnTo>
                <a:lnTo>
                  <a:pt x="394" y="56"/>
                </a:lnTo>
                <a:lnTo>
                  <a:pt x="384" y="48"/>
                </a:lnTo>
                <a:lnTo>
                  <a:pt x="374" y="41"/>
                </a:lnTo>
                <a:lnTo>
                  <a:pt x="363" y="34"/>
                </a:lnTo>
                <a:lnTo>
                  <a:pt x="353" y="28"/>
                </a:lnTo>
                <a:lnTo>
                  <a:pt x="342" y="22"/>
                </a:lnTo>
                <a:lnTo>
                  <a:pt x="330" y="17"/>
                </a:lnTo>
                <a:lnTo>
                  <a:pt x="318" y="13"/>
                </a:lnTo>
                <a:lnTo>
                  <a:pt x="306" y="9"/>
                </a:lnTo>
                <a:lnTo>
                  <a:pt x="294" y="6"/>
                </a:lnTo>
                <a:lnTo>
                  <a:pt x="282" y="3"/>
                </a:lnTo>
                <a:lnTo>
                  <a:pt x="269" y="1"/>
                </a:lnTo>
                <a:lnTo>
                  <a:pt x="257" y="0"/>
                </a:lnTo>
                <a:lnTo>
                  <a:pt x="244" y="0"/>
                </a:lnTo>
                <a:close/>
                <a:moveTo>
                  <a:pt x="154" y="449"/>
                </a:moveTo>
                <a:lnTo>
                  <a:pt x="211" y="449"/>
                </a:lnTo>
                <a:lnTo>
                  <a:pt x="211" y="326"/>
                </a:lnTo>
                <a:lnTo>
                  <a:pt x="260" y="326"/>
                </a:lnTo>
                <a:lnTo>
                  <a:pt x="266" y="326"/>
                </a:lnTo>
                <a:lnTo>
                  <a:pt x="271" y="327"/>
                </a:lnTo>
                <a:lnTo>
                  <a:pt x="275" y="329"/>
                </a:lnTo>
                <a:lnTo>
                  <a:pt x="278" y="333"/>
                </a:lnTo>
                <a:lnTo>
                  <a:pt x="281" y="336"/>
                </a:lnTo>
                <a:lnTo>
                  <a:pt x="283" y="341"/>
                </a:lnTo>
                <a:lnTo>
                  <a:pt x="284" y="347"/>
                </a:lnTo>
                <a:lnTo>
                  <a:pt x="284" y="354"/>
                </a:lnTo>
                <a:lnTo>
                  <a:pt x="286" y="368"/>
                </a:lnTo>
                <a:lnTo>
                  <a:pt x="288" y="399"/>
                </a:lnTo>
                <a:lnTo>
                  <a:pt x="291" y="431"/>
                </a:lnTo>
                <a:lnTo>
                  <a:pt x="293" y="449"/>
                </a:lnTo>
                <a:lnTo>
                  <a:pt x="358" y="449"/>
                </a:lnTo>
                <a:lnTo>
                  <a:pt x="355" y="445"/>
                </a:lnTo>
                <a:lnTo>
                  <a:pt x="352" y="436"/>
                </a:lnTo>
                <a:lnTo>
                  <a:pt x="349" y="426"/>
                </a:lnTo>
                <a:lnTo>
                  <a:pt x="346" y="414"/>
                </a:lnTo>
                <a:lnTo>
                  <a:pt x="344" y="401"/>
                </a:lnTo>
                <a:lnTo>
                  <a:pt x="343" y="388"/>
                </a:lnTo>
                <a:lnTo>
                  <a:pt x="342" y="375"/>
                </a:lnTo>
                <a:lnTo>
                  <a:pt x="341" y="364"/>
                </a:lnTo>
                <a:lnTo>
                  <a:pt x="339" y="349"/>
                </a:lnTo>
                <a:lnTo>
                  <a:pt x="336" y="338"/>
                </a:lnTo>
                <a:lnTo>
                  <a:pt x="333" y="326"/>
                </a:lnTo>
                <a:lnTo>
                  <a:pt x="329" y="316"/>
                </a:lnTo>
                <a:lnTo>
                  <a:pt x="327" y="312"/>
                </a:lnTo>
                <a:lnTo>
                  <a:pt x="324" y="308"/>
                </a:lnTo>
                <a:lnTo>
                  <a:pt x="320" y="305"/>
                </a:lnTo>
                <a:lnTo>
                  <a:pt x="316" y="302"/>
                </a:lnTo>
                <a:lnTo>
                  <a:pt x="311" y="300"/>
                </a:lnTo>
                <a:lnTo>
                  <a:pt x="306" y="298"/>
                </a:lnTo>
                <a:lnTo>
                  <a:pt x="300" y="298"/>
                </a:lnTo>
                <a:lnTo>
                  <a:pt x="293" y="296"/>
                </a:lnTo>
                <a:lnTo>
                  <a:pt x="302" y="293"/>
                </a:lnTo>
                <a:lnTo>
                  <a:pt x="312" y="289"/>
                </a:lnTo>
                <a:lnTo>
                  <a:pt x="321" y="283"/>
                </a:lnTo>
                <a:lnTo>
                  <a:pt x="330" y="275"/>
                </a:lnTo>
                <a:lnTo>
                  <a:pt x="334" y="271"/>
                </a:lnTo>
                <a:lnTo>
                  <a:pt x="338" y="265"/>
                </a:lnTo>
                <a:lnTo>
                  <a:pt x="341" y="259"/>
                </a:lnTo>
                <a:lnTo>
                  <a:pt x="344" y="251"/>
                </a:lnTo>
                <a:lnTo>
                  <a:pt x="346" y="242"/>
                </a:lnTo>
                <a:lnTo>
                  <a:pt x="348" y="233"/>
                </a:lnTo>
                <a:lnTo>
                  <a:pt x="349" y="222"/>
                </a:lnTo>
                <a:lnTo>
                  <a:pt x="350" y="210"/>
                </a:lnTo>
                <a:lnTo>
                  <a:pt x="349" y="195"/>
                </a:lnTo>
                <a:lnTo>
                  <a:pt x="347" y="182"/>
                </a:lnTo>
                <a:lnTo>
                  <a:pt x="343" y="170"/>
                </a:lnTo>
                <a:lnTo>
                  <a:pt x="339" y="161"/>
                </a:lnTo>
                <a:lnTo>
                  <a:pt x="333" y="153"/>
                </a:lnTo>
                <a:lnTo>
                  <a:pt x="327" y="146"/>
                </a:lnTo>
                <a:lnTo>
                  <a:pt x="320" y="140"/>
                </a:lnTo>
                <a:lnTo>
                  <a:pt x="313" y="135"/>
                </a:lnTo>
                <a:lnTo>
                  <a:pt x="305" y="132"/>
                </a:lnTo>
                <a:lnTo>
                  <a:pt x="297" y="129"/>
                </a:lnTo>
                <a:lnTo>
                  <a:pt x="289" y="127"/>
                </a:lnTo>
                <a:lnTo>
                  <a:pt x="281" y="126"/>
                </a:lnTo>
                <a:lnTo>
                  <a:pt x="265" y="125"/>
                </a:lnTo>
                <a:lnTo>
                  <a:pt x="252" y="125"/>
                </a:lnTo>
                <a:lnTo>
                  <a:pt x="154" y="125"/>
                </a:lnTo>
                <a:lnTo>
                  <a:pt x="154" y="449"/>
                </a:lnTo>
                <a:close/>
                <a:moveTo>
                  <a:pt x="211" y="182"/>
                </a:moveTo>
                <a:lnTo>
                  <a:pt x="252" y="182"/>
                </a:lnTo>
                <a:lnTo>
                  <a:pt x="258" y="182"/>
                </a:lnTo>
                <a:lnTo>
                  <a:pt x="265" y="182"/>
                </a:lnTo>
                <a:lnTo>
                  <a:pt x="272" y="183"/>
                </a:lnTo>
                <a:lnTo>
                  <a:pt x="278" y="187"/>
                </a:lnTo>
                <a:lnTo>
                  <a:pt x="281" y="189"/>
                </a:lnTo>
                <a:lnTo>
                  <a:pt x="284" y="192"/>
                </a:lnTo>
                <a:lnTo>
                  <a:pt x="286" y="194"/>
                </a:lnTo>
                <a:lnTo>
                  <a:pt x="288" y="198"/>
                </a:lnTo>
                <a:lnTo>
                  <a:pt x="290" y="202"/>
                </a:lnTo>
                <a:lnTo>
                  <a:pt x="291" y="208"/>
                </a:lnTo>
                <a:lnTo>
                  <a:pt x="292" y="214"/>
                </a:lnTo>
                <a:lnTo>
                  <a:pt x="293" y="220"/>
                </a:lnTo>
                <a:lnTo>
                  <a:pt x="292" y="228"/>
                </a:lnTo>
                <a:lnTo>
                  <a:pt x="291" y="235"/>
                </a:lnTo>
                <a:lnTo>
                  <a:pt x="288" y="243"/>
                </a:lnTo>
                <a:lnTo>
                  <a:pt x="284" y="252"/>
                </a:lnTo>
                <a:lnTo>
                  <a:pt x="279" y="258"/>
                </a:lnTo>
                <a:lnTo>
                  <a:pt x="272" y="263"/>
                </a:lnTo>
                <a:lnTo>
                  <a:pt x="268" y="266"/>
                </a:lnTo>
                <a:lnTo>
                  <a:pt x="263" y="267"/>
                </a:lnTo>
                <a:lnTo>
                  <a:pt x="258" y="268"/>
                </a:lnTo>
                <a:lnTo>
                  <a:pt x="252" y="268"/>
                </a:lnTo>
                <a:lnTo>
                  <a:pt x="211" y="268"/>
                </a:lnTo>
                <a:lnTo>
                  <a:pt x="211" y="18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1" name="Freeform 200">
            <a:extLst>
              <a:ext uri="{FF2B5EF4-FFF2-40B4-BE49-F238E27FC236}">
                <a16:creationId xmlns:a16="http://schemas.microsoft.com/office/drawing/2014/main" id="{00000000-0008-0000-0600-0000C9000000}"/>
              </a:ext>
            </a:extLst>
          </xdr:cNvPr>
          <xdr:cNvSpPr>
            <a:spLocks/>
          </xdr:cNvSpPr>
        </xdr:nvSpPr>
        <xdr:spPr bwMode="auto">
          <a:xfrm>
            <a:off x="2613" y="484"/>
            <a:ext cx="47" cy="53"/>
          </a:xfrm>
          <a:custGeom>
            <a:avLst/>
            <a:gdLst>
              <a:gd name="T0" fmla="*/ 0 w 236"/>
              <a:gd name="T1" fmla="*/ 0 h 316"/>
              <a:gd name="T2" fmla="*/ 0 w 236"/>
              <a:gd name="T3" fmla="*/ 0 h 316"/>
              <a:gd name="T4" fmla="*/ 0 w 236"/>
              <a:gd name="T5" fmla="*/ 0 h 316"/>
              <a:gd name="T6" fmla="*/ 0 w 236"/>
              <a:gd name="T7" fmla="*/ 0 h 316"/>
              <a:gd name="T8" fmla="*/ 0 w 236"/>
              <a:gd name="T9" fmla="*/ 0 h 316"/>
              <a:gd name="T10" fmla="*/ 0 w 236"/>
              <a:gd name="T11" fmla="*/ 0 h 316"/>
              <a:gd name="T12" fmla="*/ 0 w 236"/>
              <a:gd name="T13" fmla="*/ 0 h 316"/>
              <a:gd name="T14" fmla="*/ 0 w 236"/>
              <a:gd name="T15" fmla="*/ 0 h 316"/>
              <a:gd name="T16" fmla="*/ 0 w 236"/>
              <a:gd name="T17" fmla="*/ 0 h 316"/>
              <a:gd name="T18" fmla="*/ 0 w 236"/>
              <a:gd name="T19" fmla="*/ 0 h 316"/>
              <a:gd name="T20" fmla="*/ 0 w 236"/>
              <a:gd name="T21" fmla="*/ 0 h 316"/>
              <a:gd name="T22" fmla="*/ 0 w 236"/>
              <a:gd name="T23" fmla="*/ 0 h 31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</a:gdLst>
            <a:ahLst/>
            <a:cxnLst>
              <a:cxn ang="T24">
                <a:pos x="T0" y="T1"/>
              </a:cxn>
              <a:cxn ang="T25">
                <a:pos x="T2" y="T3"/>
              </a:cxn>
              <a:cxn ang="T26">
                <a:pos x="T4" y="T5"/>
              </a:cxn>
              <a:cxn ang="T27">
                <a:pos x="T6" y="T7"/>
              </a:cxn>
              <a:cxn ang="T28">
                <a:pos x="T8" y="T9"/>
              </a:cxn>
              <a:cxn ang="T29">
                <a:pos x="T10" y="T11"/>
              </a:cxn>
              <a:cxn ang="T30">
                <a:pos x="T12" y="T13"/>
              </a:cxn>
              <a:cxn ang="T31">
                <a:pos x="T14" y="T15"/>
              </a:cxn>
              <a:cxn ang="T32">
                <a:pos x="T16" y="T17"/>
              </a:cxn>
              <a:cxn ang="T33">
                <a:pos x="T18" y="T19"/>
              </a:cxn>
              <a:cxn ang="T34">
                <a:pos x="T20" y="T21"/>
              </a:cxn>
              <a:cxn ang="T35">
                <a:pos x="T22" y="T23"/>
              </a:cxn>
            </a:cxnLst>
            <a:rect l="0" t="0" r="r" b="b"/>
            <a:pathLst>
              <a:path w="236" h="316">
                <a:moveTo>
                  <a:pt x="0" y="316"/>
                </a:moveTo>
                <a:lnTo>
                  <a:pt x="22" y="276"/>
                </a:lnTo>
                <a:lnTo>
                  <a:pt x="47" y="236"/>
                </a:lnTo>
                <a:lnTo>
                  <a:pt x="74" y="195"/>
                </a:lnTo>
                <a:lnTo>
                  <a:pt x="103" y="155"/>
                </a:lnTo>
                <a:lnTo>
                  <a:pt x="133" y="115"/>
                </a:lnTo>
                <a:lnTo>
                  <a:pt x="166" y="75"/>
                </a:lnTo>
                <a:lnTo>
                  <a:pt x="183" y="56"/>
                </a:lnTo>
                <a:lnTo>
                  <a:pt x="200" y="37"/>
                </a:lnTo>
                <a:lnTo>
                  <a:pt x="218" y="18"/>
                </a:lnTo>
                <a:lnTo>
                  <a:pt x="236" y="0"/>
                </a:lnTo>
                <a:lnTo>
                  <a:pt x="0" y="316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2" name="Freeform 201">
            <a:extLst>
              <a:ext uri="{FF2B5EF4-FFF2-40B4-BE49-F238E27FC236}">
                <a16:creationId xmlns:a16="http://schemas.microsoft.com/office/drawing/2014/main" id="{00000000-0008-0000-0600-0000CA000000}"/>
              </a:ext>
            </a:extLst>
          </xdr:cNvPr>
          <xdr:cNvSpPr>
            <a:spLocks/>
          </xdr:cNvSpPr>
        </xdr:nvSpPr>
        <xdr:spPr bwMode="auto">
          <a:xfrm>
            <a:off x="2606" y="478"/>
            <a:ext cx="60" cy="64"/>
          </a:xfrm>
          <a:custGeom>
            <a:avLst/>
            <a:gdLst>
              <a:gd name="T0" fmla="*/ 0 w 301"/>
              <a:gd name="T1" fmla="*/ 0 h 384"/>
              <a:gd name="T2" fmla="*/ 0 w 301"/>
              <a:gd name="T3" fmla="*/ 0 h 384"/>
              <a:gd name="T4" fmla="*/ 0 w 301"/>
              <a:gd name="T5" fmla="*/ 0 h 384"/>
              <a:gd name="T6" fmla="*/ 0 w 301"/>
              <a:gd name="T7" fmla="*/ 0 h 384"/>
              <a:gd name="T8" fmla="*/ 0 w 301"/>
              <a:gd name="T9" fmla="*/ 0 h 384"/>
              <a:gd name="T10" fmla="*/ 0 w 301"/>
              <a:gd name="T11" fmla="*/ 0 h 384"/>
              <a:gd name="T12" fmla="*/ 0 w 301"/>
              <a:gd name="T13" fmla="*/ 0 h 384"/>
              <a:gd name="T14" fmla="*/ 0 w 301"/>
              <a:gd name="T15" fmla="*/ 0 h 384"/>
              <a:gd name="T16" fmla="*/ 0 w 301"/>
              <a:gd name="T17" fmla="*/ 0 h 384"/>
              <a:gd name="T18" fmla="*/ 0 w 301"/>
              <a:gd name="T19" fmla="*/ 0 h 384"/>
              <a:gd name="T20" fmla="*/ 0 w 301"/>
              <a:gd name="T21" fmla="*/ 0 h 384"/>
              <a:gd name="T22" fmla="*/ 0 w 301"/>
              <a:gd name="T23" fmla="*/ 0 h 384"/>
              <a:gd name="T24" fmla="*/ 0 w 301"/>
              <a:gd name="T25" fmla="*/ 0 h 384"/>
              <a:gd name="T26" fmla="*/ 0 w 301"/>
              <a:gd name="T27" fmla="*/ 0 h 384"/>
              <a:gd name="T28" fmla="*/ 0 w 301"/>
              <a:gd name="T29" fmla="*/ 0 h 384"/>
              <a:gd name="T30" fmla="*/ 0 w 301"/>
              <a:gd name="T31" fmla="*/ 0 h 384"/>
              <a:gd name="T32" fmla="*/ 0 w 301"/>
              <a:gd name="T33" fmla="*/ 0 h 384"/>
              <a:gd name="T34" fmla="*/ 0 w 301"/>
              <a:gd name="T35" fmla="*/ 0 h 384"/>
              <a:gd name="T36" fmla="*/ 0 w 301"/>
              <a:gd name="T37" fmla="*/ 0 h 384"/>
              <a:gd name="T38" fmla="*/ 0 w 301"/>
              <a:gd name="T39" fmla="*/ 0 h 384"/>
              <a:gd name="T40" fmla="*/ 0 w 301"/>
              <a:gd name="T41" fmla="*/ 0 h 384"/>
              <a:gd name="T42" fmla="*/ 0 w 301"/>
              <a:gd name="T43" fmla="*/ 0 h 384"/>
              <a:gd name="T44" fmla="*/ 0 w 301"/>
              <a:gd name="T45" fmla="*/ 0 h 384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</a:gdLst>
            <a:ahLst/>
            <a:cxnLst>
              <a:cxn ang="T46">
                <a:pos x="T0" y="T1"/>
              </a:cxn>
              <a:cxn ang="T47">
                <a:pos x="T2" y="T3"/>
              </a:cxn>
              <a:cxn ang="T48">
                <a:pos x="T4" y="T5"/>
              </a:cxn>
              <a:cxn ang="T49">
                <a:pos x="T6" y="T7"/>
              </a:cxn>
              <a:cxn ang="T50">
                <a:pos x="T8" y="T9"/>
              </a:cxn>
              <a:cxn ang="T51">
                <a:pos x="T10" y="T11"/>
              </a:cxn>
              <a:cxn ang="T52">
                <a:pos x="T12" y="T13"/>
              </a:cxn>
              <a:cxn ang="T53">
                <a:pos x="T14" y="T15"/>
              </a:cxn>
              <a:cxn ang="T54">
                <a:pos x="T16" y="T17"/>
              </a:cxn>
              <a:cxn ang="T55">
                <a:pos x="T18" y="T19"/>
              </a:cxn>
              <a:cxn ang="T56">
                <a:pos x="T20" y="T21"/>
              </a:cxn>
              <a:cxn ang="T57">
                <a:pos x="T22" y="T23"/>
              </a:cxn>
              <a:cxn ang="T58">
                <a:pos x="T24" y="T25"/>
              </a:cxn>
              <a:cxn ang="T59">
                <a:pos x="T26" y="T27"/>
              </a:cxn>
              <a:cxn ang="T60">
                <a:pos x="T28" y="T29"/>
              </a:cxn>
              <a:cxn ang="T61">
                <a:pos x="T30" y="T31"/>
              </a:cxn>
              <a:cxn ang="T62">
                <a:pos x="T32" y="T33"/>
              </a:cxn>
              <a:cxn ang="T63">
                <a:pos x="T34" y="T35"/>
              </a:cxn>
              <a:cxn ang="T64">
                <a:pos x="T36" y="T37"/>
              </a:cxn>
              <a:cxn ang="T65">
                <a:pos x="T38" y="T39"/>
              </a:cxn>
              <a:cxn ang="T66">
                <a:pos x="T40" y="T41"/>
              </a:cxn>
              <a:cxn ang="T67">
                <a:pos x="T42" y="T43"/>
              </a:cxn>
              <a:cxn ang="T68">
                <a:pos x="T44" y="T45"/>
              </a:cxn>
            </a:cxnLst>
            <a:rect l="0" t="0" r="r" b="b"/>
            <a:pathLst>
              <a:path w="301" h="384">
                <a:moveTo>
                  <a:pt x="245" y="0"/>
                </a:moveTo>
                <a:lnTo>
                  <a:pt x="226" y="19"/>
                </a:lnTo>
                <a:lnTo>
                  <a:pt x="207" y="38"/>
                </a:lnTo>
                <a:lnTo>
                  <a:pt x="189" y="58"/>
                </a:lnTo>
                <a:lnTo>
                  <a:pt x="172" y="78"/>
                </a:lnTo>
                <a:lnTo>
                  <a:pt x="138" y="119"/>
                </a:lnTo>
                <a:lnTo>
                  <a:pt x="106" y="160"/>
                </a:lnTo>
                <a:lnTo>
                  <a:pt x="76" y="203"/>
                </a:lnTo>
                <a:lnTo>
                  <a:pt x="49" y="245"/>
                </a:lnTo>
                <a:lnTo>
                  <a:pt x="23" y="286"/>
                </a:lnTo>
                <a:lnTo>
                  <a:pt x="0" y="329"/>
                </a:lnTo>
                <a:lnTo>
                  <a:pt x="74" y="384"/>
                </a:lnTo>
                <a:lnTo>
                  <a:pt x="96" y="345"/>
                </a:lnTo>
                <a:lnTo>
                  <a:pt x="119" y="306"/>
                </a:lnTo>
                <a:lnTo>
                  <a:pt x="145" y="268"/>
                </a:lnTo>
                <a:lnTo>
                  <a:pt x="173" y="229"/>
                </a:lnTo>
                <a:lnTo>
                  <a:pt x="202" y="190"/>
                </a:lnTo>
                <a:lnTo>
                  <a:pt x="234" y="152"/>
                </a:lnTo>
                <a:lnTo>
                  <a:pt x="250" y="133"/>
                </a:lnTo>
                <a:lnTo>
                  <a:pt x="267" y="116"/>
                </a:lnTo>
                <a:lnTo>
                  <a:pt x="284" y="98"/>
                </a:lnTo>
                <a:lnTo>
                  <a:pt x="301" y="80"/>
                </a:lnTo>
                <a:lnTo>
                  <a:pt x="245" y="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1295400</xdr:colOff>
      <xdr:row>42</xdr:row>
      <xdr:rowOff>0</xdr:rowOff>
    </xdr:from>
    <xdr:to>
      <xdr:col>5</xdr:col>
      <xdr:colOff>400050</xdr:colOff>
      <xdr:row>42</xdr:row>
      <xdr:rowOff>0</xdr:rowOff>
    </xdr:to>
    <xdr:sp macro="" textlink="">
      <xdr:nvSpPr>
        <xdr:cNvPr id="203" name="Text Box 202">
          <a:extLst>
            <a:ext uri="{FF2B5EF4-FFF2-40B4-BE49-F238E27FC236}">
              <a16:creationId xmlns:a16="http://schemas.microsoft.com/office/drawing/2014/main" id="{00000000-0008-0000-0600-0000CB000000}"/>
            </a:ext>
          </a:extLst>
        </xdr:cNvPr>
        <xdr:cNvSpPr txBox="1">
          <a:spLocks noChangeArrowheads="1"/>
        </xdr:cNvSpPr>
      </xdr:nvSpPr>
      <xdr:spPr bwMode="auto">
        <a:xfrm>
          <a:off x="2120900" y="7327900"/>
          <a:ext cx="3162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618FF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919191"/>
                </a:outerShdw>
              </a:effectLst>
            </a14:hiddenEffects>
          </a:ext>
        </a:extLst>
      </xdr:spPr>
      <xdr:txBody>
        <a:bodyPr vertOverflow="clip" wrap="square" lIns="92075" tIns="46038" rIns="92075" bIns="46038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 K </a:t>
          </a:r>
          <a:r>
            <a:rPr lang="ru-RU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У С Т И Ч Е С </a:t>
          </a: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K </a:t>
          </a:r>
          <a:r>
            <a:rPr lang="ru-RU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И Е   П О Т О Л </a:t>
          </a: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K </a:t>
          </a:r>
          <a:r>
            <a:rPr lang="ru-RU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И    </a:t>
          </a:r>
        </a:p>
        <a:p>
          <a:pPr algn="l" rtl="0">
            <a:defRPr sz="1000"/>
          </a:pPr>
          <a:endParaRPr lang="ru-RU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200025</xdr:colOff>
      <xdr:row>42</xdr:row>
      <xdr:rowOff>0</xdr:rowOff>
    </xdr:from>
    <xdr:to>
      <xdr:col>4</xdr:col>
      <xdr:colOff>76200</xdr:colOff>
      <xdr:row>42</xdr:row>
      <xdr:rowOff>0</xdr:rowOff>
    </xdr:to>
    <xdr:pic>
      <xdr:nvPicPr>
        <xdr:cNvPr id="204" name="Picture 203" descr="saint_gobain_ecophon">
          <a:extLst>
            <a:ext uri="{FF2B5EF4-FFF2-40B4-BE49-F238E27FC236}">
              <a16:creationId xmlns:a16="http://schemas.microsoft.com/office/drawing/2014/main" id="{00000000-0008-0000-06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4525" y="7327900"/>
          <a:ext cx="1393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12</xdr:row>
      <xdr:rowOff>0</xdr:rowOff>
    </xdr:from>
    <xdr:ext cx="2324100" cy="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4904154" y="3595077"/>
          <a:ext cx="2324100" cy="0"/>
          <a:chOff x="4183950" y="3780000"/>
          <a:chExt cx="2324100" cy="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GrpSpPr/>
        </xdr:nvGrpSpPr>
        <xdr:grpSpPr>
          <a:xfrm>
            <a:off x="4183950" y="3780000"/>
            <a:ext cx="2324100" cy="0"/>
            <a:chOff x="1714" y="300"/>
            <a:chExt cx="3201" cy="624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700-000004000000}"/>
                </a:ext>
              </a:extLst>
            </xdr:cNvPr>
            <xdr:cNvSpPr/>
          </xdr:nvSpPr>
          <xdr:spPr>
            <a:xfrm>
              <a:off x="1714" y="300"/>
              <a:ext cx="3200" cy="6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700-000005000000}"/>
                </a:ext>
              </a:extLst>
            </xdr:cNvPr>
            <xdr:cNvSpPr/>
          </xdr:nvSpPr>
          <xdr:spPr>
            <a:xfrm>
              <a:off x="3964" y="459"/>
              <a:ext cx="391" cy="341"/>
            </a:xfrm>
            <a:custGeom>
              <a:avLst/>
              <a:gdLst/>
              <a:ahLst/>
              <a:cxnLst/>
              <a:rect l="l" t="t" r="r" b="b"/>
              <a:pathLst>
                <a:path w="1953" h="2050" extrusionOk="0">
                  <a:moveTo>
                    <a:pt x="0" y="1024"/>
                  </a:moveTo>
                  <a:lnTo>
                    <a:pt x="1" y="1081"/>
                  </a:lnTo>
                  <a:lnTo>
                    <a:pt x="4" y="1137"/>
                  </a:lnTo>
                  <a:lnTo>
                    <a:pt x="9" y="1192"/>
                  </a:lnTo>
                  <a:lnTo>
                    <a:pt x="16" y="1245"/>
                  </a:lnTo>
                  <a:lnTo>
                    <a:pt x="25" y="1296"/>
                  </a:lnTo>
                  <a:lnTo>
                    <a:pt x="35" y="1347"/>
                  </a:lnTo>
                  <a:lnTo>
                    <a:pt x="48" y="1396"/>
                  </a:lnTo>
                  <a:lnTo>
                    <a:pt x="62" y="1443"/>
                  </a:lnTo>
                  <a:lnTo>
                    <a:pt x="79" y="1489"/>
                  </a:lnTo>
                  <a:lnTo>
                    <a:pt x="97" y="1534"/>
                  </a:lnTo>
                  <a:lnTo>
                    <a:pt x="117" y="1576"/>
                  </a:lnTo>
                  <a:lnTo>
                    <a:pt x="140" y="1618"/>
                  </a:lnTo>
                  <a:lnTo>
                    <a:pt x="164" y="1658"/>
                  </a:lnTo>
                  <a:lnTo>
                    <a:pt x="190" y="1697"/>
                  </a:lnTo>
                  <a:lnTo>
                    <a:pt x="218" y="1732"/>
                  </a:lnTo>
                  <a:lnTo>
                    <a:pt x="247" y="1767"/>
                  </a:lnTo>
                  <a:lnTo>
                    <a:pt x="279" y="1800"/>
                  </a:lnTo>
                  <a:lnTo>
                    <a:pt x="313" y="1831"/>
                  </a:lnTo>
                  <a:lnTo>
                    <a:pt x="348" y="1860"/>
                  </a:lnTo>
                  <a:lnTo>
                    <a:pt x="385" y="1887"/>
                  </a:lnTo>
                  <a:lnTo>
                    <a:pt x="424" y="1912"/>
                  </a:lnTo>
                  <a:lnTo>
                    <a:pt x="465" y="1935"/>
                  </a:lnTo>
                  <a:lnTo>
                    <a:pt x="508" y="1957"/>
                  </a:lnTo>
                  <a:lnTo>
                    <a:pt x="553" y="1975"/>
                  </a:lnTo>
                  <a:lnTo>
                    <a:pt x="599" y="1992"/>
                  </a:lnTo>
                  <a:lnTo>
                    <a:pt x="648" y="2007"/>
                  </a:lnTo>
                  <a:lnTo>
                    <a:pt x="698" y="2020"/>
                  </a:lnTo>
                  <a:lnTo>
                    <a:pt x="750" y="2031"/>
                  </a:lnTo>
                  <a:lnTo>
                    <a:pt x="804" y="2039"/>
                  </a:lnTo>
                  <a:lnTo>
                    <a:pt x="860" y="2045"/>
                  </a:lnTo>
                  <a:lnTo>
                    <a:pt x="917" y="2048"/>
                  </a:lnTo>
                  <a:lnTo>
                    <a:pt x="977" y="2050"/>
                  </a:lnTo>
                  <a:lnTo>
                    <a:pt x="1037" y="2048"/>
                  </a:lnTo>
                  <a:lnTo>
                    <a:pt x="1095" y="2045"/>
                  </a:lnTo>
                  <a:lnTo>
                    <a:pt x="1151" y="2039"/>
                  </a:lnTo>
                  <a:lnTo>
                    <a:pt x="1205" y="2031"/>
                  </a:lnTo>
                  <a:lnTo>
                    <a:pt x="1258" y="2020"/>
                  </a:lnTo>
                  <a:lnTo>
                    <a:pt x="1308" y="2007"/>
                  </a:lnTo>
                  <a:lnTo>
                    <a:pt x="1357" y="1992"/>
                  </a:lnTo>
                  <a:lnTo>
                    <a:pt x="1404" y="1975"/>
                  </a:lnTo>
                  <a:lnTo>
                    <a:pt x="1449" y="1957"/>
                  </a:lnTo>
                  <a:lnTo>
                    <a:pt x="1492" y="1935"/>
                  </a:lnTo>
                  <a:lnTo>
                    <a:pt x="1532" y="1912"/>
                  </a:lnTo>
                  <a:lnTo>
                    <a:pt x="1572" y="1887"/>
                  </a:lnTo>
                  <a:lnTo>
                    <a:pt x="1609" y="1860"/>
                  </a:lnTo>
                  <a:lnTo>
                    <a:pt x="1644" y="1831"/>
                  </a:lnTo>
                  <a:lnTo>
                    <a:pt x="1677" y="1800"/>
                  </a:lnTo>
                  <a:lnTo>
                    <a:pt x="1709" y="1767"/>
                  </a:lnTo>
                  <a:lnTo>
                    <a:pt x="1738" y="1732"/>
                  </a:lnTo>
                  <a:lnTo>
                    <a:pt x="1766" y="1697"/>
                  </a:lnTo>
                  <a:lnTo>
                    <a:pt x="1792" y="1658"/>
                  </a:lnTo>
                  <a:lnTo>
                    <a:pt x="1816" y="1618"/>
                  </a:lnTo>
                  <a:lnTo>
                    <a:pt x="1838" y="1576"/>
                  </a:lnTo>
                  <a:lnTo>
                    <a:pt x="1858" y="1534"/>
                  </a:lnTo>
                  <a:lnTo>
                    <a:pt x="1876" y="1489"/>
                  </a:lnTo>
                  <a:lnTo>
                    <a:pt x="1892" y="1443"/>
                  </a:lnTo>
                  <a:lnTo>
                    <a:pt x="1906" y="1396"/>
                  </a:lnTo>
                  <a:lnTo>
                    <a:pt x="1919" y="1347"/>
                  </a:lnTo>
                  <a:lnTo>
                    <a:pt x="1929" y="1296"/>
                  </a:lnTo>
                  <a:lnTo>
                    <a:pt x="1938" y="1245"/>
                  </a:lnTo>
                  <a:lnTo>
                    <a:pt x="1944" y="1192"/>
                  </a:lnTo>
                  <a:lnTo>
                    <a:pt x="1949" y="1137"/>
                  </a:lnTo>
                  <a:lnTo>
                    <a:pt x="1952" y="1081"/>
                  </a:lnTo>
                  <a:lnTo>
                    <a:pt x="1953" y="1024"/>
                  </a:lnTo>
                  <a:lnTo>
                    <a:pt x="1952" y="968"/>
                  </a:lnTo>
                  <a:lnTo>
                    <a:pt x="1949" y="913"/>
                  </a:lnTo>
                  <a:lnTo>
                    <a:pt x="1944" y="857"/>
                  </a:lnTo>
                  <a:lnTo>
                    <a:pt x="1938" y="804"/>
                  </a:lnTo>
                  <a:lnTo>
                    <a:pt x="1929" y="753"/>
                  </a:lnTo>
                  <a:lnTo>
                    <a:pt x="1919" y="702"/>
                  </a:lnTo>
                  <a:lnTo>
                    <a:pt x="1906" y="654"/>
                  </a:lnTo>
                  <a:lnTo>
                    <a:pt x="1892" y="605"/>
                  </a:lnTo>
                  <a:lnTo>
                    <a:pt x="1876" y="559"/>
                  </a:lnTo>
                  <a:lnTo>
                    <a:pt x="1858" y="516"/>
                  </a:lnTo>
                  <a:lnTo>
                    <a:pt x="1838" y="472"/>
                  </a:lnTo>
                  <a:lnTo>
                    <a:pt x="1816" y="431"/>
                  </a:lnTo>
                  <a:lnTo>
                    <a:pt x="1792" y="391"/>
                  </a:lnTo>
                  <a:lnTo>
                    <a:pt x="1766" y="354"/>
                  </a:lnTo>
                  <a:lnTo>
                    <a:pt x="1738" y="317"/>
                  </a:lnTo>
                  <a:lnTo>
                    <a:pt x="1709" y="283"/>
                  </a:lnTo>
                  <a:lnTo>
                    <a:pt x="1677" y="250"/>
                  </a:lnTo>
                  <a:lnTo>
                    <a:pt x="1644" y="219"/>
                  </a:lnTo>
                  <a:lnTo>
                    <a:pt x="1609" y="190"/>
                  </a:lnTo>
                  <a:lnTo>
                    <a:pt x="1572" y="163"/>
                  </a:lnTo>
                  <a:lnTo>
                    <a:pt x="1532" y="137"/>
                  </a:lnTo>
                  <a:lnTo>
                    <a:pt x="1492" y="115"/>
                  </a:lnTo>
                  <a:lnTo>
                    <a:pt x="1449" y="93"/>
                  </a:lnTo>
                  <a:lnTo>
                    <a:pt x="1404" y="73"/>
                  </a:lnTo>
                  <a:lnTo>
                    <a:pt x="1357" y="57"/>
                  </a:lnTo>
                  <a:lnTo>
                    <a:pt x="1308" y="42"/>
                  </a:lnTo>
                  <a:lnTo>
                    <a:pt x="1258" y="30"/>
                  </a:lnTo>
                  <a:lnTo>
                    <a:pt x="1205" y="19"/>
                  </a:lnTo>
                  <a:lnTo>
                    <a:pt x="1151" y="11"/>
                  </a:lnTo>
                  <a:lnTo>
                    <a:pt x="1095" y="5"/>
                  </a:lnTo>
                  <a:lnTo>
                    <a:pt x="1037" y="2"/>
                  </a:lnTo>
                  <a:lnTo>
                    <a:pt x="977" y="0"/>
                  </a:lnTo>
                  <a:lnTo>
                    <a:pt x="917" y="2"/>
                  </a:lnTo>
                  <a:lnTo>
                    <a:pt x="860" y="5"/>
                  </a:lnTo>
                  <a:lnTo>
                    <a:pt x="804" y="11"/>
                  </a:lnTo>
                  <a:lnTo>
                    <a:pt x="750" y="19"/>
                  </a:lnTo>
                  <a:lnTo>
                    <a:pt x="698" y="30"/>
                  </a:lnTo>
                  <a:lnTo>
                    <a:pt x="648" y="42"/>
                  </a:lnTo>
                  <a:lnTo>
                    <a:pt x="599" y="57"/>
                  </a:lnTo>
                  <a:lnTo>
                    <a:pt x="553" y="73"/>
                  </a:lnTo>
                  <a:lnTo>
                    <a:pt x="508" y="93"/>
                  </a:lnTo>
                  <a:lnTo>
                    <a:pt x="465" y="115"/>
                  </a:lnTo>
                  <a:lnTo>
                    <a:pt x="424" y="137"/>
                  </a:lnTo>
                  <a:lnTo>
                    <a:pt x="385" y="163"/>
                  </a:lnTo>
                  <a:lnTo>
                    <a:pt x="348" y="190"/>
                  </a:lnTo>
                  <a:lnTo>
                    <a:pt x="313" y="219"/>
                  </a:lnTo>
                  <a:lnTo>
                    <a:pt x="279" y="250"/>
                  </a:lnTo>
                  <a:lnTo>
                    <a:pt x="247" y="283"/>
                  </a:lnTo>
                  <a:lnTo>
                    <a:pt x="218" y="317"/>
                  </a:lnTo>
                  <a:lnTo>
                    <a:pt x="190" y="354"/>
                  </a:lnTo>
                  <a:lnTo>
                    <a:pt x="164" y="391"/>
                  </a:lnTo>
                  <a:lnTo>
                    <a:pt x="140" y="431"/>
                  </a:lnTo>
                  <a:lnTo>
                    <a:pt x="117" y="472"/>
                  </a:lnTo>
                  <a:lnTo>
                    <a:pt x="97" y="516"/>
                  </a:lnTo>
                  <a:lnTo>
                    <a:pt x="79" y="559"/>
                  </a:lnTo>
                  <a:lnTo>
                    <a:pt x="62" y="605"/>
                  </a:lnTo>
                  <a:lnTo>
                    <a:pt x="48" y="654"/>
                  </a:lnTo>
                  <a:lnTo>
                    <a:pt x="35" y="702"/>
                  </a:lnTo>
                  <a:lnTo>
                    <a:pt x="25" y="753"/>
                  </a:lnTo>
                  <a:lnTo>
                    <a:pt x="16" y="804"/>
                  </a:lnTo>
                  <a:lnTo>
                    <a:pt x="9" y="857"/>
                  </a:lnTo>
                  <a:lnTo>
                    <a:pt x="4" y="913"/>
                  </a:lnTo>
                  <a:lnTo>
                    <a:pt x="1" y="968"/>
                  </a:lnTo>
                  <a:lnTo>
                    <a:pt x="0" y="1024"/>
                  </a:lnTo>
                  <a:close/>
                  <a:moveTo>
                    <a:pt x="684" y="1024"/>
                  </a:moveTo>
                  <a:lnTo>
                    <a:pt x="684" y="989"/>
                  </a:lnTo>
                  <a:lnTo>
                    <a:pt x="685" y="956"/>
                  </a:lnTo>
                  <a:lnTo>
                    <a:pt x="686" y="924"/>
                  </a:lnTo>
                  <a:lnTo>
                    <a:pt x="688" y="894"/>
                  </a:lnTo>
                  <a:lnTo>
                    <a:pt x="690" y="864"/>
                  </a:lnTo>
                  <a:lnTo>
                    <a:pt x="693" y="836"/>
                  </a:lnTo>
                  <a:lnTo>
                    <a:pt x="697" y="810"/>
                  </a:lnTo>
                  <a:lnTo>
                    <a:pt x="701" y="785"/>
                  </a:lnTo>
                  <a:lnTo>
                    <a:pt x="705" y="762"/>
                  </a:lnTo>
                  <a:lnTo>
                    <a:pt x="711" y="740"/>
                  </a:lnTo>
                  <a:lnTo>
                    <a:pt x="716" y="718"/>
                  </a:lnTo>
                  <a:lnTo>
                    <a:pt x="723" y="698"/>
                  </a:lnTo>
                  <a:lnTo>
                    <a:pt x="730" y="681"/>
                  </a:lnTo>
                  <a:lnTo>
                    <a:pt x="737" y="663"/>
                  </a:lnTo>
                  <a:lnTo>
                    <a:pt x="745" y="647"/>
                  </a:lnTo>
                  <a:lnTo>
                    <a:pt x="754" y="632"/>
                  </a:lnTo>
                  <a:lnTo>
                    <a:pt x="763" y="618"/>
                  </a:lnTo>
                  <a:lnTo>
                    <a:pt x="773" y="605"/>
                  </a:lnTo>
                  <a:lnTo>
                    <a:pt x="783" y="594"/>
                  </a:lnTo>
                  <a:lnTo>
                    <a:pt x="795" y="583"/>
                  </a:lnTo>
                  <a:lnTo>
                    <a:pt x="806" y="574"/>
                  </a:lnTo>
                  <a:lnTo>
                    <a:pt x="819" y="565"/>
                  </a:lnTo>
                  <a:lnTo>
                    <a:pt x="831" y="557"/>
                  </a:lnTo>
                  <a:lnTo>
                    <a:pt x="845" y="550"/>
                  </a:lnTo>
                  <a:lnTo>
                    <a:pt x="859" y="545"/>
                  </a:lnTo>
                  <a:lnTo>
                    <a:pt x="874" y="539"/>
                  </a:lnTo>
                  <a:lnTo>
                    <a:pt x="889" y="536"/>
                  </a:lnTo>
                  <a:lnTo>
                    <a:pt x="906" y="532"/>
                  </a:lnTo>
                  <a:lnTo>
                    <a:pt x="922" y="530"/>
                  </a:lnTo>
                  <a:lnTo>
                    <a:pt x="940" y="528"/>
                  </a:lnTo>
                  <a:lnTo>
                    <a:pt x="958" y="527"/>
                  </a:lnTo>
                  <a:lnTo>
                    <a:pt x="977" y="527"/>
                  </a:lnTo>
                  <a:lnTo>
                    <a:pt x="995" y="527"/>
                  </a:lnTo>
                  <a:lnTo>
                    <a:pt x="1012" y="528"/>
                  </a:lnTo>
                  <a:lnTo>
                    <a:pt x="1029" y="530"/>
                  </a:lnTo>
                  <a:lnTo>
                    <a:pt x="1045" y="532"/>
                  </a:lnTo>
                  <a:lnTo>
                    <a:pt x="1061" y="536"/>
                  </a:lnTo>
                  <a:lnTo>
                    <a:pt x="1076" y="539"/>
                  </a:lnTo>
                  <a:lnTo>
                    <a:pt x="1091" y="545"/>
                  </a:lnTo>
                  <a:lnTo>
                    <a:pt x="1105" y="550"/>
                  </a:lnTo>
                  <a:lnTo>
                    <a:pt x="1118" y="557"/>
                  </a:lnTo>
                  <a:lnTo>
                    <a:pt x="1131" y="565"/>
                  </a:lnTo>
                  <a:lnTo>
                    <a:pt x="1143" y="574"/>
                  </a:lnTo>
                  <a:lnTo>
                    <a:pt x="1155" y="583"/>
                  </a:lnTo>
                  <a:lnTo>
                    <a:pt x="1166" y="594"/>
                  </a:lnTo>
                  <a:lnTo>
                    <a:pt x="1177" y="605"/>
                  </a:lnTo>
                  <a:lnTo>
                    <a:pt x="1187" y="618"/>
                  </a:lnTo>
                  <a:lnTo>
                    <a:pt x="1196" y="632"/>
                  </a:lnTo>
                  <a:lnTo>
                    <a:pt x="1205" y="647"/>
                  </a:lnTo>
                  <a:lnTo>
                    <a:pt x="1213" y="663"/>
                  </a:lnTo>
                  <a:lnTo>
                    <a:pt x="1221" y="681"/>
                  </a:lnTo>
                  <a:lnTo>
                    <a:pt x="1228" y="698"/>
                  </a:lnTo>
                  <a:lnTo>
                    <a:pt x="1235" y="718"/>
                  </a:lnTo>
                  <a:lnTo>
                    <a:pt x="1241" y="740"/>
                  </a:lnTo>
                  <a:lnTo>
                    <a:pt x="1246" y="762"/>
                  </a:lnTo>
                  <a:lnTo>
                    <a:pt x="1251" y="785"/>
                  </a:lnTo>
                  <a:lnTo>
                    <a:pt x="1255" y="810"/>
                  </a:lnTo>
                  <a:lnTo>
                    <a:pt x="1259" y="836"/>
                  </a:lnTo>
                  <a:lnTo>
                    <a:pt x="1262" y="864"/>
                  </a:lnTo>
                  <a:lnTo>
                    <a:pt x="1265" y="894"/>
                  </a:lnTo>
                  <a:lnTo>
                    <a:pt x="1267" y="924"/>
                  </a:lnTo>
                  <a:lnTo>
                    <a:pt x="1268" y="956"/>
                  </a:lnTo>
                  <a:lnTo>
                    <a:pt x="1269" y="989"/>
                  </a:lnTo>
                  <a:lnTo>
                    <a:pt x="1270" y="1024"/>
                  </a:lnTo>
                  <a:lnTo>
                    <a:pt x="1269" y="1060"/>
                  </a:lnTo>
                  <a:lnTo>
                    <a:pt x="1268" y="1094"/>
                  </a:lnTo>
                  <a:lnTo>
                    <a:pt x="1267" y="1126"/>
                  </a:lnTo>
                  <a:lnTo>
                    <a:pt x="1265" y="1156"/>
                  </a:lnTo>
                  <a:lnTo>
                    <a:pt x="1262" y="1186"/>
                  </a:lnTo>
                  <a:lnTo>
                    <a:pt x="1259" y="1214"/>
                  </a:lnTo>
                  <a:lnTo>
                    <a:pt x="1255" y="1240"/>
                  </a:lnTo>
                  <a:lnTo>
                    <a:pt x="1251" y="1266"/>
                  </a:lnTo>
                  <a:lnTo>
                    <a:pt x="1246" y="1289"/>
                  </a:lnTo>
                  <a:lnTo>
                    <a:pt x="1241" y="1312"/>
                  </a:lnTo>
                  <a:lnTo>
                    <a:pt x="1235" y="1334"/>
                  </a:lnTo>
                  <a:lnTo>
                    <a:pt x="1228" y="1354"/>
                  </a:lnTo>
                  <a:lnTo>
                    <a:pt x="1221" y="1373"/>
                  </a:lnTo>
                  <a:lnTo>
                    <a:pt x="1213" y="1390"/>
                  </a:lnTo>
                  <a:lnTo>
                    <a:pt x="1205" y="1407"/>
                  </a:lnTo>
                  <a:lnTo>
                    <a:pt x="1196" y="1422"/>
                  </a:lnTo>
                  <a:lnTo>
                    <a:pt x="1187" y="1436"/>
                  </a:lnTo>
                  <a:lnTo>
                    <a:pt x="1177" y="1449"/>
                  </a:lnTo>
                  <a:lnTo>
                    <a:pt x="1166" y="1461"/>
                  </a:lnTo>
                  <a:lnTo>
                    <a:pt x="1155" y="1473"/>
                  </a:lnTo>
                  <a:lnTo>
                    <a:pt x="1143" y="1482"/>
                  </a:lnTo>
                  <a:lnTo>
                    <a:pt x="1131" y="1492"/>
                  </a:lnTo>
                  <a:lnTo>
                    <a:pt x="1118" y="1500"/>
                  </a:lnTo>
                  <a:lnTo>
                    <a:pt x="1105" y="1507"/>
                  </a:lnTo>
                  <a:lnTo>
                    <a:pt x="1091" y="1513"/>
                  </a:lnTo>
                  <a:lnTo>
                    <a:pt x="1076" y="1518"/>
                  </a:lnTo>
                  <a:lnTo>
                    <a:pt x="1061" y="1522"/>
                  </a:lnTo>
                  <a:lnTo>
                    <a:pt x="1045" y="1526"/>
                  </a:lnTo>
                  <a:lnTo>
                    <a:pt x="1029" y="1529"/>
                  </a:lnTo>
                  <a:lnTo>
                    <a:pt x="1012" y="1531"/>
                  </a:lnTo>
                  <a:lnTo>
                    <a:pt x="995" y="1532"/>
                  </a:lnTo>
                  <a:lnTo>
                    <a:pt x="977" y="1532"/>
                  </a:lnTo>
                  <a:lnTo>
                    <a:pt x="958" y="1532"/>
                  </a:lnTo>
                  <a:lnTo>
                    <a:pt x="940" y="1531"/>
                  </a:lnTo>
                  <a:lnTo>
                    <a:pt x="922" y="1529"/>
                  </a:lnTo>
                  <a:lnTo>
                    <a:pt x="906" y="1526"/>
                  </a:lnTo>
                  <a:lnTo>
                    <a:pt x="889" y="1522"/>
                  </a:lnTo>
                  <a:lnTo>
                    <a:pt x="874" y="1518"/>
                  </a:lnTo>
                  <a:lnTo>
                    <a:pt x="859" y="1513"/>
                  </a:lnTo>
                  <a:lnTo>
                    <a:pt x="845" y="1507"/>
                  </a:lnTo>
                  <a:lnTo>
                    <a:pt x="831" y="1500"/>
                  </a:lnTo>
                  <a:lnTo>
                    <a:pt x="819" y="1492"/>
                  </a:lnTo>
                  <a:lnTo>
                    <a:pt x="806" y="1482"/>
                  </a:lnTo>
                  <a:lnTo>
                    <a:pt x="795" y="1473"/>
                  </a:lnTo>
                  <a:lnTo>
                    <a:pt x="783" y="1461"/>
                  </a:lnTo>
                  <a:lnTo>
                    <a:pt x="773" y="1449"/>
                  </a:lnTo>
                  <a:lnTo>
                    <a:pt x="763" y="1436"/>
                  </a:lnTo>
                  <a:lnTo>
                    <a:pt x="754" y="1422"/>
                  </a:lnTo>
                  <a:lnTo>
                    <a:pt x="745" y="1407"/>
                  </a:lnTo>
                  <a:lnTo>
                    <a:pt x="737" y="1390"/>
                  </a:lnTo>
                  <a:lnTo>
                    <a:pt x="730" y="1373"/>
                  </a:lnTo>
                  <a:lnTo>
                    <a:pt x="723" y="1354"/>
                  </a:lnTo>
                  <a:lnTo>
                    <a:pt x="716" y="1334"/>
                  </a:lnTo>
                  <a:lnTo>
                    <a:pt x="711" y="1312"/>
                  </a:lnTo>
                  <a:lnTo>
                    <a:pt x="705" y="1289"/>
                  </a:lnTo>
                  <a:lnTo>
                    <a:pt x="701" y="1266"/>
                  </a:lnTo>
                  <a:lnTo>
                    <a:pt x="697" y="1240"/>
                  </a:lnTo>
                  <a:lnTo>
                    <a:pt x="693" y="1214"/>
                  </a:lnTo>
                  <a:lnTo>
                    <a:pt x="690" y="1186"/>
                  </a:lnTo>
                  <a:lnTo>
                    <a:pt x="688" y="1156"/>
                  </a:lnTo>
                  <a:lnTo>
                    <a:pt x="686" y="1126"/>
                  </a:lnTo>
                  <a:lnTo>
                    <a:pt x="685" y="1094"/>
                  </a:lnTo>
                  <a:lnTo>
                    <a:pt x="684" y="1060"/>
                  </a:lnTo>
                  <a:lnTo>
                    <a:pt x="684" y="1024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00000000-0008-0000-0700-000006000000}"/>
                </a:ext>
              </a:extLst>
            </xdr:cNvPr>
            <xdr:cNvSpPr/>
          </xdr:nvSpPr>
          <xdr:spPr>
            <a:xfrm>
              <a:off x="3956" y="630"/>
              <a:ext cx="213" cy="179"/>
            </a:xfrm>
            <a:custGeom>
              <a:avLst/>
              <a:gdLst/>
              <a:ahLst/>
              <a:cxnLst/>
              <a:rect l="l" t="t" r="r" b="b"/>
              <a:pathLst>
                <a:path w="1065" h="1077" extrusionOk="0">
                  <a:moveTo>
                    <a:pt x="1021" y="973"/>
                  </a:moveTo>
                  <a:lnTo>
                    <a:pt x="1021" y="973"/>
                  </a:lnTo>
                  <a:lnTo>
                    <a:pt x="991" y="973"/>
                  </a:lnTo>
                  <a:lnTo>
                    <a:pt x="963" y="973"/>
                  </a:lnTo>
                  <a:lnTo>
                    <a:pt x="934" y="970"/>
                  </a:lnTo>
                  <a:lnTo>
                    <a:pt x="907" y="969"/>
                  </a:lnTo>
                  <a:lnTo>
                    <a:pt x="879" y="966"/>
                  </a:lnTo>
                  <a:lnTo>
                    <a:pt x="853" y="963"/>
                  </a:lnTo>
                  <a:lnTo>
                    <a:pt x="826" y="960"/>
                  </a:lnTo>
                  <a:lnTo>
                    <a:pt x="800" y="955"/>
                  </a:lnTo>
                  <a:lnTo>
                    <a:pt x="775" y="950"/>
                  </a:lnTo>
                  <a:lnTo>
                    <a:pt x="750" y="944"/>
                  </a:lnTo>
                  <a:lnTo>
                    <a:pt x="726" y="940"/>
                  </a:lnTo>
                  <a:lnTo>
                    <a:pt x="702" y="933"/>
                  </a:lnTo>
                  <a:lnTo>
                    <a:pt x="678" y="926"/>
                  </a:lnTo>
                  <a:lnTo>
                    <a:pt x="655" y="919"/>
                  </a:lnTo>
                  <a:lnTo>
                    <a:pt x="633" y="910"/>
                  </a:lnTo>
                  <a:lnTo>
                    <a:pt x="611" y="902"/>
                  </a:lnTo>
                  <a:lnTo>
                    <a:pt x="589" y="894"/>
                  </a:lnTo>
                  <a:lnTo>
                    <a:pt x="568" y="884"/>
                  </a:lnTo>
                  <a:lnTo>
                    <a:pt x="548" y="874"/>
                  </a:lnTo>
                  <a:lnTo>
                    <a:pt x="527" y="863"/>
                  </a:lnTo>
                  <a:lnTo>
                    <a:pt x="508" y="853"/>
                  </a:lnTo>
                  <a:lnTo>
                    <a:pt x="488" y="842"/>
                  </a:lnTo>
                  <a:lnTo>
                    <a:pt x="470" y="830"/>
                  </a:lnTo>
                  <a:lnTo>
                    <a:pt x="451" y="817"/>
                  </a:lnTo>
                  <a:lnTo>
                    <a:pt x="433" y="806"/>
                  </a:lnTo>
                  <a:lnTo>
                    <a:pt x="416" y="793"/>
                  </a:lnTo>
                  <a:lnTo>
                    <a:pt x="399" y="778"/>
                  </a:lnTo>
                  <a:lnTo>
                    <a:pt x="383" y="764"/>
                  </a:lnTo>
                  <a:lnTo>
                    <a:pt x="367" y="750"/>
                  </a:lnTo>
                  <a:lnTo>
                    <a:pt x="351" y="736"/>
                  </a:lnTo>
                  <a:lnTo>
                    <a:pt x="336" y="721"/>
                  </a:lnTo>
                  <a:lnTo>
                    <a:pt x="321" y="704"/>
                  </a:lnTo>
                  <a:lnTo>
                    <a:pt x="307" y="689"/>
                  </a:lnTo>
                  <a:lnTo>
                    <a:pt x="293" y="673"/>
                  </a:lnTo>
                  <a:lnTo>
                    <a:pt x="280" y="656"/>
                  </a:lnTo>
                  <a:lnTo>
                    <a:pt x="267" y="638"/>
                  </a:lnTo>
                  <a:lnTo>
                    <a:pt x="255" y="621"/>
                  </a:lnTo>
                  <a:lnTo>
                    <a:pt x="243" y="603"/>
                  </a:lnTo>
                  <a:lnTo>
                    <a:pt x="231" y="584"/>
                  </a:lnTo>
                  <a:lnTo>
                    <a:pt x="220" y="565"/>
                  </a:lnTo>
                  <a:lnTo>
                    <a:pt x="210" y="547"/>
                  </a:lnTo>
                  <a:lnTo>
                    <a:pt x="199" y="527"/>
                  </a:lnTo>
                  <a:lnTo>
                    <a:pt x="190" y="507"/>
                  </a:lnTo>
                  <a:lnTo>
                    <a:pt x="180" y="485"/>
                  </a:lnTo>
                  <a:lnTo>
                    <a:pt x="171" y="465"/>
                  </a:lnTo>
                  <a:lnTo>
                    <a:pt x="163" y="444"/>
                  </a:lnTo>
                  <a:lnTo>
                    <a:pt x="155" y="423"/>
                  </a:lnTo>
                  <a:lnTo>
                    <a:pt x="147" y="401"/>
                  </a:lnTo>
                  <a:lnTo>
                    <a:pt x="140" y="378"/>
                  </a:lnTo>
                  <a:lnTo>
                    <a:pt x="134" y="356"/>
                  </a:lnTo>
                  <a:lnTo>
                    <a:pt x="128" y="332"/>
                  </a:lnTo>
                  <a:lnTo>
                    <a:pt x="122" y="309"/>
                  </a:lnTo>
                  <a:lnTo>
                    <a:pt x="116" y="285"/>
                  </a:lnTo>
                  <a:lnTo>
                    <a:pt x="112" y="262"/>
                  </a:lnTo>
                  <a:lnTo>
                    <a:pt x="107" y="237"/>
                  </a:lnTo>
                  <a:lnTo>
                    <a:pt x="103" y="211"/>
                  </a:lnTo>
                  <a:lnTo>
                    <a:pt x="100" y="186"/>
                  </a:lnTo>
                  <a:lnTo>
                    <a:pt x="97" y="161"/>
                  </a:lnTo>
                  <a:lnTo>
                    <a:pt x="94" y="136"/>
                  </a:lnTo>
                  <a:lnTo>
                    <a:pt x="92" y="109"/>
                  </a:lnTo>
                  <a:lnTo>
                    <a:pt x="90" y="83"/>
                  </a:lnTo>
                  <a:lnTo>
                    <a:pt x="89" y="56"/>
                  </a:lnTo>
                  <a:lnTo>
                    <a:pt x="89" y="29"/>
                  </a:lnTo>
                  <a:lnTo>
                    <a:pt x="88" y="0"/>
                  </a:lnTo>
                  <a:lnTo>
                    <a:pt x="0" y="0"/>
                  </a:lnTo>
                  <a:lnTo>
                    <a:pt x="0" y="30"/>
                  </a:lnTo>
                  <a:lnTo>
                    <a:pt x="1" y="59"/>
                  </a:lnTo>
                  <a:lnTo>
                    <a:pt x="2" y="89"/>
                  </a:lnTo>
                  <a:lnTo>
                    <a:pt x="4" y="117"/>
                  </a:lnTo>
                  <a:lnTo>
                    <a:pt x="6" y="146"/>
                  </a:lnTo>
                  <a:lnTo>
                    <a:pt x="9" y="175"/>
                  </a:lnTo>
                  <a:lnTo>
                    <a:pt x="12" y="202"/>
                  </a:lnTo>
                  <a:lnTo>
                    <a:pt x="16" y="230"/>
                  </a:lnTo>
                  <a:lnTo>
                    <a:pt x="21" y="257"/>
                  </a:lnTo>
                  <a:lnTo>
                    <a:pt x="26" y="284"/>
                  </a:lnTo>
                  <a:lnTo>
                    <a:pt x="31" y="310"/>
                  </a:lnTo>
                  <a:lnTo>
                    <a:pt x="37" y="336"/>
                  </a:lnTo>
                  <a:lnTo>
                    <a:pt x="43" y="363"/>
                  </a:lnTo>
                  <a:lnTo>
                    <a:pt x="50" y="388"/>
                  </a:lnTo>
                  <a:lnTo>
                    <a:pt x="57" y="414"/>
                  </a:lnTo>
                  <a:lnTo>
                    <a:pt x="65" y="438"/>
                  </a:lnTo>
                  <a:lnTo>
                    <a:pt x="74" y="463"/>
                  </a:lnTo>
                  <a:lnTo>
                    <a:pt x="83" y="487"/>
                  </a:lnTo>
                  <a:lnTo>
                    <a:pt x="92" y="510"/>
                  </a:lnTo>
                  <a:lnTo>
                    <a:pt x="102" y="534"/>
                  </a:lnTo>
                  <a:lnTo>
                    <a:pt x="113" y="557"/>
                  </a:lnTo>
                  <a:lnTo>
                    <a:pt x="123" y="580"/>
                  </a:lnTo>
                  <a:lnTo>
                    <a:pt x="135" y="602"/>
                  </a:lnTo>
                  <a:lnTo>
                    <a:pt x="147" y="623"/>
                  </a:lnTo>
                  <a:lnTo>
                    <a:pt x="160" y="644"/>
                  </a:lnTo>
                  <a:lnTo>
                    <a:pt x="172" y="665"/>
                  </a:lnTo>
                  <a:lnTo>
                    <a:pt x="186" y="685"/>
                  </a:lnTo>
                  <a:lnTo>
                    <a:pt x="200" y="705"/>
                  </a:lnTo>
                  <a:lnTo>
                    <a:pt x="215" y="725"/>
                  </a:lnTo>
                  <a:lnTo>
                    <a:pt x="230" y="744"/>
                  </a:lnTo>
                  <a:lnTo>
                    <a:pt x="245" y="763"/>
                  </a:lnTo>
                  <a:lnTo>
                    <a:pt x="261" y="781"/>
                  </a:lnTo>
                  <a:lnTo>
                    <a:pt x="278" y="798"/>
                  </a:lnTo>
                  <a:lnTo>
                    <a:pt x="295" y="815"/>
                  </a:lnTo>
                  <a:lnTo>
                    <a:pt x="312" y="833"/>
                  </a:lnTo>
                  <a:lnTo>
                    <a:pt x="330" y="848"/>
                  </a:lnTo>
                  <a:lnTo>
                    <a:pt x="349" y="864"/>
                  </a:lnTo>
                  <a:lnTo>
                    <a:pt x="368" y="879"/>
                  </a:lnTo>
                  <a:lnTo>
                    <a:pt x="387" y="894"/>
                  </a:lnTo>
                  <a:lnTo>
                    <a:pt x="407" y="908"/>
                  </a:lnTo>
                  <a:lnTo>
                    <a:pt x="427" y="921"/>
                  </a:lnTo>
                  <a:lnTo>
                    <a:pt x="448" y="934"/>
                  </a:lnTo>
                  <a:lnTo>
                    <a:pt x="470" y="947"/>
                  </a:lnTo>
                  <a:lnTo>
                    <a:pt x="491" y="959"/>
                  </a:lnTo>
                  <a:lnTo>
                    <a:pt x="513" y="970"/>
                  </a:lnTo>
                  <a:lnTo>
                    <a:pt x="536" y="981"/>
                  </a:lnTo>
                  <a:lnTo>
                    <a:pt x="559" y="990"/>
                  </a:lnTo>
                  <a:lnTo>
                    <a:pt x="583" y="1001"/>
                  </a:lnTo>
                  <a:lnTo>
                    <a:pt x="607" y="1009"/>
                  </a:lnTo>
                  <a:lnTo>
                    <a:pt x="631" y="1019"/>
                  </a:lnTo>
                  <a:lnTo>
                    <a:pt x="656" y="1027"/>
                  </a:lnTo>
                  <a:lnTo>
                    <a:pt x="682" y="1034"/>
                  </a:lnTo>
                  <a:lnTo>
                    <a:pt x="708" y="1041"/>
                  </a:lnTo>
                  <a:lnTo>
                    <a:pt x="734" y="1047"/>
                  </a:lnTo>
                  <a:lnTo>
                    <a:pt x="761" y="1053"/>
                  </a:lnTo>
                  <a:lnTo>
                    <a:pt x="788" y="1057"/>
                  </a:lnTo>
                  <a:lnTo>
                    <a:pt x="815" y="1062"/>
                  </a:lnTo>
                  <a:lnTo>
                    <a:pt x="843" y="1066"/>
                  </a:lnTo>
                  <a:lnTo>
                    <a:pt x="872" y="1069"/>
                  </a:lnTo>
                  <a:lnTo>
                    <a:pt x="901" y="1073"/>
                  </a:lnTo>
                  <a:lnTo>
                    <a:pt x="930" y="1074"/>
                  </a:lnTo>
                  <a:lnTo>
                    <a:pt x="960" y="1076"/>
                  </a:lnTo>
                  <a:lnTo>
                    <a:pt x="990" y="1077"/>
                  </a:lnTo>
                  <a:lnTo>
                    <a:pt x="1021" y="1077"/>
                  </a:lnTo>
                  <a:lnTo>
                    <a:pt x="1026" y="1077"/>
                  </a:lnTo>
                  <a:lnTo>
                    <a:pt x="1031" y="1076"/>
                  </a:lnTo>
                  <a:lnTo>
                    <a:pt x="1036" y="1075"/>
                  </a:lnTo>
                  <a:lnTo>
                    <a:pt x="1040" y="1073"/>
                  </a:lnTo>
                  <a:lnTo>
                    <a:pt x="1048" y="1068"/>
                  </a:lnTo>
                  <a:lnTo>
                    <a:pt x="1054" y="1061"/>
                  </a:lnTo>
                  <a:lnTo>
                    <a:pt x="1059" y="1053"/>
                  </a:lnTo>
                  <a:lnTo>
                    <a:pt x="1062" y="1044"/>
                  </a:lnTo>
                  <a:lnTo>
                    <a:pt x="1064" y="1035"/>
                  </a:lnTo>
                  <a:lnTo>
                    <a:pt x="1065" y="1026"/>
                  </a:lnTo>
                  <a:lnTo>
                    <a:pt x="1064" y="1015"/>
                  </a:lnTo>
                  <a:lnTo>
                    <a:pt x="1062" y="1006"/>
                  </a:lnTo>
                  <a:lnTo>
                    <a:pt x="1059" y="997"/>
                  </a:lnTo>
                  <a:lnTo>
                    <a:pt x="1054" y="989"/>
                  </a:lnTo>
                  <a:lnTo>
                    <a:pt x="1048" y="983"/>
                  </a:lnTo>
                  <a:lnTo>
                    <a:pt x="1040" y="977"/>
                  </a:lnTo>
                  <a:lnTo>
                    <a:pt x="1036" y="976"/>
                  </a:lnTo>
                  <a:lnTo>
                    <a:pt x="1031" y="974"/>
                  </a:lnTo>
                  <a:lnTo>
                    <a:pt x="1026" y="974"/>
                  </a:lnTo>
                  <a:lnTo>
                    <a:pt x="1021" y="973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7" name="Shape 7">
              <a:extLst>
                <a:ext uri="{FF2B5EF4-FFF2-40B4-BE49-F238E27FC236}">
                  <a16:creationId xmlns:a16="http://schemas.microsoft.com/office/drawing/2014/main" id="{00000000-0008-0000-0700-000007000000}"/>
                </a:ext>
              </a:extLst>
            </xdr:cNvPr>
            <xdr:cNvSpPr/>
          </xdr:nvSpPr>
          <xdr:spPr>
            <a:xfrm>
              <a:off x="4160" y="621"/>
              <a:ext cx="204" cy="188"/>
            </a:xfrm>
            <a:custGeom>
              <a:avLst/>
              <a:gdLst/>
              <a:ahLst/>
              <a:cxnLst/>
              <a:rect l="l" t="t" r="r" b="b"/>
              <a:pathLst>
                <a:path w="1020" h="1128" extrusionOk="0">
                  <a:moveTo>
                    <a:pt x="932" y="51"/>
                  </a:moveTo>
                  <a:lnTo>
                    <a:pt x="932" y="51"/>
                  </a:lnTo>
                  <a:lnTo>
                    <a:pt x="931" y="107"/>
                  </a:lnTo>
                  <a:lnTo>
                    <a:pt x="928" y="160"/>
                  </a:lnTo>
                  <a:lnTo>
                    <a:pt x="924" y="213"/>
                  </a:lnTo>
                  <a:lnTo>
                    <a:pt x="917" y="263"/>
                  </a:lnTo>
                  <a:lnTo>
                    <a:pt x="913" y="288"/>
                  </a:lnTo>
                  <a:lnTo>
                    <a:pt x="909" y="313"/>
                  </a:lnTo>
                  <a:lnTo>
                    <a:pt x="904" y="336"/>
                  </a:lnTo>
                  <a:lnTo>
                    <a:pt x="899" y="360"/>
                  </a:lnTo>
                  <a:lnTo>
                    <a:pt x="893" y="383"/>
                  </a:lnTo>
                  <a:lnTo>
                    <a:pt x="887" y="407"/>
                  </a:lnTo>
                  <a:lnTo>
                    <a:pt x="881" y="429"/>
                  </a:lnTo>
                  <a:lnTo>
                    <a:pt x="874" y="452"/>
                  </a:lnTo>
                  <a:lnTo>
                    <a:pt x="866" y="474"/>
                  </a:lnTo>
                  <a:lnTo>
                    <a:pt x="859" y="495"/>
                  </a:lnTo>
                  <a:lnTo>
                    <a:pt x="850" y="516"/>
                  </a:lnTo>
                  <a:lnTo>
                    <a:pt x="841" y="538"/>
                  </a:lnTo>
                  <a:lnTo>
                    <a:pt x="832" y="558"/>
                  </a:lnTo>
                  <a:lnTo>
                    <a:pt x="822" y="578"/>
                  </a:lnTo>
                  <a:lnTo>
                    <a:pt x="812" y="598"/>
                  </a:lnTo>
                  <a:lnTo>
                    <a:pt x="802" y="616"/>
                  </a:lnTo>
                  <a:lnTo>
                    <a:pt x="791" y="635"/>
                  </a:lnTo>
                  <a:lnTo>
                    <a:pt x="780" y="654"/>
                  </a:lnTo>
                  <a:lnTo>
                    <a:pt x="768" y="672"/>
                  </a:lnTo>
                  <a:lnTo>
                    <a:pt x="755" y="689"/>
                  </a:lnTo>
                  <a:lnTo>
                    <a:pt x="743" y="707"/>
                  </a:lnTo>
                  <a:lnTo>
                    <a:pt x="729" y="724"/>
                  </a:lnTo>
                  <a:lnTo>
                    <a:pt x="716" y="740"/>
                  </a:lnTo>
                  <a:lnTo>
                    <a:pt x="702" y="755"/>
                  </a:lnTo>
                  <a:lnTo>
                    <a:pt x="687" y="772"/>
                  </a:lnTo>
                  <a:lnTo>
                    <a:pt x="672" y="787"/>
                  </a:lnTo>
                  <a:lnTo>
                    <a:pt x="657" y="801"/>
                  </a:lnTo>
                  <a:lnTo>
                    <a:pt x="641" y="815"/>
                  </a:lnTo>
                  <a:lnTo>
                    <a:pt x="624" y="829"/>
                  </a:lnTo>
                  <a:lnTo>
                    <a:pt x="608" y="844"/>
                  </a:lnTo>
                  <a:lnTo>
                    <a:pt x="590" y="857"/>
                  </a:lnTo>
                  <a:lnTo>
                    <a:pt x="572" y="868"/>
                  </a:lnTo>
                  <a:lnTo>
                    <a:pt x="554" y="881"/>
                  </a:lnTo>
                  <a:lnTo>
                    <a:pt x="535" y="893"/>
                  </a:lnTo>
                  <a:lnTo>
                    <a:pt x="516" y="904"/>
                  </a:lnTo>
                  <a:lnTo>
                    <a:pt x="497" y="914"/>
                  </a:lnTo>
                  <a:lnTo>
                    <a:pt x="476" y="925"/>
                  </a:lnTo>
                  <a:lnTo>
                    <a:pt x="456" y="935"/>
                  </a:lnTo>
                  <a:lnTo>
                    <a:pt x="434" y="945"/>
                  </a:lnTo>
                  <a:lnTo>
                    <a:pt x="413" y="953"/>
                  </a:lnTo>
                  <a:lnTo>
                    <a:pt x="391" y="961"/>
                  </a:lnTo>
                  <a:lnTo>
                    <a:pt x="368" y="970"/>
                  </a:lnTo>
                  <a:lnTo>
                    <a:pt x="345" y="977"/>
                  </a:lnTo>
                  <a:lnTo>
                    <a:pt x="321" y="984"/>
                  </a:lnTo>
                  <a:lnTo>
                    <a:pt x="297" y="991"/>
                  </a:lnTo>
                  <a:lnTo>
                    <a:pt x="273" y="995"/>
                  </a:lnTo>
                  <a:lnTo>
                    <a:pt x="248" y="1001"/>
                  </a:lnTo>
                  <a:lnTo>
                    <a:pt x="222" y="1006"/>
                  </a:lnTo>
                  <a:lnTo>
                    <a:pt x="196" y="1011"/>
                  </a:lnTo>
                  <a:lnTo>
                    <a:pt x="169" y="1014"/>
                  </a:lnTo>
                  <a:lnTo>
                    <a:pt x="142" y="1017"/>
                  </a:lnTo>
                  <a:lnTo>
                    <a:pt x="115" y="1020"/>
                  </a:lnTo>
                  <a:lnTo>
                    <a:pt x="87" y="1021"/>
                  </a:lnTo>
                  <a:lnTo>
                    <a:pt x="58" y="1024"/>
                  </a:lnTo>
                  <a:lnTo>
                    <a:pt x="29" y="1024"/>
                  </a:lnTo>
                  <a:lnTo>
                    <a:pt x="0" y="1024"/>
                  </a:lnTo>
                  <a:lnTo>
                    <a:pt x="0" y="1128"/>
                  </a:lnTo>
                  <a:lnTo>
                    <a:pt x="31" y="1128"/>
                  </a:lnTo>
                  <a:lnTo>
                    <a:pt x="61" y="1127"/>
                  </a:lnTo>
                  <a:lnTo>
                    <a:pt x="91" y="1125"/>
                  </a:lnTo>
                  <a:lnTo>
                    <a:pt x="121" y="1124"/>
                  </a:lnTo>
                  <a:lnTo>
                    <a:pt x="150" y="1120"/>
                  </a:lnTo>
                  <a:lnTo>
                    <a:pt x="179" y="1117"/>
                  </a:lnTo>
                  <a:lnTo>
                    <a:pt x="207" y="1113"/>
                  </a:lnTo>
                  <a:lnTo>
                    <a:pt x="235" y="1108"/>
                  </a:lnTo>
                  <a:lnTo>
                    <a:pt x="262" y="1104"/>
                  </a:lnTo>
                  <a:lnTo>
                    <a:pt x="289" y="1098"/>
                  </a:lnTo>
                  <a:lnTo>
                    <a:pt x="316" y="1092"/>
                  </a:lnTo>
                  <a:lnTo>
                    <a:pt x="341" y="1085"/>
                  </a:lnTo>
                  <a:lnTo>
                    <a:pt x="367" y="1078"/>
                  </a:lnTo>
                  <a:lnTo>
                    <a:pt x="392" y="1070"/>
                  </a:lnTo>
                  <a:lnTo>
                    <a:pt x="417" y="1060"/>
                  </a:lnTo>
                  <a:lnTo>
                    <a:pt x="441" y="1052"/>
                  </a:lnTo>
                  <a:lnTo>
                    <a:pt x="464" y="1041"/>
                  </a:lnTo>
                  <a:lnTo>
                    <a:pt x="488" y="1032"/>
                  </a:lnTo>
                  <a:lnTo>
                    <a:pt x="510" y="1021"/>
                  </a:lnTo>
                  <a:lnTo>
                    <a:pt x="532" y="1010"/>
                  </a:lnTo>
                  <a:lnTo>
                    <a:pt x="554" y="998"/>
                  </a:lnTo>
                  <a:lnTo>
                    <a:pt x="576" y="985"/>
                  </a:lnTo>
                  <a:lnTo>
                    <a:pt x="596" y="972"/>
                  </a:lnTo>
                  <a:lnTo>
                    <a:pt x="617" y="959"/>
                  </a:lnTo>
                  <a:lnTo>
                    <a:pt x="637" y="945"/>
                  </a:lnTo>
                  <a:lnTo>
                    <a:pt x="656" y="930"/>
                  </a:lnTo>
                  <a:lnTo>
                    <a:pt x="675" y="915"/>
                  </a:lnTo>
                  <a:lnTo>
                    <a:pt x="693" y="899"/>
                  </a:lnTo>
                  <a:lnTo>
                    <a:pt x="711" y="884"/>
                  </a:lnTo>
                  <a:lnTo>
                    <a:pt x="729" y="866"/>
                  </a:lnTo>
                  <a:lnTo>
                    <a:pt x="746" y="849"/>
                  </a:lnTo>
                  <a:lnTo>
                    <a:pt x="762" y="832"/>
                  </a:lnTo>
                  <a:lnTo>
                    <a:pt x="778" y="814"/>
                  </a:lnTo>
                  <a:lnTo>
                    <a:pt x="793" y="795"/>
                  </a:lnTo>
                  <a:lnTo>
                    <a:pt x="808" y="776"/>
                  </a:lnTo>
                  <a:lnTo>
                    <a:pt x="823" y="756"/>
                  </a:lnTo>
                  <a:lnTo>
                    <a:pt x="837" y="736"/>
                  </a:lnTo>
                  <a:lnTo>
                    <a:pt x="850" y="716"/>
                  </a:lnTo>
                  <a:lnTo>
                    <a:pt x="863" y="695"/>
                  </a:lnTo>
                  <a:lnTo>
                    <a:pt x="875" y="674"/>
                  </a:lnTo>
                  <a:lnTo>
                    <a:pt x="887" y="652"/>
                  </a:lnTo>
                  <a:lnTo>
                    <a:pt x="899" y="631"/>
                  </a:lnTo>
                  <a:lnTo>
                    <a:pt x="909" y="608"/>
                  </a:lnTo>
                  <a:lnTo>
                    <a:pt x="920" y="585"/>
                  </a:lnTo>
                  <a:lnTo>
                    <a:pt x="930" y="561"/>
                  </a:lnTo>
                  <a:lnTo>
                    <a:pt x="939" y="538"/>
                  </a:lnTo>
                  <a:lnTo>
                    <a:pt x="948" y="514"/>
                  </a:lnTo>
                  <a:lnTo>
                    <a:pt x="956" y="489"/>
                  </a:lnTo>
                  <a:lnTo>
                    <a:pt x="964" y="465"/>
                  </a:lnTo>
                  <a:lnTo>
                    <a:pt x="971" y="439"/>
                  </a:lnTo>
                  <a:lnTo>
                    <a:pt x="978" y="413"/>
                  </a:lnTo>
                  <a:lnTo>
                    <a:pt x="984" y="387"/>
                  </a:lnTo>
                  <a:lnTo>
                    <a:pt x="990" y="361"/>
                  </a:lnTo>
                  <a:lnTo>
                    <a:pt x="995" y="334"/>
                  </a:lnTo>
                  <a:lnTo>
                    <a:pt x="1000" y="308"/>
                  </a:lnTo>
                  <a:lnTo>
                    <a:pt x="1004" y="280"/>
                  </a:lnTo>
                  <a:lnTo>
                    <a:pt x="1011" y="224"/>
                  </a:lnTo>
                  <a:lnTo>
                    <a:pt x="1016" y="168"/>
                  </a:lnTo>
                  <a:lnTo>
                    <a:pt x="1019" y="110"/>
                  </a:lnTo>
                  <a:lnTo>
                    <a:pt x="1020" y="51"/>
                  </a:lnTo>
                  <a:lnTo>
                    <a:pt x="1020" y="46"/>
                  </a:lnTo>
                  <a:lnTo>
                    <a:pt x="1019" y="40"/>
                  </a:lnTo>
                  <a:lnTo>
                    <a:pt x="1018" y="34"/>
                  </a:lnTo>
                  <a:lnTo>
                    <a:pt x="1016" y="29"/>
                  </a:lnTo>
                  <a:lnTo>
                    <a:pt x="1012" y="20"/>
                  </a:lnTo>
                  <a:lnTo>
                    <a:pt x="1006" y="13"/>
                  </a:lnTo>
                  <a:lnTo>
                    <a:pt x="1000" y="7"/>
                  </a:lnTo>
                  <a:lnTo>
                    <a:pt x="992" y="3"/>
                  </a:lnTo>
                  <a:lnTo>
                    <a:pt x="984" y="1"/>
                  </a:lnTo>
                  <a:lnTo>
                    <a:pt x="976" y="0"/>
                  </a:lnTo>
                  <a:lnTo>
                    <a:pt x="968" y="1"/>
                  </a:lnTo>
                  <a:lnTo>
                    <a:pt x="960" y="3"/>
                  </a:lnTo>
                  <a:lnTo>
                    <a:pt x="952" y="7"/>
                  </a:lnTo>
                  <a:lnTo>
                    <a:pt x="946" y="13"/>
                  </a:lnTo>
                  <a:lnTo>
                    <a:pt x="940" y="20"/>
                  </a:lnTo>
                  <a:lnTo>
                    <a:pt x="936" y="29"/>
                  </a:lnTo>
                  <a:lnTo>
                    <a:pt x="934" y="34"/>
                  </a:lnTo>
                  <a:lnTo>
                    <a:pt x="933" y="40"/>
                  </a:lnTo>
                  <a:lnTo>
                    <a:pt x="932" y="46"/>
                  </a:lnTo>
                  <a:lnTo>
                    <a:pt x="932" y="51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8" name="Shape 8">
              <a:extLst>
                <a:ext uri="{FF2B5EF4-FFF2-40B4-BE49-F238E27FC236}">
                  <a16:creationId xmlns:a16="http://schemas.microsoft.com/office/drawing/2014/main" id="{00000000-0008-0000-0700-000008000000}"/>
                </a:ext>
              </a:extLst>
            </xdr:cNvPr>
            <xdr:cNvSpPr/>
          </xdr:nvSpPr>
          <xdr:spPr>
            <a:xfrm>
              <a:off x="4151" y="450"/>
              <a:ext cx="213" cy="180"/>
            </a:xfrm>
            <a:custGeom>
              <a:avLst/>
              <a:gdLst/>
              <a:ahLst/>
              <a:cxnLst/>
              <a:rect l="l" t="t" r="r" b="b"/>
              <a:pathLst>
                <a:path w="1065" h="1077" extrusionOk="0">
                  <a:moveTo>
                    <a:pt x="45" y="105"/>
                  </a:moveTo>
                  <a:lnTo>
                    <a:pt x="45" y="105"/>
                  </a:lnTo>
                  <a:lnTo>
                    <a:pt x="74" y="105"/>
                  </a:lnTo>
                  <a:lnTo>
                    <a:pt x="103" y="106"/>
                  </a:lnTo>
                  <a:lnTo>
                    <a:pt x="132" y="108"/>
                  </a:lnTo>
                  <a:lnTo>
                    <a:pt x="160" y="110"/>
                  </a:lnTo>
                  <a:lnTo>
                    <a:pt x="187" y="112"/>
                  </a:lnTo>
                  <a:lnTo>
                    <a:pt x="214" y="116"/>
                  </a:lnTo>
                  <a:lnTo>
                    <a:pt x="241" y="119"/>
                  </a:lnTo>
                  <a:lnTo>
                    <a:pt x="267" y="123"/>
                  </a:lnTo>
                  <a:lnTo>
                    <a:pt x="292" y="128"/>
                  </a:lnTo>
                  <a:lnTo>
                    <a:pt x="318" y="133"/>
                  </a:lnTo>
                  <a:lnTo>
                    <a:pt x="342" y="139"/>
                  </a:lnTo>
                  <a:lnTo>
                    <a:pt x="366" y="145"/>
                  </a:lnTo>
                  <a:lnTo>
                    <a:pt x="390" y="152"/>
                  </a:lnTo>
                  <a:lnTo>
                    <a:pt x="413" y="161"/>
                  </a:lnTo>
                  <a:lnTo>
                    <a:pt x="436" y="168"/>
                  </a:lnTo>
                  <a:lnTo>
                    <a:pt x="458" y="176"/>
                  </a:lnTo>
                  <a:lnTo>
                    <a:pt x="479" y="185"/>
                  </a:lnTo>
                  <a:lnTo>
                    <a:pt x="501" y="195"/>
                  </a:lnTo>
                  <a:lnTo>
                    <a:pt x="521" y="204"/>
                  </a:lnTo>
                  <a:lnTo>
                    <a:pt x="542" y="215"/>
                  </a:lnTo>
                  <a:lnTo>
                    <a:pt x="561" y="225"/>
                  </a:lnTo>
                  <a:lnTo>
                    <a:pt x="580" y="237"/>
                  </a:lnTo>
                  <a:lnTo>
                    <a:pt x="599" y="249"/>
                  </a:lnTo>
                  <a:lnTo>
                    <a:pt x="617" y="261"/>
                  </a:lnTo>
                  <a:lnTo>
                    <a:pt x="635" y="274"/>
                  </a:lnTo>
                  <a:lnTo>
                    <a:pt x="652" y="286"/>
                  </a:lnTo>
                  <a:lnTo>
                    <a:pt x="669" y="299"/>
                  </a:lnTo>
                  <a:lnTo>
                    <a:pt x="686" y="314"/>
                  </a:lnTo>
                  <a:lnTo>
                    <a:pt x="702" y="328"/>
                  </a:lnTo>
                  <a:lnTo>
                    <a:pt x="717" y="343"/>
                  </a:lnTo>
                  <a:lnTo>
                    <a:pt x="732" y="358"/>
                  </a:lnTo>
                  <a:lnTo>
                    <a:pt x="747" y="374"/>
                  </a:lnTo>
                  <a:lnTo>
                    <a:pt x="761" y="389"/>
                  </a:lnTo>
                  <a:lnTo>
                    <a:pt x="774" y="405"/>
                  </a:lnTo>
                  <a:lnTo>
                    <a:pt x="788" y="423"/>
                  </a:lnTo>
                  <a:lnTo>
                    <a:pt x="800" y="439"/>
                  </a:lnTo>
                  <a:lnTo>
                    <a:pt x="813" y="457"/>
                  </a:lnTo>
                  <a:lnTo>
                    <a:pt x="825" y="476"/>
                  </a:lnTo>
                  <a:lnTo>
                    <a:pt x="836" y="494"/>
                  </a:lnTo>
                  <a:lnTo>
                    <a:pt x="847" y="512"/>
                  </a:lnTo>
                  <a:lnTo>
                    <a:pt x="857" y="532"/>
                  </a:lnTo>
                  <a:lnTo>
                    <a:pt x="867" y="551"/>
                  </a:lnTo>
                  <a:lnTo>
                    <a:pt x="877" y="571"/>
                  </a:lnTo>
                  <a:lnTo>
                    <a:pt x="886" y="592"/>
                  </a:lnTo>
                  <a:lnTo>
                    <a:pt x="895" y="612"/>
                  </a:lnTo>
                  <a:lnTo>
                    <a:pt x="904" y="634"/>
                  </a:lnTo>
                  <a:lnTo>
                    <a:pt x="911" y="656"/>
                  </a:lnTo>
                  <a:lnTo>
                    <a:pt x="919" y="677"/>
                  </a:lnTo>
                  <a:lnTo>
                    <a:pt x="926" y="700"/>
                  </a:lnTo>
                  <a:lnTo>
                    <a:pt x="932" y="723"/>
                  </a:lnTo>
                  <a:lnTo>
                    <a:pt x="938" y="746"/>
                  </a:lnTo>
                  <a:lnTo>
                    <a:pt x="944" y="769"/>
                  </a:lnTo>
                  <a:lnTo>
                    <a:pt x="949" y="793"/>
                  </a:lnTo>
                  <a:lnTo>
                    <a:pt x="954" y="817"/>
                  </a:lnTo>
                  <a:lnTo>
                    <a:pt x="958" y="842"/>
                  </a:lnTo>
                  <a:lnTo>
                    <a:pt x="962" y="866"/>
                  </a:lnTo>
                  <a:lnTo>
                    <a:pt x="969" y="917"/>
                  </a:lnTo>
                  <a:lnTo>
                    <a:pt x="973" y="969"/>
                  </a:lnTo>
                  <a:lnTo>
                    <a:pt x="976" y="1023"/>
                  </a:lnTo>
                  <a:lnTo>
                    <a:pt x="977" y="1077"/>
                  </a:lnTo>
                  <a:lnTo>
                    <a:pt x="1065" y="1077"/>
                  </a:lnTo>
                  <a:lnTo>
                    <a:pt x="1064" y="1019"/>
                  </a:lnTo>
                  <a:lnTo>
                    <a:pt x="1061" y="961"/>
                  </a:lnTo>
                  <a:lnTo>
                    <a:pt x="1056" y="904"/>
                  </a:lnTo>
                  <a:lnTo>
                    <a:pt x="1049" y="849"/>
                  </a:lnTo>
                  <a:lnTo>
                    <a:pt x="1045" y="822"/>
                  </a:lnTo>
                  <a:lnTo>
                    <a:pt x="1040" y="795"/>
                  </a:lnTo>
                  <a:lnTo>
                    <a:pt x="1035" y="768"/>
                  </a:lnTo>
                  <a:lnTo>
                    <a:pt x="1029" y="742"/>
                  </a:lnTo>
                  <a:lnTo>
                    <a:pt x="1023" y="716"/>
                  </a:lnTo>
                  <a:lnTo>
                    <a:pt x="1016" y="690"/>
                  </a:lnTo>
                  <a:lnTo>
                    <a:pt x="1009" y="665"/>
                  </a:lnTo>
                  <a:lnTo>
                    <a:pt x="1001" y="641"/>
                  </a:lnTo>
                  <a:lnTo>
                    <a:pt x="993" y="616"/>
                  </a:lnTo>
                  <a:lnTo>
                    <a:pt x="984" y="591"/>
                  </a:lnTo>
                  <a:lnTo>
                    <a:pt x="975" y="568"/>
                  </a:lnTo>
                  <a:lnTo>
                    <a:pt x="965" y="544"/>
                  </a:lnTo>
                  <a:lnTo>
                    <a:pt x="954" y="522"/>
                  </a:lnTo>
                  <a:lnTo>
                    <a:pt x="944" y="500"/>
                  </a:lnTo>
                  <a:lnTo>
                    <a:pt x="932" y="477"/>
                  </a:lnTo>
                  <a:lnTo>
                    <a:pt x="920" y="456"/>
                  </a:lnTo>
                  <a:lnTo>
                    <a:pt x="908" y="435"/>
                  </a:lnTo>
                  <a:lnTo>
                    <a:pt x="895" y="414"/>
                  </a:lnTo>
                  <a:lnTo>
                    <a:pt x="882" y="392"/>
                  </a:lnTo>
                  <a:lnTo>
                    <a:pt x="868" y="372"/>
                  </a:lnTo>
                  <a:lnTo>
                    <a:pt x="853" y="354"/>
                  </a:lnTo>
                  <a:lnTo>
                    <a:pt x="838" y="335"/>
                  </a:lnTo>
                  <a:lnTo>
                    <a:pt x="823" y="316"/>
                  </a:lnTo>
                  <a:lnTo>
                    <a:pt x="807" y="297"/>
                  </a:lnTo>
                  <a:lnTo>
                    <a:pt x="791" y="279"/>
                  </a:lnTo>
                  <a:lnTo>
                    <a:pt x="774" y="263"/>
                  </a:lnTo>
                  <a:lnTo>
                    <a:pt x="756" y="246"/>
                  </a:lnTo>
                  <a:lnTo>
                    <a:pt x="738" y="230"/>
                  </a:lnTo>
                  <a:lnTo>
                    <a:pt x="720" y="215"/>
                  </a:lnTo>
                  <a:lnTo>
                    <a:pt x="701" y="199"/>
                  </a:lnTo>
                  <a:lnTo>
                    <a:pt x="682" y="185"/>
                  </a:lnTo>
                  <a:lnTo>
                    <a:pt x="662" y="171"/>
                  </a:lnTo>
                  <a:lnTo>
                    <a:pt x="641" y="157"/>
                  </a:lnTo>
                  <a:lnTo>
                    <a:pt x="621" y="144"/>
                  </a:lnTo>
                  <a:lnTo>
                    <a:pt x="599" y="132"/>
                  </a:lnTo>
                  <a:lnTo>
                    <a:pt x="577" y="119"/>
                  </a:lnTo>
                  <a:lnTo>
                    <a:pt x="555" y="109"/>
                  </a:lnTo>
                  <a:lnTo>
                    <a:pt x="533" y="98"/>
                  </a:lnTo>
                  <a:lnTo>
                    <a:pt x="509" y="88"/>
                  </a:lnTo>
                  <a:lnTo>
                    <a:pt x="486" y="78"/>
                  </a:lnTo>
                  <a:lnTo>
                    <a:pt x="462" y="69"/>
                  </a:lnTo>
                  <a:lnTo>
                    <a:pt x="437" y="60"/>
                  </a:lnTo>
                  <a:lnTo>
                    <a:pt x="412" y="52"/>
                  </a:lnTo>
                  <a:lnTo>
                    <a:pt x="386" y="44"/>
                  </a:lnTo>
                  <a:lnTo>
                    <a:pt x="361" y="38"/>
                  </a:lnTo>
                  <a:lnTo>
                    <a:pt x="334" y="31"/>
                  </a:lnTo>
                  <a:lnTo>
                    <a:pt x="307" y="25"/>
                  </a:lnTo>
                  <a:lnTo>
                    <a:pt x="280" y="20"/>
                  </a:lnTo>
                  <a:lnTo>
                    <a:pt x="252" y="16"/>
                  </a:lnTo>
                  <a:lnTo>
                    <a:pt x="224" y="12"/>
                  </a:lnTo>
                  <a:lnTo>
                    <a:pt x="195" y="9"/>
                  </a:lnTo>
                  <a:lnTo>
                    <a:pt x="166" y="6"/>
                  </a:lnTo>
                  <a:lnTo>
                    <a:pt x="136" y="4"/>
                  </a:lnTo>
                  <a:lnTo>
                    <a:pt x="106" y="3"/>
                  </a:lnTo>
                  <a:lnTo>
                    <a:pt x="76" y="2"/>
                  </a:lnTo>
                  <a:lnTo>
                    <a:pt x="45" y="0"/>
                  </a:lnTo>
                  <a:lnTo>
                    <a:pt x="39" y="2"/>
                  </a:lnTo>
                  <a:lnTo>
                    <a:pt x="34" y="2"/>
                  </a:lnTo>
                  <a:lnTo>
                    <a:pt x="30" y="4"/>
                  </a:lnTo>
                  <a:lnTo>
                    <a:pt x="25" y="5"/>
                  </a:lnTo>
                  <a:lnTo>
                    <a:pt x="18" y="11"/>
                  </a:lnTo>
                  <a:lnTo>
                    <a:pt x="11" y="17"/>
                  </a:lnTo>
                  <a:lnTo>
                    <a:pt x="7" y="25"/>
                  </a:lnTo>
                  <a:lnTo>
                    <a:pt x="3" y="33"/>
                  </a:lnTo>
                  <a:lnTo>
                    <a:pt x="1" y="43"/>
                  </a:lnTo>
                  <a:lnTo>
                    <a:pt x="0" y="53"/>
                  </a:lnTo>
                  <a:lnTo>
                    <a:pt x="1" y="63"/>
                  </a:lnTo>
                  <a:lnTo>
                    <a:pt x="3" y="72"/>
                  </a:lnTo>
                  <a:lnTo>
                    <a:pt x="7" y="80"/>
                  </a:lnTo>
                  <a:lnTo>
                    <a:pt x="11" y="89"/>
                  </a:lnTo>
                  <a:lnTo>
                    <a:pt x="18" y="96"/>
                  </a:lnTo>
                  <a:lnTo>
                    <a:pt x="25" y="100"/>
                  </a:lnTo>
                  <a:lnTo>
                    <a:pt x="30" y="103"/>
                  </a:lnTo>
                  <a:lnTo>
                    <a:pt x="34" y="104"/>
                  </a:lnTo>
                  <a:lnTo>
                    <a:pt x="39" y="105"/>
                  </a:lnTo>
                  <a:lnTo>
                    <a:pt x="45" y="105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9" name="Shape 9">
              <a:extLst>
                <a:ext uri="{FF2B5EF4-FFF2-40B4-BE49-F238E27FC236}">
                  <a16:creationId xmlns:a16="http://schemas.microsoft.com/office/drawing/2014/main" id="{00000000-0008-0000-0700-000009000000}"/>
                </a:ext>
              </a:extLst>
            </xdr:cNvPr>
            <xdr:cNvSpPr/>
          </xdr:nvSpPr>
          <xdr:spPr>
            <a:xfrm>
              <a:off x="3956" y="450"/>
              <a:ext cx="204" cy="188"/>
            </a:xfrm>
            <a:custGeom>
              <a:avLst/>
              <a:gdLst/>
              <a:ahLst/>
              <a:cxnLst/>
              <a:rect l="l" t="t" r="r" b="b"/>
              <a:pathLst>
                <a:path w="1021" h="1129" extrusionOk="0">
                  <a:moveTo>
                    <a:pt x="88" y="1077"/>
                  </a:moveTo>
                  <a:lnTo>
                    <a:pt x="88" y="1077"/>
                  </a:lnTo>
                  <a:lnTo>
                    <a:pt x="89" y="1050"/>
                  </a:lnTo>
                  <a:lnTo>
                    <a:pt x="89" y="1023"/>
                  </a:lnTo>
                  <a:lnTo>
                    <a:pt x="90" y="996"/>
                  </a:lnTo>
                  <a:lnTo>
                    <a:pt x="92" y="969"/>
                  </a:lnTo>
                  <a:lnTo>
                    <a:pt x="94" y="943"/>
                  </a:lnTo>
                  <a:lnTo>
                    <a:pt x="97" y="917"/>
                  </a:lnTo>
                  <a:lnTo>
                    <a:pt x="100" y="891"/>
                  </a:lnTo>
                  <a:lnTo>
                    <a:pt x="103" y="867"/>
                  </a:lnTo>
                  <a:lnTo>
                    <a:pt x="107" y="842"/>
                  </a:lnTo>
                  <a:lnTo>
                    <a:pt x="112" y="817"/>
                  </a:lnTo>
                  <a:lnTo>
                    <a:pt x="116" y="793"/>
                  </a:lnTo>
                  <a:lnTo>
                    <a:pt x="122" y="769"/>
                  </a:lnTo>
                  <a:lnTo>
                    <a:pt x="128" y="746"/>
                  </a:lnTo>
                  <a:lnTo>
                    <a:pt x="134" y="723"/>
                  </a:lnTo>
                  <a:lnTo>
                    <a:pt x="140" y="700"/>
                  </a:lnTo>
                  <a:lnTo>
                    <a:pt x="147" y="678"/>
                  </a:lnTo>
                  <a:lnTo>
                    <a:pt x="155" y="656"/>
                  </a:lnTo>
                  <a:lnTo>
                    <a:pt x="163" y="635"/>
                  </a:lnTo>
                  <a:lnTo>
                    <a:pt x="171" y="612"/>
                  </a:lnTo>
                  <a:lnTo>
                    <a:pt x="180" y="592"/>
                  </a:lnTo>
                  <a:lnTo>
                    <a:pt x="190" y="572"/>
                  </a:lnTo>
                  <a:lnTo>
                    <a:pt x="199" y="552"/>
                  </a:lnTo>
                  <a:lnTo>
                    <a:pt x="210" y="532"/>
                  </a:lnTo>
                  <a:lnTo>
                    <a:pt x="220" y="512"/>
                  </a:lnTo>
                  <a:lnTo>
                    <a:pt x="231" y="494"/>
                  </a:lnTo>
                  <a:lnTo>
                    <a:pt x="243" y="476"/>
                  </a:lnTo>
                  <a:lnTo>
                    <a:pt x="255" y="457"/>
                  </a:lnTo>
                  <a:lnTo>
                    <a:pt x="267" y="441"/>
                  </a:lnTo>
                  <a:lnTo>
                    <a:pt x="280" y="423"/>
                  </a:lnTo>
                  <a:lnTo>
                    <a:pt x="294" y="405"/>
                  </a:lnTo>
                  <a:lnTo>
                    <a:pt x="307" y="390"/>
                  </a:lnTo>
                  <a:lnTo>
                    <a:pt x="321" y="374"/>
                  </a:lnTo>
                  <a:lnTo>
                    <a:pt x="336" y="358"/>
                  </a:lnTo>
                  <a:lnTo>
                    <a:pt x="351" y="343"/>
                  </a:lnTo>
                  <a:lnTo>
                    <a:pt x="367" y="328"/>
                  </a:lnTo>
                  <a:lnTo>
                    <a:pt x="383" y="314"/>
                  </a:lnTo>
                  <a:lnTo>
                    <a:pt x="399" y="299"/>
                  </a:lnTo>
                  <a:lnTo>
                    <a:pt x="416" y="286"/>
                  </a:lnTo>
                  <a:lnTo>
                    <a:pt x="433" y="274"/>
                  </a:lnTo>
                  <a:lnTo>
                    <a:pt x="451" y="261"/>
                  </a:lnTo>
                  <a:lnTo>
                    <a:pt x="470" y="249"/>
                  </a:lnTo>
                  <a:lnTo>
                    <a:pt x="488" y="237"/>
                  </a:lnTo>
                  <a:lnTo>
                    <a:pt x="508" y="225"/>
                  </a:lnTo>
                  <a:lnTo>
                    <a:pt x="527" y="215"/>
                  </a:lnTo>
                  <a:lnTo>
                    <a:pt x="548" y="204"/>
                  </a:lnTo>
                  <a:lnTo>
                    <a:pt x="568" y="195"/>
                  </a:lnTo>
                  <a:lnTo>
                    <a:pt x="589" y="185"/>
                  </a:lnTo>
                  <a:lnTo>
                    <a:pt x="611" y="176"/>
                  </a:lnTo>
                  <a:lnTo>
                    <a:pt x="633" y="168"/>
                  </a:lnTo>
                  <a:lnTo>
                    <a:pt x="655" y="161"/>
                  </a:lnTo>
                  <a:lnTo>
                    <a:pt x="678" y="152"/>
                  </a:lnTo>
                  <a:lnTo>
                    <a:pt x="702" y="145"/>
                  </a:lnTo>
                  <a:lnTo>
                    <a:pt x="726" y="139"/>
                  </a:lnTo>
                  <a:lnTo>
                    <a:pt x="750" y="133"/>
                  </a:lnTo>
                  <a:lnTo>
                    <a:pt x="775" y="128"/>
                  </a:lnTo>
                  <a:lnTo>
                    <a:pt x="800" y="123"/>
                  </a:lnTo>
                  <a:lnTo>
                    <a:pt x="826" y="119"/>
                  </a:lnTo>
                  <a:lnTo>
                    <a:pt x="853" y="116"/>
                  </a:lnTo>
                  <a:lnTo>
                    <a:pt x="880" y="112"/>
                  </a:lnTo>
                  <a:lnTo>
                    <a:pt x="907" y="110"/>
                  </a:lnTo>
                  <a:lnTo>
                    <a:pt x="934" y="108"/>
                  </a:lnTo>
                  <a:lnTo>
                    <a:pt x="963" y="106"/>
                  </a:lnTo>
                  <a:lnTo>
                    <a:pt x="991" y="105"/>
                  </a:lnTo>
                  <a:lnTo>
                    <a:pt x="1021" y="105"/>
                  </a:lnTo>
                  <a:lnTo>
                    <a:pt x="1021" y="0"/>
                  </a:lnTo>
                  <a:lnTo>
                    <a:pt x="990" y="2"/>
                  </a:lnTo>
                  <a:lnTo>
                    <a:pt x="960" y="3"/>
                  </a:lnTo>
                  <a:lnTo>
                    <a:pt x="930" y="4"/>
                  </a:lnTo>
                  <a:lnTo>
                    <a:pt x="901" y="6"/>
                  </a:lnTo>
                  <a:lnTo>
                    <a:pt x="872" y="9"/>
                  </a:lnTo>
                  <a:lnTo>
                    <a:pt x="843" y="12"/>
                  </a:lnTo>
                  <a:lnTo>
                    <a:pt x="815" y="16"/>
                  </a:lnTo>
                  <a:lnTo>
                    <a:pt x="788" y="20"/>
                  </a:lnTo>
                  <a:lnTo>
                    <a:pt x="760" y="25"/>
                  </a:lnTo>
                  <a:lnTo>
                    <a:pt x="734" y="31"/>
                  </a:lnTo>
                  <a:lnTo>
                    <a:pt x="708" y="38"/>
                  </a:lnTo>
                  <a:lnTo>
                    <a:pt x="682" y="44"/>
                  </a:lnTo>
                  <a:lnTo>
                    <a:pt x="656" y="52"/>
                  </a:lnTo>
                  <a:lnTo>
                    <a:pt x="631" y="60"/>
                  </a:lnTo>
                  <a:lnTo>
                    <a:pt x="607" y="69"/>
                  </a:lnTo>
                  <a:lnTo>
                    <a:pt x="583" y="78"/>
                  </a:lnTo>
                  <a:lnTo>
                    <a:pt x="559" y="88"/>
                  </a:lnTo>
                  <a:lnTo>
                    <a:pt x="536" y="98"/>
                  </a:lnTo>
                  <a:lnTo>
                    <a:pt x="513" y="109"/>
                  </a:lnTo>
                  <a:lnTo>
                    <a:pt x="491" y="119"/>
                  </a:lnTo>
                  <a:lnTo>
                    <a:pt x="470" y="132"/>
                  </a:lnTo>
                  <a:lnTo>
                    <a:pt x="448" y="144"/>
                  </a:lnTo>
                  <a:lnTo>
                    <a:pt x="427" y="157"/>
                  </a:lnTo>
                  <a:lnTo>
                    <a:pt x="407" y="171"/>
                  </a:lnTo>
                  <a:lnTo>
                    <a:pt x="387" y="185"/>
                  </a:lnTo>
                  <a:lnTo>
                    <a:pt x="368" y="199"/>
                  </a:lnTo>
                  <a:lnTo>
                    <a:pt x="349" y="215"/>
                  </a:lnTo>
                  <a:lnTo>
                    <a:pt x="330" y="230"/>
                  </a:lnTo>
                  <a:lnTo>
                    <a:pt x="312" y="246"/>
                  </a:lnTo>
                  <a:lnTo>
                    <a:pt x="295" y="263"/>
                  </a:lnTo>
                  <a:lnTo>
                    <a:pt x="278" y="279"/>
                  </a:lnTo>
                  <a:lnTo>
                    <a:pt x="261" y="297"/>
                  </a:lnTo>
                  <a:lnTo>
                    <a:pt x="245" y="316"/>
                  </a:lnTo>
                  <a:lnTo>
                    <a:pt x="230" y="335"/>
                  </a:lnTo>
                  <a:lnTo>
                    <a:pt x="215" y="354"/>
                  </a:lnTo>
                  <a:lnTo>
                    <a:pt x="200" y="372"/>
                  </a:lnTo>
                  <a:lnTo>
                    <a:pt x="186" y="392"/>
                  </a:lnTo>
                  <a:lnTo>
                    <a:pt x="172" y="414"/>
                  </a:lnTo>
                  <a:lnTo>
                    <a:pt x="160" y="434"/>
                  </a:lnTo>
                  <a:lnTo>
                    <a:pt x="147" y="455"/>
                  </a:lnTo>
                  <a:lnTo>
                    <a:pt x="135" y="477"/>
                  </a:lnTo>
                  <a:lnTo>
                    <a:pt x="123" y="500"/>
                  </a:lnTo>
                  <a:lnTo>
                    <a:pt x="113" y="522"/>
                  </a:lnTo>
                  <a:lnTo>
                    <a:pt x="102" y="544"/>
                  </a:lnTo>
                  <a:lnTo>
                    <a:pt x="92" y="568"/>
                  </a:lnTo>
                  <a:lnTo>
                    <a:pt x="83" y="591"/>
                  </a:lnTo>
                  <a:lnTo>
                    <a:pt x="74" y="616"/>
                  </a:lnTo>
                  <a:lnTo>
                    <a:pt x="65" y="640"/>
                  </a:lnTo>
                  <a:lnTo>
                    <a:pt x="57" y="665"/>
                  </a:lnTo>
                  <a:lnTo>
                    <a:pt x="50" y="690"/>
                  </a:lnTo>
                  <a:lnTo>
                    <a:pt x="43" y="716"/>
                  </a:lnTo>
                  <a:lnTo>
                    <a:pt x="37" y="742"/>
                  </a:lnTo>
                  <a:lnTo>
                    <a:pt x="31" y="768"/>
                  </a:lnTo>
                  <a:lnTo>
                    <a:pt x="26" y="795"/>
                  </a:lnTo>
                  <a:lnTo>
                    <a:pt x="21" y="822"/>
                  </a:lnTo>
                  <a:lnTo>
                    <a:pt x="16" y="849"/>
                  </a:lnTo>
                  <a:lnTo>
                    <a:pt x="12" y="876"/>
                  </a:lnTo>
                  <a:lnTo>
                    <a:pt x="9" y="904"/>
                  </a:lnTo>
                  <a:lnTo>
                    <a:pt x="6" y="933"/>
                  </a:lnTo>
                  <a:lnTo>
                    <a:pt x="4" y="961"/>
                  </a:lnTo>
                  <a:lnTo>
                    <a:pt x="2" y="990"/>
                  </a:lnTo>
                  <a:lnTo>
                    <a:pt x="1" y="1019"/>
                  </a:lnTo>
                  <a:lnTo>
                    <a:pt x="0" y="1048"/>
                  </a:lnTo>
                  <a:lnTo>
                    <a:pt x="0" y="1077"/>
                  </a:lnTo>
                  <a:lnTo>
                    <a:pt x="0" y="1084"/>
                  </a:lnTo>
                  <a:lnTo>
                    <a:pt x="1" y="1090"/>
                  </a:lnTo>
                  <a:lnTo>
                    <a:pt x="2" y="1095"/>
                  </a:lnTo>
                  <a:lnTo>
                    <a:pt x="4" y="1101"/>
                  </a:lnTo>
                  <a:lnTo>
                    <a:pt x="8" y="1109"/>
                  </a:lnTo>
                  <a:lnTo>
                    <a:pt x="14" y="1116"/>
                  </a:lnTo>
                  <a:lnTo>
                    <a:pt x="21" y="1122"/>
                  </a:lnTo>
                  <a:lnTo>
                    <a:pt x="28" y="1127"/>
                  </a:lnTo>
                  <a:lnTo>
                    <a:pt x="36" y="1129"/>
                  </a:lnTo>
                  <a:lnTo>
                    <a:pt x="44" y="1129"/>
                  </a:lnTo>
                  <a:lnTo>
                    <a:pt x="52" y="1129"/>
                  </a:lnTo>
                  <a:lnTo>
                    <a:pt x="60" y="1127"/>
                  </a:lnTo>
                  <a:lnTo>
                    <a:pt x="68" y="1122"/>
                  </a:lnTo>
                  <a:lnTo>
                    <a:pt x="75" y="1116"/>
                  </a:lnTo>
                  <a:lnTo>
                    <a:pt x="80" y="1109"/>
                  </a:lnTo>
                  <a:lnTo>
                    <a:pt x="85" y="1101"/>
                  </a:lnTo>
                  <a:lnTo>
                    <a:pt x="86" y="1095"/>
                  </a:lnTo>
                  <a:lnTo>
                    <a:pt x="87" y="1090"/>
                  </a:lnTo>
                  <a:lnTo>
                    <a:pt x="88" y="1084"/>
                  </a:lnTo>
                  <a:lnTo>
                    <a:pt x="88" y="1077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0" name="Shape 10">
              <a:extLst>
                <a:ext uri="{FF2B5EF4-FFF2-40B4-BE49-F238E27FC236}">
                  <a16:creationId xmlns:a16="http://schemas.microsoft.com/office/drawing/2014/main" id="{00000000-0008-0000-0700-00000A000000}"/>
                </a:ext>
              </a:extLst>
            </xdr:cNvPr>
            <xdr:cNvSpPr/>
          </xdr:nvSpPr>
          <xdr:spPr>
            <a:xfrm>
              <a:off x="4092" y="538"/>
              <a:ext cx="77" cy="92"/>
            </a:xfrm>
            <a:custGeom>
              <a:avLst/>
              <a:gdLst/>
              <a:ahLst/>
              <a:cxnLst/>
              <a:rect l="l" t="t" r="r" b="b"/>
              <a:pathLst>
                <a:path w="381" h="549" extrusionOk="0">
                  <a:moveTo>
                    <a:pt x="337" y="0"/>
                  </a:moveTo>
                  <a:lnTo>
                    <a:pt x="337" y="0"/>
                  </a:lnTo>
                  <a:lnTo>
                    <a:pt x="316" y="0"/>
                  </a:lnTo>
                  <a:lnTo>
                    <a:pt x="297" y="1"/>
                  </a:lnTo>
                  <a:lnTo>
                    <a:pt x="278" y="3"/>
                  </a:lnTo>
                  <a:lnTo>
                    <a:pt x="259" y="6"/>
                  </a:lnTo>
                  <a:lnTo>
                    <a:pt x="241" y="9"/>
                  </a:lnTo>
                  <a:lnTo>
                    <a:pt x="223" y="14"/>
                  </a:lnTo>
                  <a:lnTo>
                    <a:pt x="206" y="20"/>
                  </a:lnTo>
                  <a:lnTo>
                    <a:pt x="189" y="27"/>
                  </a:lnTo>
                  <a:lnTo>
                    <a:pt x="173" y="35"/>
                  </a:lnTo>
                  <a:lnTo>
                    <a:pt x="157" y="44"/>
                  </a:lnTo>
                  <a:lnTo>
                    <a:pt x="142" y="55"/>
                  </a:lnTo>
                  <a:lnTo>
                    <a:pt x="128" y="67"/>
                  </a:lnTo>
                  <a:lnTo>
                    <a:pt x="114" y="80"/>
                  </a:lnTo>
                  <a:lnTo>
                    <a:pt x="102" y="94"/>
                  </a:lnTo>
                  <a:lnTo>
                    <a:pt x="89" y="109"/>
                  </a:lnTo>
                  <a:lnTo>
                    <a:pt x="78" y="126"/>
                  </a:lnTo>
                  <a:lnTo>
                    <a:pt x="68" y="145"/>
                  </a:lnTo>
                  <a:lnTo>
                    <a:pt x="58" y="163"/>
                  </a:lnTo>
                  <a:lnTo>
                    <a:pt x="50" y="183"/>
                  </a:lnTo>
                  <a:lnTo>
                    <a:pt x="42" y="205"/>
                  </a:lnTo>
                  <a:lnTo>
                    <a:pt x="35" y="227"/>
                  </a:lnTo>
                  <a:lnTo>
                    <a:pt x="28" y="249"/>
                  </a:lnTo>
                  <a:lnTo>
                    <a:pt x="23" y="274"/>
                  </a:lnTo>
                  <a:lnTo>
                    <a:pt x="18" y="300"/>
                  </a:lnTo>
                  <a:lnTo>
                    <a:pt x="13" y="327"/>
                  </a:lnTo>
                  <a:lnTo>
                    <a:pt x="10" y="354"/>
                  </a:lnTo>
                  <a:lnTo>
                    <a:pt x="6" y="383"/>
                  </a:lnTo>
                  <a:lnTo>
                    <a:pt x="4" y="414"/>
                  </a:lnTo>
                  <a:lnTo>
                    <a:pt x="2" y="446"/>
                  </a:lnTo>
                  <a:lnTo>
                    <a:pt x="1" y="479"/>
                  </a:lnTo>
                  <a:lnTo>
                    <a:pt x="0" y="514"/>
                  </a:lnTo>
                  <a:lnTo>
                    <a:pt x="0" y="549"/>
                  </a:lnTo>
                  <a:lnTo>
                    <a:pt x="88" y="549"/>
                  </a:lnTo>
                  <a:lnTo>
                    <a:pt x="88" y="515"/>
                  </a:lnTo>
                  <a:lnTo>
                    <a:pt x="89" y="482"/>
                  </a:lnTo>
                  <a:lnTo>
                    <a:pt x="90" y="452"/>
                  </a:lnTo>
                  <a:lnTo>
                    <a:pt x="92" y="422"/>
                  </a:lnTo>
                  <a:lnTo>
                    <a:pt x="94" y="395"/>
                  </a:lnTo>
                  <a:lnTo>
                    <a:pt x="97" y="368"/>
                  </a:lnTo>
                  <a:lnTo>
                    <a:pt x="100" y="343"/>
                  </a:lnTo>
                  <a:lnTo>
                    <a:pt x="104" y="321"/>
                  </a:lnTo>
                  <a:lnTo>
                    <a:pt x="108" y="299"/>
                  </a:lnTo>
                  <a:lnTo>
                    <a:pt x="113" y="279"/>
                  </a:lnTo>
                  <a:lnTo>
                    <a:pt x="118" y="261"/>
                  </a:lnTo>
                  <a:lnTo>
                    <a:pt x="124" y="243"/>
                  </a:lnTo>
                  <a:lnTo>
                    <a:pt x="130" y="227"/>
                  </a:lnTo>
                  <a:lnTo>
                    <a:pt x="136" y="213"/>
                  </a:lnTo>
                  <a:lnTo>
                    <a:pt x="142" y="200"/>
                  </a:lnTo>
                  <a:lnTo>
                    <a:pt x="149" y="188"/>
                  </a:lnTo>
                  <a:lnTo>
                    <a:pt x="157" y="176"/>
                  </a:lnTo>
                  <a:lnTo>
                    <a:pt x="164" y="167"/>
                  </a:lnTo>
                  <a:lnTo>
                    <a:pt x="172" y="157"/>
                  </a:lnTo>
                  <a:lnTo>
                    <a:pt x="181" y="149"/>
                  </a:lnTo>
                  <a:lnTo>
                    <a:pt x="190" y="142"/>
                  </a:lnTo>
                  <a:lnTo>
                    <a:pt x="200" y="135"/>
                  </a:lnTo>
                  <a:lnTo>
                    <a:pt x="210" y="129"/>
                  </a:lnTo>
                  <a:lnTo>
                    <a:pt x="221" y="125"/>
                  </a:lnTo>
                  <a:lnTo>
                    <a:pt x="232" y="120"/>
                  </a:lnTo>
                  <a:lnTo>
                    <a:pt x="245" y="115"/>
                  </a:lnTo>
                  <a:lnTo>
                    <a:pt x="258" y="112"/>
                  </a:lnTo>
                  <a:lnTo>
                    <a:pt x="272" y="109"/>
                  </a:lnTo>
                  <a:lnTo>
                    <a:pt x="287" y="107"/>
                  </a:lnTo>
                  <a:lnTo>
                    <a:pt x="303" y="105"/>
                  </a:lnTo>
                  <a:lnTo>
                    <a:pt x="319" y="105"/>
                  </a:lnTo>
                  <a:lnTo>
                    <a:pt x="337" y="103"/>
                  </a:lnTo>
                  <a:lnTo>
                    <a:pt x="342" y="103"/>
                  </a:lnTo>
                  <a:lnTo>
                    <a:pt x="347" y="102"/>
                  </a:lnTo>
                  <a:lnTo>
                    <a:pt x="352" y="101"/>
                  </a:lnTo>
                  <a:lnTo>
                    <a:pt x="356" y="99"/>
                  </a:lnTo>
                  <a:lnTo>
                    <a:pt x="364" y="94"/>
                  </a:lnTo>
                  <a:lnTo>
                    <a:pt x="370" y="87"/>
                  </a:lnTo>
                  <a:lnTo>
                    <a:pt x="375" y="80"/>
                  </a:lnTo>
                  <a:lnTo>
                    <a:pt x="378" y="70"/>
                  </a:lnTo>
                  <a:lnTo>
                    <a:pt x="380" y="61"/>
                  </a:lnTo>
                  <a:lnTo>
                    <a:pt x="381" y="52"/>
                  </a:lnTo>
                  <a:lnTo>
                    <a:pt x="380" y="42"/>
                  </a:lnTo>
                  <a:lnTo>
                    <a:pt x="378" y="33"/>
                  </a:lnTo>
                  <a:lnTo>
                    <a:pt x="375" y="23"/>
                  </a:lnTo>
                  <a:lnTo>
                    <a:pt x="370" y="16"/>
                  </a:lnTo>
                  <a:lnTo>
                    <a:pt x="364" y="9"/>
                  </a:lnTo>
                  <a:lnTo>
                    <a:pt x="356" y="4"/>
                  </a:lnTo>
                  <a:lnTo>
                    <a:pt x="352" y="2"/>
                  </a:lnTo>
                  <a:lnTo>
                    <a:pt x="347" y="1"/>
                  </a:lnTo>
                  <a:lnTo>
                    <a:pt x="342" y="0"/>
                  </a:lnTo>
                  <a:lnTo>
                    <a:pt x="337" y="0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1" name="Shape 11">
              <a:extLst>
                <a:ext uri="{FF2B5EF4-FFF2-40B4-BE49-F238E27FC236}">
                  <a16:creationId xmlns:a16="http://schemas.microsoft.com/office/drawing/2014/main" id="{00000000-0008-0000-0700-00000B000000}"/>
                </a:ext>
              </a:extLst>
            </xdr:cNvPr>
            <xdr:cNvSpPr/>
          </xdr:nvSpPr>
          <xdr:spPr>
            <a:xfrm>
              <a:off x="4160" y="538"/>
              <a:ext cx="67" cy="100"/>
            </a:xfrm>
            <a:custGeom>
              <a:avLst/>
              <a:gdLst/>
              <a:ahLst/>
              <a:cxnLst/>
              <a:rect l="l" t="t" r="r" b="b"/>
              <a:pathLst>
                <a:path w="337" h="601" extrusionOk="0">
                  <a:moveTo>
                    <a:pt x="337" y="549"/>
                  </a:moveTo>
                  <a:lnTo>
                    <a:pt x="337" y="549"/>
                  </a:lnTo>
                  <a:lnTo>
                    <a:pt x="336" y="513"/>
                  </a:lnTo>
                  <a:lnTo>
                    <a:pt x="335" y="479"/>
                  </a:lnTo>
                  <a:lnTo>
                    <a:pt x="334" y="446"/>
                  </a:lnTo>
                  <a:lnTo>
                    <a:pt x="332" y="414"/>
                  </a:lnTo>
                  <a:lnTo>
                    <a:pt x="329" y="383"/>
                  </a:lnTo>
                  <a:lnTo>
                    <a:pt x="326" y="354"/>
                  </a:lnTo>
                  <a:lnTo>
                    <a:pt x="322" y="326"/>
                  </a:lnTo>
                  <a:lnTo>
                    <a:pt x="317" y="299"/>
                  </a:lnTo>
                  <a:lnTo>
                    <a:pt x="312" y="274"/>
                  </a:lnTo>
                  <a:lnTo>
                    <a:pt x="306" y="249"/>
                  </a:lnTo>
                  <a:lnTo>
                    <a:pt x="299" y="226"/>
                  </a:lnTo>
                  <a:lnTo>
                    <a:pt x="292" y="203"/>
                  </a:lnTo>
                  <a:lnTo>
                    <a:pt x="284" y="182"/>
                  </a:lnTo>
                  <a:lnTo>
                    <a:pt x="275" y="162"/>
                  </a:lnTo>
                  <a:lnTo>
                    <a:pt x="265" y="143"/>
                  </a:lnTo>
                  <a:lnTo>
                    <a:pt x="255" y="126"/>
                  </a:lnTo>
                  <a:lnTo>
                    <a:pt x="243" y="109"/>
                  </a:lnTo>
                  <a:lnTo>
                    <a:pt x="231" y="94"/>
                  </a:lnTo>
                  <a:lnTo>
                    <a:pt x="218" y="80"/>
                  </a:lnTo>
                  <a:lnTo>
                    <a:pt x="204" y="67"/>
                  </a:lnTo>
                  <a:lnTo>
                    <a:pt x="190" y="55"/>
                  </a:lnTo>
                  <a:lnTo>
                    <a:pt x="175" y="44"/>
                  </a:lnTo>
                  <a:lnTo>
                    <a:pt x="160" y="35"/>
                  </a:lnTo>
                  <a:lnTo>
                    <a:pt x="144" y="27"/>
                  </a:lnTo>
                  <a:lnTo>
                    <a:pt x="127" y="21"/>
                  </a:lnTo>
                  <a:lnTo>
                    <a:pt x="110" y="14"/>
                  </a:lnTo>
                  <a:lnTo>
                    <a:pt x="93" y="10"/>
                  </a:lnTo>
                  <a:lnTo>
                    <a:pt x="75" y="6"/>
                  </a:lnTo>
                  <a:lnTo>
                    <a:pt x="57" y="3"/>
                  </a:lnTo>
                  <a:lnTo>
                    <a:pt x="38" y="1"/>
                  </a:lnTo>
                  <a:lnTo>
                    <a:pt x="19" y="0"/>
                  </a:lnTo>
                  <a:lnTo>
                    <a:pt x="0" y="0"/>
                  </a:lnTo>
                  <a:lnTo>
                    <a:pt x="0" y="103"/>
                  </a:lnTo>
                  <a:lnTo>
                    <a:pt x="16" y="105"/>
                  </a:lnTo>
                  <a:lnTo>
                    <a:pt x="32" y="105"/>
                  </a:lnTo>
                  <a:lnTo>
                    <a:pt x="47" y="107"/>
                  </a:lnTo>
                  <a:lnTo>
                    <a:pt x="62" y="108"/>
                  </a:lnTo>
                  <a:lnTo>
                    <a:pt x="75" y="112"/>
                  </a:lnTo>
                  <a:lnTo>
                    <a:pt x="88" y="115"/>
                  </a:lnTo>
                  <a:lnTo>
                    <a:pt x="100" y="119"/>
                  </a:lnTo>
                  <a:lnTo>
                    <a:pt x="112" y="125"/>
                  </a:lnTo>
                  <a:lnTo>
                    <a:pt x="123" y="129"/>
                  </a:lnTo>
                  <a:lnTo>
                    <a:pt x="133" y="135"/>
                  </a:lnTo>
                  <a:lnTo>
                    <a:pt x="143" y="142"/>
                  </a:lnTo>
                  <a:lnTo>
                    <a:pt x="152" y="149"/>
                  </a:lnTo>
                  <a:lnTo>
                    <a:pt x="160" y="157"/>
                  </a:lnTo>
                  <a:lnTo>
                    <a:pt x="169" y="167"/>
                  </a:lnTo>
                  <a:lnTo>
                    <a:pt x="176" y="177"/>
                  </a:lnTo>
                  <a:lnTo>
                    <a:pt x="184" y="188"/>
                  </a:lnTo>
                  <a:lnTo>
                    <a:pt x="191" y="200"/>
                  </a:lnTo>
                  <a:lnTo>
                    <a:pt x="198" y="214"/>
                  </a:lnTo>
                  <a:lnTo>
                    <a:pt x="204" y="228"/>
                  </a:lnTo>
                  <a:lnTo>
                    <a:pt x="211" y="243"/>
                  </a:lnTo>
                  <a:lnTo>
                    <a:pt x="216" y="261"/>
                  </a:lnTo>
                  <a:lnTo>
                    <a:pt x="222" y="280"/>
                  </a:lnTo>
                  <a:lnTo>
                    <a:pt x="227" y="300"/>
                  </a:lnTo>
                  <a:lnTo>
                    <a:pt x="231" y="321"/>
                  </a:lnTo>
                  <a:lnTo>
                    <a:pt x="235" y="345"/>
                  </a:lnTo>
                  <a:lnTo>
                    <a:pt x="239" y="369"/>
                  </a:lnTo>
                  <a:lnTo>
                    <a:pt x="241" y="395"/>
                  </a:lnTo>
                  <a:lnTo>
                    <a:pt x="244" y="423"/>
                  </a:lnTo>
                  <a:lnTo>
                    <a:pt x="246" y="452"/>
                  </a:lnTo>
                  <a:lnTo>
                    <a:pt x="247" y="484"/>
                  </a:lnTo>
                  <a:lnTo>
                    <a:pt x="248" y="515"/>
                  </a:lnTo>
                  <a:lnTo>
                    <a:pt x="248" y="549"/>
                  </a:lnTo>
                  <a:lnTo>
                    <a:pt x="249" y="556"/>
                  </a:lnTo>
                  <a:lnTo>
                    <a:pt x="249" y="562"/>
                  </a:lnTo>
                  <a:lnTo>
                    <a:pt x="250" y="567"/>
                  </a:lnTo>
                  <a:lnTo>
                    <a:pt x="252" y="573"/>
                  </a:lnTo>
                  <a:lnTo>
                    <a:pt x="256" y="581"/>
                  </a:lnTo>
                  <a:lnTo>
                    <a:pt x="262" y="588"/>
                  </a:lnTo>
                  <a:lnTo>
                    <a:pt x="269" y="594"/>
                  </a:lnTo>
                  <a:lnTo>
                    <a:pt x="276" y="599"/>
                  </a:lnTo>
                  <a:lnTo>
                    <a:pt x="284" y="601"/>
                  </a:lnTo>
                  <a:lnTo>
                    <a:pt x="293" y="601"/>
                  </a:lnTo>
                  <a:lnTo>
                    <a:pt x="301" y="601"/>
                  </a:lnTo>
                  <a:lnTo>
                    <a:pt x="309" y="599"/>
                  </a:lnTo>
                  <a:lnTo>
                    <a:pt x="316" y="594"/>
                  </a:lnTo>
                  <a:lnTo>
                    <a:pt x="323" y="588"/>
                  </a:lnTo>
                  <a:lnTo>
                    <a:pt x="329" y="581"/>
                  </a:lnTo>
                  <a:lnTo>
                    <a:pt x="333" y="573"/>
                  </a:lnTo>
                  <a:lnTo>
                    <a:pt x="335" y="567"/>
                  </a:lnTo>
                  <a:lnTo>
                    <a:pt x="336" y="562"/>
                  </a:lnTo>
                  <a:lnTo>
                    <a:pt x="336" y="556"/>
                  </a:lnTo>
                  <a:lnTo>
                    <a:pt x="337" y="549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2" name="Shape 12">
              <a:extLst>
                <a:ext uri="{FF2B5EF4-FFF2-40B4-BE49-F238E27FC236}">
                  <a16:creationId xmlns:a16="http://schemas.microsoft.com/office/drawing/2014/main" id="{00000000-0008-0000-0700-00000C000000}"/>
                </a:ext>
              </a:extLst>
            </xdr:cNvPr>
            <xdr:cNvSpPr/>
          </xdr:nvSpPr>
          <xdr:spPr>
            <a:xfrm>
              <a:off x="4151" y="630"/>
              <a:ext cx="76" cy="93"/>
            </a:xfrm>
            <a:custGeom>
              <a:avLst/>
              <a:gdLst/>
              <a:ahLst/>
              <a:cxnLst/>
              <a:rect l="l" t="t" r="r" b="b"/>
              <a:pathLst>
                <a:path w="382" h="561" extrusionOk="0">
                  <a:moveTo>
                    <a:pt x="45" y="561"/>
                  </a:moveTo>
                  <a:lnTo>
                    <a:pt x="45" y="561"/>
                  </a:lnTo>
                  <a:lnTo>
                    <a:pt x="64" y="560"/>
                  </a:lnTo>
                  <a:lnTo>
                    <a:pt x="83" y="558"/>
                  </a:lnTo>
                  <a:lnTo>
                    <a:pt x="102" y="556"/>
                  </a:lnTo>
                  <a:lnTo>
                    <a:pt x="120" y="554"/>
                  </a:lnTo>
                  <a:lnTo>
                    <a:pt x="138" y="549"/>
                  </a:lnTo>
                  <a:lnTo>
                    <a:pt x="156" y="544"/>
                  </a:lnTo>
                  <a:lnTo>
                    <a:pt x="173" y="538"/>
                  </a:lnTo>
                  <a:lnTo>
                    <a:pt x="190" y="530"/>
                  </a:lnTo>
                  <a:lnTo>
                    <a:pt x="206" y="522"/>
                  </a:lnTo>
                  <a:lnTo>
                    <a:pt x="221" y="512"/>
                  </a:lnTo>
                  <a:lnTo>
                    <a:pt x="236" y="502"/>
                  </a:lnTo>
                  <a:lnTo>
                    <a:pt x="250" y="489"/>
                  </a:lnTo>
                  <a:lnTo>
                    <a:pt x="264" y="476"/>
                  </a:lnTo>
                  <a:lnTo>
                    <a:pt x="277" y="462"/>
                  </a:lnTo>
                  <a:lnTo>
                    <a:pt x="289" y="445"/>
                  </a:lnTo>
                  <a:lnTo>
                    <a:pt x="300" y="429"/>
                  </a:lnTo>
                  <a:lnTo>
                    <a:pt x="310" y="410"/>
                  </a:lnTo>
                  <a:lnTo>
                    <a:pt x="320" y="391"/>
                  </a:lnTo>
                  <a:lnTo>
                    <a:pt x="329" y="371"/>
                  </a:lnTo>
                  <a:lnTo>
                    <a:pt x="337" y="350"/>
                  </a:lnTo>
                  <a:lnTo>
                    <a:pt x="344" y="326"/>
                  </a:lnTo>
                  <a:lnTo>
                    <a:pt x="351" y="303"/>
                  </a:lnTo>
                  <a:lnTo>
                    <a:pt x="357" y="278"/>
                  </a:lnTo>
                  <a:lnTo>
                    <a:pt x="362" y="252"/>
                  </a:lnTo>
                  <a:lnTo>
                    <a:pt x="367" y="225"/>
                  </a:lnTo>
                  <a:lnTo>
                    <a:pt x="371" y="197"/>
                  </a:lnTo>
                  <a:lnTo>
                    <a:pt x="374" y="168"/>
                  </a:lnTo>
                  <a:lnTo>
                    <a:pt x="377" y="137"/>
                  </a:lnTo>
                  <a:lnTo>
                    <a:pt x="379" y="105"/>
                  </a:lnTo>
                  <a:lnTo>
                    <a:pt x="380" y="71"/>
                  </a:lnTo>
                  <a:lnTo>
                    <a:pt x="381" y="37"/>
                  </a:lnTo>
                  <a:lnTo>
                    <a:pt x="382" y="0"/>
                  </a:lnTo>
                  <a:lnTo>
                    <a:pt x="293" y="0"/>
                  </a:lnTo>
                  <a:lnTo>
                    <a:pt x="293" y="35"/>
                  </a:lnTo>
                  <a:lnTo>
                    <a:pt x="292" y="68"/>
                  </a:lnTo>
                  <a:lnTo>
                    <a:pt x="291" y="98"/>
                  </a:lnTo>
                  <a:lnTo>
                    <a:pt x="289" y="128"/>
                  </a:lnTo>
                  <a:lnTo>
                    <a:pt x="286" y="156"/>
                  </a:lnTo>
                  <a:lnTo>
                    <a:pt x="284" y="182"/>
                  </a:lnTo>
                  <a:lnTo>
                    <a:pt x="280" y="208"/>
                  </a:lnTo>
                  <a:lnTo>
                    <a:pt x="276" y="231"/>
                  </a:lnTo>
                  <a:lnTo>
                    <a:pt x="272" y="252"/>
                  </a:lnTo>
                  <a:lnTo>
                    <a:pt x="267" y="272"/>
                  </a:lnTo>
                  <a:lnTo>
                    <a:pt x="261" y="292"/>
                  </a:lnTo>
                  <a:lnTo>
                    <a:pt x="256" y="310"/>
                  </a:lnTo>
                  <a:lnTo>
                    <a:pt x="249" y="326"/>
                  </a:lnTo>
                  <a:lnTo>
                    <a:pt x="243" y="341"/>
                  </a:lnTo>
                  <a:lnTo>
                    <a:pt x="236" y="355"/>
                  </a:lnTo>
                  <a:lnTo>
                    <a:pt x="229" y="368"/>
                  </a:lnTo>
                  <a:lnTo>
                    <a:pt x="221" y="379"/>
                  </a:lnTo>
                  <a:lnTo>
                    <a:pt x="213" y="390"/>
                  </a:lnTo>
                  <a:lnTo>
                    <a:pt x="205" y="399"/>
                  </a:lnTo>
                  <a:lnTo>
                    <a:pt x="196" y="408"/>
                  </a:lnTo>
                  <a:lnTo>
                    <a:pt x="187" y="416"/>
                  </a:lnTo>
                  <a:lnTo>
                    <a:pt x="177" y="423"/>
                  </a:lnTo>
                  <a:lnTo>
                    <a:pt x="167" y="429"/>
                  </a:lnTo>
                  <a:lnTo>
                    <a:pt x="156" y="435"/>
                  </a:lnTo>
                  <a:lnTo>
                    <a:pt x="145" y="439"/>
                  </a:lnTo>
                  <a:lnTo>
                    <a:pt x="133" y="444"/>
                  </a:lnTo>
                  <a:lnTo>
                    <a:pt x="120" y="448"/>
                  </a:lnTo>
                  <a:lnTo>
                    <a:pt x="106" y="451"/>
                  </a:lnTo>
                  <a:lnTo>
                    <a:pt x="92" y="454"/>
                  </a:lnTo>
                  <a:lnTo>
                    <a:pt x="77" y="455"/>
                  </a:lnTo>
                  <a:lnTo>
                    <a:pt x="61" y="456"/>
                  </a:lnTo>
                  <a:lnTo>
                    <a:pt x="45" y="456"/>
                  </a:lnTo>
                  <a:lnTo>
                    <a:pt x="39" y="456"/>
                  </a:lnTo>
                  <a:lnTo>
                    <a:pt x="34" y="457"/>
                  </a:lnTo>
                  <a:lnTo>
                    <a:pt x="30" y="458"/>
                  </a:lnTo>
                  <a:lnTo>
                    <a:pt x="25" y="461"/>
                  </a:lnTo>
                  <a:lnTo>
                    <a:pt x="18" y="465"/>
                  </a:lnTo>
                  <a:lnTo>
                    <a:pt x="11" y="472"/>
                  </a:lnTo>
                  <a:lnTo>
                    <a:pt x="7" y="481"/>
                  </a:lnTo>
                  <a:lnTo>
                    <a:pt x="3" y="489"/>
                  </a:lnTo>
                  <a:lnTo>
                    <a:pt x="1" y="498"/>
                  </a:lnTo>
                  <a:lnTo>
                    <a:pt x="0" y="508"/>
                  </a:lnTo>
                  <a:lnTo>
                    <a:pt x="1" y="518"/>
                  </a:lnTo>
                  <a:lnTo>
                    <a:pt x="3" y="528"/>
                  </a:lnTo>
                  <a:lnTo>
                    <a:pt x="7" y="536"/>
                  </a:lnTo>
                  <a:lnTo>
                    <a:pt x="11" y="544"/>
                  </a:lnTo>
                  <a:lnTo>
                    <a:pt x="18" y="550"/>
                  </a:lnTo>
                  <a:lnTo>
                    <a:pt x="25" y="556"/>
                  </a:lnTo>
                  <a:lnTo>
                    <a:pt x="30" y="557"/>
                  </a:lnTo>
                  <a:lnTo>
                    <a:pt x="34" y="560"/>
                  </a:lnTo>
                  <a:lnTo>
                    <a:pt x="39" y="560"/>
                  </a:lnTo>
                  <a:lnTo>
                    <a:pt x="45" y="561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3" name="Shape 13">
              <a:extLst>
                <a:ext uri="{FF2B5EF4-FFF2-40B4-BE49-F238E27FC236}">
                  <a16:creationId xmlns:a16="http://schemas.microsoft.com/office/drawing/2014/main" id="{00000000-0008-0000-0700-00000D000000}"/>
                </a:ext>
              </a:extLst>
            </xdr:cNvPr>
            <xdr:cNvSpPr/>
          </xdr:nvSpPr>
          <xdr:spPr>
            <a:xfrm>
              <a:off x="4092" y="621"/>
              <a:ext cx="68" cy="102"/>
            </a:xfrm>
            <a:custGeom>
              <a:avLst/>
              <a:gdLst/>
              <a:ahLst/>
              <a:cxnLst/>
              <a:rect l="l" t="t" r="r" b="b"/>
              <a:pathLst>
                <a:path w="337" h="612" extrusionOk="0">
                  <a:moveTo>
                    <a:pt x="0" y="51"/>
                  </a:moveTo>
                  <a:lnTo>
                    <a:pt x="0" y="51"/>
                  </a:lnTo>
                  <a:lnTo>
                    <a:pt x="0" y="88"/>
                  </a:lnTo>
                  <a:lnTo>
                    <a:pt x="1" y="122"/>
                  </a:lnTo>
                  <a:lnTo>
                    <a:pt x="2" y="156"/>
                  </a:lnTo>
                  <a:lnTo>
                    <a:pt x="4" y="188"/>
                  </a:lnTo>
                  <a:lnTo>
                    <a:pt x="6" y="219"/>
                  </a:lnTo>
                  <a:lnTo>
                    <a:pt x="10" y="248"/>
                  </a:lnTo>
                  <a:lnTo>
                    <a:pt x="13" y="276"/>
                  </a:lnTo>
                  <a:lnTo>
                    <a:pt x="18" y="303"/>
                  </a:lnTo>
                  <a:lnTo>
                    <a:pt x="23" y="329"/>
                  </a:lnTo>
                  <a:lnTo>
                    <a:pt x="28" y="354"/>
                  </a:lnTo>
                  <a:lnTo>
                    <a:pt x="35" y="377"/>
                  </a:lnTo>
                  <a:lnTo>
                    <a:pt x="42" y="400"/>
                  </a:lnTo>
                  <a:lnTo>
                    <a:pt x="50" y="421"/>
                  </a:lnTo>
                  <a:lnTo>
                    <a:pt x="58" y="441"/>
                  </a:lnTo>
                  <a:lnTo>
                    <a:pt x="68" y="461"/>
                  </a:lnTo>
                  <a:lnTo>
                    <a:pt x="78" y="479"/>
                  </a:lnTo>
                  <a:lnTo>
                    <a:pt x="89" y="496"/>
                  </a:lnTo>
                  <a:lnTo>
                    <a:pt x="101" y="512"/>
                  </a:lnTo>
                  <a:lnTo>
                    <a:pt x="114" y="527"/>
                  </a:lnTo>
                  <a:lnTo>
                    <a:pt x="127" y="540"/>
                  </a:lnTo>
                  <a:lnTo>
                    <a:pt x="141" y="553"/>
                  </a:lnTo>
                  <a:lnTo>
                    <a:pt x="157" y="563"/>
                  </a:lnTo>
                  <a:lnTo>
                    <a:pt x="172" y="573"/>
                  </a:lnTo>
                  <a:lnTo>
                    <a:pt x="188" y="582"/>
                  </a:lnTo>
                  <a:lnTo>
                    <a:pt x="205" y="589"/>
                  </a:lnTo>
                  <a:lnTo>
                    <a:pt x="223" y="595"/>
                  </a:lnTo>
                  <a:lnTo>
                    <a:pt x="240" y="600"/>
                  </a:lnTo>
                  <a:lnTo>
                    <a:pt x="259" y="605"/>
                  </a:lnTo>
                  <a:lnTo>
                    <a:pt x="277" y="607"/>
                  </a:lnTo>
                  <a:lnTo>
                    <a:pt x="297" y="609"/>
                  </a:lnTo>
                  <a:lnTo>
                    <a:pt x="316" y="611"/>
                  </a:lnTo>
                  <a:lnTo>
                    <a:pt x="337" y="612"/>
                  </a:lnTo>
                  <a:lnTo>
                    <a:pt x="337" y="507"/>
                  </a:lnTo>
                  <a:lnTo>
                    <a:pt x="319" y="507"/>
                  </a:lnTo>
                  <a:lnTo>
                    <a:pt x="303" y="506"/>
                  </a:lnTo>
                  <a:lnTo>
                    <a:pt x="287" y="505"/>
                  </a:lnTo>
                  <a:lnTo>
                    <a:pt x="273" y="502"/>
                  </a:lnTo>
                  <a:lnTo>
                    <a:pt x="259" y="499"/>
                  </a:lnTo>
                  <a:lnTo>
                    <a:pt x="245" y="495"/>
                  </a:lnTo>
                  <a:lnTo>
                    <a:pt x="233" y="490"/>
                  </a:lnTo>
                  <a:lnTo>
                    <a:pt x="222" y="486"/>
                  </a:lnTo>
                  <a:lnTo>
                    <a:pt x="211" y="480"/>
                  </a:lnTo>
                  <a:lnTo>
                    <a:pt x="200" y="474"/>
                  </a:lnTo>
                  <a:lnTo>
                    <a:pt x="191" y="467"/>
                  </a:lnTo>
                  <a:lnTo>
                    <a:pt x="182" y="459"/>
                  </a:lnTo>
                  <a:lnTo>
                    <a:pt x="173" y="450"/>
                  </a:lnTo>
                  <a:lnTo>
                    <a:pt x="165" y="441"/>
                  </a:lnTo>
                  <a:lnTo>
                    <a:pt x="157" y="430"/>
                  </a:lnTo>
                  <a:lnTo>
                    <a:pt x="150" y="419"/>
                  </a:lnTo>
                  <a:lnTo>
                    <a:pt x="143" y="407"/>
                  </a:lnTo>
                  <a:lnTo>
                    <a:pt x="136" y="393"/>
                  </a:lnTo>
                  <a:lnTo>
                    <a:pt x="130" y="377"/>
                  </a:lnTo>
                  <a:lnTo>
                    <a:pt x="124" y="361"/>
                  </a:lnTo>
                  <a:lnTo>
                    <a:pt x="118" y="343"/>
                  </a:lnTo>
                  <a:lnTo>
                    <a:pt x="113" y="325"/>
                  </a:lnTo>
                  <a:lnTo>
                    <a:pt x="108" y="304"/>
                  </a:lnTo>
                  <a:lnTo>
                    <a:pt x="104" y="282"/>
                  </a:lnTo>
                  <a:lnTo>
                    <a:pt x="100" y="259"/>
                  </a:lnTo>
                  <a:lnTo>
                    <a:pt x="97" y="234"/>
                  </a:lnTo>
                  <a:lnTo>
                    <a:pt x="94" y="207"/>
                  </a:lnTo>
                  <a:lnTo>
                    <a:pt x="92" y="179"/>
                  </a:lnTo>
                  <a:lnTo>
                    <a:pt x="90" y="149"/>
                  </a:lnTo>
                  <a:lnTo>
                    <a:pt x="89" y="119"/>
                  </a:lnTo>
                  <a:lnTo>
                    <a:pt x="88" y="86"/>
                  </a:lnTo>
                  <a:lnTo>
                    <a:pt x="88" y="51"/>
                  </a:lnTo>
                  <a:lnTo>
                    <a:pt x="88" y="46"/>
                  </a:lnTo>
                  <a:lnTo>
                    <a:pt x="87" y="40"/>
                  </a:lnTo>
                  <a:lnTo>
                    <a:pt x="86" y="34"/>
                  </a:lnTo>
                  <a:lnTo>
                    <a:pt x="84" y="29"/>
                  </a:lnTo>
                  <a:lnTo>
                    <a:pt x="80" y="20"/>
                  </a:lnTo>
                  <a:lnTo>
                    <a:pt x="74" y="13"/>
                  </a:lnTo>
                  <a:lnTo>
                    <a:pt x="67" y="7"/>
                  </a:lnTo>
                  <a:lnTo>
                    <a:pt x="60" y="3"/>
                  </a:lnTo>
                  <a:lnTo>
                    <a:pt x="52" y="1"/>
                  </a:lnTo>
                  <a:lnTo>
                    <a:pt x="44" y="0"/>
                  </a:lnTo>
                  <a:lnTo>
                    <a:pt x="35" y="1"/>
                  </a:lnTo>
                  <a:lnTo>
                    <a:pt x="27" y="3"/>
                  </a:lnTo>
                  <a:lnTo>
                    <a:pt x="20" y="7"/>
                  </a:lnTo>
                  <a:lnTo>
                    <a:pt x="13" y="13"/>
                  </a:lnTo>
                  <a:lnTo>
                    <a:pt x="8" y="20"/>
                  </a:lnTo>
                  <a:lnTo>
                    <a:pt x="3" y="29"/>
                  </a:lnTo>
                  <a:lnTo>
                    <a:pt x="2" y="34"/>
                  </a:lnTo>
                  <a:lnTo>
                    <a:pt x="0" y="40"/>
                  </a:lnTo>
                  <a:lnTo>
                    <a:pt x="0" y="46"/>
                  </a:lnTo>
                  <a:lnTo>
                    <a:pt x="0" y="51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4" name="Shape 14">
              <a:extLst>
                <a:ext uri="{FF2B5EF4-FFF2-40B4-BE49-F238E27FC236}">
                  <a16:creationId xmlns:a16="http://schemas.microsoft.com/office/drawing/2014/main" id="{00000000-0008-0000-0700-00000E000000}"/>
                </a:ext>
              </a:extLst>
            </xdr:cNvPr>
            <xdr:cNvSpPr/>
          </xdr:nvSpPr>
          <xdr:spPr>
            <a:xfrm>
              <a:off x="3054" y="459"/>
              <a:ext cx="380" cy="456"/>
            </a:xfrm>
            <a:custGeom>
              <a:avLst/>
              <a:gdLst/>
              <a:ahLst/>
              <a:cxnLst/>
              <a:rect l="l" t="t" r="r" b="b"/>
              <a:pathLst>
                <a:path w="1897" h="2738" extrusionOk="0">
                  <a:moveTo>
                    <a:pt x="765" y="57"/>
                  </a:moveTo>
                  <a:lnTo>
                    <a:pt x="155" y="57"/>
                  </a:lnTo>
                  <a:lnTo>
                    <a:pt x="89" y="29"/>
                  </a:lnTo>
                  <a:lnTo>
                    <a:pt x="0" y="135"/>
                  </a:lnTo>
                  <a:lnTo>
                    <a:pt x="0" y="2738"/>
                  </a:lnTo>
                  <a:lnTo>
                    <a:pt x="765" y="2738"/>
                  </a:lnTo>
                  <a:lnTo>
                    <a:pt x="862" y="2624"/>
                  </a:lnTo>
                  <a:lnTo>
                    <a:pt x="765" y="2499"/>
                  </a:lnTo>
                  <a:lnTo>
                    <a:pt x="765" y="1819"/>
                  </a:lnTo>
                  <a:lnTo>
                    <a:pt x="777" y="1835"/>
                  </a:lnTo>
                  <a:lnTo>
                    <a:pt x="790" y="1851"/>
                  </a:lnTo>
                  <a:lnTo>
                    <a:pt x="802" y="1865"/>
                  </a:lnTo>
                  <a:lnTo>
                    <a:pt x="815" y="1879"/>
                  </a:lnTo>
                  <a:lnTo>
                    <a:pt x="829" y="1892"/>
                  </a:lnTo>
                  <a:lnTo>
                    <a:pt x="842" y="1905"/>
                  </a:lnTo>
                  <a:lnTo>
                    <a:pt x="856" y="1917"/>
                  </a:lnTo>
                  <a:lnTo>
                    <a:pt x="869" y="1928"/>
                  </a:lnTo>
                  <a:lnTo>
                    <a:pt x="883" y="1939"/>
                  </a:lnTo>
                  <a:lnTo>
                    <a:pt x="898" y="1950"/>
                  </a:lnTo>
                  <a:lnTo>
                    <a:pt x="912" y="1959"/>
                  </a:lnTo>
                  <a:lnTo>
                    <a:pt x="927" y="1968"/>
                  </a:lnTo>
                  <a:lnTo>
                    <a:pt x="956" y="1985"/>
                  </a:lnTo>
                  <a:lnTo>
                    <a:pt x="986" y="1999"/>
                  </a:lnTo>
                  <a:lnTo>
                    <a:pt x="1017" y="2012"/>
                  </a:lnTo>
                  <a:lnTo>
                    <a:pt x="1049" y="2023"/>
                  </a:lnTo>
                  <a:lnTo>
                    <a:pt x="1080" y="2031"/>
                  </a:lnTo>
                  <a:lnTo>
                    <a:pt x="1113" y="2038"/>
                  </a:lnTo>
                  <a:lnTo>
                    <a:pt x="1145" y="2043"/>
                  </a:lnTo>
                  <a:lnTo>
                    <a:pt x="1178" y="2046"/>
                  </a:lnTo>
                  <a:lnTo>
                    <a:pt x="1211" y="2048"/>
                  </a:lnTo>
                  <a:lnTo>
                    <a:pt x="1245" y="2050"/>
                  </a:lnTo>
                  <a:lnTo>
                    <a:pt x="1277" y="2048"/>
                  </a:lnTo>
                  <a:lnTo>
                    <a:pt x="1309" y="2046"/>
                  </a:lnTo>
                  <a:lnTo>
                    <a:pt x="1341" y="2043"/>
                  </a:lnTo>
                  <a:lnTo>
                    <a:pt x="1372" y="2037"/>
                  </a:lnTo>
                  <a:lnTo>
                    <a:pt x="1402" y="2028"/>
                  </a:lnTo>
                  <a:lnTo>
                    <a:pt x="1433" y="2020"/>
                  </a:lnTo>
                  <a:lnTo>
                    <a:pt x="1462" y="2008"/>
                  </a:lnTo>
                  <a:lnTo>
                    <a:pt x="1492" y="1995"/>
                  </a:lnTo>
                  <a:lnTo>
                    <a:pt x="1520" y="1981"/>
                  </a:lnTo>
                  <a:lnTo>
                    <a:pt x="1548" y="1965"/>
                  </a:lnTo>
                  <a:lnTo>
                    <a:pt x="1575" y="1946"/>
                  </a:lnTo>
                  <a:lnTo>
                    <a:pt x="1602" y="1926"/>
                  </a:lnTo>
                  <a:lnTo>
                    <a:pt x="1628" y="1904"/>
                  </a:lnTo>
                  <a:lnTo>
                    <a:pt x="1652" y="1879"/>
                  </a:lnTo>
                  <a:lnTo>
                    <a:pt x="1676" y="1853"/>
                  </a:lnTo>
                  <a:lnTo>
                    <a:pt x="1699" y="1824"/>
                  </a:lnTo>
                  <a:lnTo>
                    <a:pt x="1721" y="1793"/>
                  </a:lnTo>
                  <a:lnTo>
                    <a:pt x="1742" y="1761"/>
                  </a:lnTo>
                  <a:lnTo>
                    <a:pt x="1762" y="1726"/>
                  </a:lnTo>
                  <a:lnTo>
                    <a:pt x="1781" y="1688"/>
                  </a:lnTo>
                  <a:lnTo>
                    <a:pt x="1798" y="1648"/>
                  </a:lnTo>
                  <a:lnTo>
                    <a:pt x="1815" y="1607"/>
                  </a:lnTo>
                  <a:lnTo>
                    <a:pt x="1829" y="1562"/>
                  </a:lnTo>
                  <a:lnTo>
                    <a:pt x="1843" y="1516"/>
                  </a:lnTo>
                  <a:lnTo>
                    <a:pt x="1855" y="1467"/>
                  </a:lnTo>
                  <a:lnTo>
                    <a:pt x="1866" y="1415"/>
                  </a:lnTo>
                  <a:lnTo>
                    <a:pt x="1875" y="1361"/>
                  </a:lnTo>
                  <a:lnTo>
                    <a:pt x="1883" y="1305"/>
                  </a:lnTo>
                  <a:lnTo>
                    <a:pt x="1889" y="1246"/>
                  </a:lnTo>
                  <a:lnTo>
                    <a:pt x="1893" y="1185"/>
                  </a:lnTo>
                  <a:lnTo>
                    <a:pt x="1896" y="1120"/>
                  </a:lnTo>
                  <a:lnTo>
                    <a:pt x="1897" y="1054"/>
                  </a:lnTo>
                  <a:lnTo>
                    <a:pt x="1896" y="989"/>
                  </a:lnTo>
                  <a:lnTo>
                    <a:pt x="1893" y="928"/>
                  </a:lnTo>
                  <a:lnTo>
                    <a:pt x="1890" y="868"/>
                  </a:lnTo>
                  <a:lnTo>
                    <a:pt x="1884" y="810"/>
                  </a:lnTo>
                  <a:lnTo>
                    <a:pt x="1877" y="754"/>
                  </a:lnTo>
                  <a:lnTo>
                    <a:pt x="1869" y="700"/>
                  </a:lnTo>
                  <a:lnTo>
                    <a:pt x="1859" y="648"/>
                  </a:lnTo>
                  <a:lnTo>
                    <a:pt x="1847" y="598"/>
                  </a:lnTo>
                  <a:lnTo>
                    <a:pt x="1835" y="550"/>
                  </a:lnTo>
                  <a:lnTo>
                    <a:pt x="1821" y="503"/>
                  </a:lnTo>
                  <a:lnTo>
                    <a:pt x="1805" y="459"/>
                  </a:lnTo>
                  <a:lnTo>
                    <a:pt x="1789" y="417"/>
                  </a:lnTo>
                  <a:lnTo>
                    <a:pt x="1771" y="377"/>
                  </a:lnTo>
                  <a:lnTo>
                    <a:pt x="1751" y="338"/>
                  </a:lnTo>
                  <a:lnTo>
                    <a:pt x="1731" y="303"/>
                  </a:lnTo>
                  <a:lnTo>
                    <a:pt x="1710" y="268"/>
                  </a:lnTo>
                  <a:lnTo>
                    <a:pt x="1687" y="236"/>
                  </a:lnTo>
                  <a:lnTo>
                    <a:pt x="1663" y="205"/>
                  </a:lnTo>
                  <a:lnTo>
                    <a:pt x="1638" y="178"/>
                  </a:lnTo>
                  <a:lnTo>
                    <a:pt x="1612" y="151"/>
                  </a:lnTo>
                  <a:lnTo>
                    <a:pt x="1585" y="128"/>
                  </a:lnTo>
                  <a:lnTo>
                    <a:pt x="1557" y="105"/>
                  </a:lnTo>
                  <a:lnTo>
                    <a:pt x="1528" y="85"/>
                  </a:lnTo>
                  <a:lnTo>
                    <a:pt x="1499" y="67"/>
                  </a:lnTo>
                  <a:lnTo>
                    <a:pt x="1468" y="52"/>
                  </a:lnTo>
                  <a:lnTo>
                    <a:pt x="1436" y="38"/>
                  </a:lnTo>
                  <a:lnTo>
                    <a:pt x="1404" y="26"/>
                  </a:lnTo>
                  <a:lnTo>
                    <a:pt x="1370" y="17"/>
                  </a:lnTo>
                  <a:lnTo>
                    <a:pt x="1336" y="10"/>
                  </a:lnTo>
                  <a:lnTo>
                    <a:pt x="1301" y="4"/>
                  </a:lnTo>
                  <a:lnTo>
                    <a:pt x="1265" y="2"/>
                  </a:lnTo>
                  <a:lnTo>
                    <a:pt x="1229" y="0"/>
                  </a:lnTo>
                  <a:lnTo>
                    <a:pt x="1199" y="0"/>
                  </a:lnTo>
                  <a:lnTo>
                    <a:pt x="1170" y="3"/>
                  </a:lnTo>
                  <a:lnTo>
                    <a:pt x="1139" y="6"/>
                  </a:lnTo>
                  <a:lnTo>
                    <a:pt x="1109" y="12"/>
                  </a:lnTo>
                  <a:lnTo>
                    <a:pt x="1079" y="19"/>
                  </a:lnTo>
                  <a:lnTo>
                    <a:pt x="1048" y="27"/>
                  </a:lnTo>
                  <a:lnTo>
                    <a:pt x="1018" y="38"/>
                  </a:lnTo>
                  <a:lnTo>
                    <a:pt x="987" y="51"/>
                  </a:lnTo>
                  <a:lnTo>
                    <a:pt x="957" y="66"/>
                  </a:lnTo>
                  <a:lnTo>
                    <a:pt x="928" y="84"/>
                  </a:lnTo>
                  <a:lnTo>
                    <a:pt x="913" y="93"/>
                  </a:lnTo>
                  <a:lnTo>
                    <a:pt x="899" y="103"/>
                  </a:lnTo>
                  <a:lnTo>
                    <a:pt x="884" y="113"/>
                  </a:lnTo>
                  <a:lnTo>
                    <a:pt x="870" y="125"/>
                  </a:lnTo>
                  <a:lnTo>
                    <a:pt x="856" y="137"/>
                  </a:lnTo>
                  <a:lnTo>
                    <a:pt x="843" y="150"/>
                  </a:lnTo>
                  <a:lnTo>
                    <a:pt x="829" y="163"/>
                  </a:lnTo>
                  <a:lnTo>
                    <a:pt x="816" y="177"/>
                  </a:lnTo>
                  <a:lnTo>
                    <a:pt x="803" y="191"/>
                  </a:lnTo>
                  <a:lnTo>
                    <a:pt x="790" y="206"/>
                  </a:lnTo>
                  <a:lnTo>
                    <a:pt x="777" y="223"/>
                  </a:lnTo>
                  <a:lnTo>
                    <a:pt x="765" y="239"/>
                  </a:lnTo>
                  <a:lnTo>
                    <a:pt x="765" y="57"/>
                  </a:lnTo>
                  <a:close/>
                  <a:moveTo>
                    <a:pt x="1025" y="1532"/>
                  </a:moveTo>
                  <a:lnTo>
                    <a:pt x="1007" y="1532"/>
                  </a:lnTo>
                  <a:lnTo>
                    <a:pt x="990" y="1531"/>
                  </a:lnTo>
                  <a:lnTo>
                    <a:pt x="973" y="1529"/>
                  </a:lnTo>
                  <a:lnTo>
                    <a:pt x="957" y="1527"/>
                  </a:lnTo>
                  <a:lnTo>
                    <a:pt x="941" y="1523"/>
                  </a:lnTo>
                  <a:lnTo>
                    <a:pt x="926" y="1519"/>
                  </a:lnTo>
                  <a:lnTo>
                    <a:pt x="912" y="1514"/>
                  </a:lnTo>
                  <a:lnTo>
                    <a:pt x="898" y="1508"/>
                  </a:lnTo>
                  <a:lnTo>
                    <a:pt x="885" y="1501"/>
                  </a:lnTo>
                  <a:lnTo>
                    <a:pt x="872" y="1494"/>
                  </a:lnTo>
                  <a:lnTo>
                    <a:pt x="860" y="1485"/>
                  </a:lnTo>
                  <a:lnTo>
                    <a:pt x="849" y="1475"/>
                  </a:lnTo>
                  <a:lnTo>
                    <a:pt x="838" y="1465"/>
                  </a:lnTo>
                  <a:lnTo>
                    <a:pt x="828" y="1453"/>
                  </a:lnTo>
                  <a:lnTo>
                    <a:pt x="819" y="1440"/>
                  </a:lnTo>
                  <a:lnTo>
                    <a:pt x="809" y="1426"/>
                  </a:lnTo>
                  <a:lnTo>
                    <a:pt x="801" y="1410"/>
                  </a:lnTo>
                  <a:lnTo>
                    <a:pt x="793" y="1394"/>
                  </a:lnTo>
                  <a:lnTo>
                    <a:pt x="786" y="1376"/>
                  </a:lnTo>
                  <a:lnTo>
                    <a:pt x="779" y="1358"/>
                  </a:lnTo>
                  <a:lnTo>
                    <a:pt x="773" y="1338"/>
                  </a:lnTo>
                  <a:lnTo>
                    <a:pt x="767" y="1316"/>
                  </a:lnTo>
                  <a:lnTo>
                    <a:pt x="762" y="1294"/>
                  </a:lnTo>
                  <a:lnTo>
                    <a:pt x="757" y="1269"/>
                  </a:lnTo>
                  <a:lnTo>
                    <a:pt x="753" y="1245"/>
                  </a:lnTo>
                  <a:lnTo>
                    <a:pt x="750" y="1217"/>
                  </a:lnTo>
                  <a:lnTo>
                    <a:pt x="747" y="1189"/>
                  </a:lnTo>
                  <a:lnTo>
                    <a:pt x="745" y="1159"/>
                  </a:lnTo>
                  <a:lnTo>
                    <a:pt x="743" y="1128"/>
                  </a:lnTo>
                  <a:lnTo>
                    <a:pt x="741" y="1095"/>
                  </a:lnTo>
                  <a:lnTo>
                    <a:pt x="741" y="1061"/>
                  </a:lnTo>
                  <a:lnTo>
                    <a:pt x="740" y="1024"/>
                  </a:lnTo>
                  <a:lnTo>
                    <a:pt x="741" y="989"/>
                  </a:lnTo>
                  <a:lnTo>
                    <a:pt x="741" y="956"/>
                  </a:lnTo>
                  <a:lnTo>
                    <a:pt x="743" y="924"/>
                  </a:lnTo>
                  <a:lnTo>
                    <a:pt x="745" y="894"/>
                  </a:lnTo>
                  <a:lnTo>
                    <a:pt x="747" y="864"/>
                  </a:lnTo>
                  <a:lnTo>
                    <a:pt x="750" y="836"/>
                  </a:lnTo>
                  <a:lnTo>
                    <a:pt x="753" y="810"/>
                  </a:lnTo>
                  <a:lnTo>
                    <a:pt x="757" y="785"/>
                  </a:lnTo>
                  <a:lnTo>
                    <a:pt x="762" y="762"/>
                  </a:lnTo>
                  <a:lnTo>
                    <a:pt x="767" y="740"/>
                  </a:lnTo>
                  <a:lnTo>
                    <a:pt x="773" y="718"/>
                  </a:lnTo>
                  <a:lnTo>
                    <a:pt x="779" y="698"/>
                  </a:lnTo>
                  <a:lnTo>
                    <a:pt x="786" y="681"/>
                  </a:lnTo>
                  <a:lnTo>
                    <a:pt x="793" y="663"/>
                  </a:lnTo>
                  <a:lnTo>
                    <a:pt x="801" y="647"/>
                  </a:lnTo>
                  <a:lnTo>
                    <a:pt x="809" y="632"/>
                  </a:lnTo>
                  <a:lnTo>
                    <a:pt x="819" y="618"/>
                  </a:lnTo>
                  <a:lnTo>
                    <a:pt x="828" y="605"/>
                  </a:lnTo>
                  <a:lnTo>
                    <a:pt x="838" y="594"/>
                  </a:lnTo>
                  <a:lnTo>
                    <a:pt x="849" y="583"/>
                  </a:lnTo>
                  <a:lnTo>
                    <a:pt x="860" y="574"/>
                  </a:lnTo>
                  <a:lnTo>
                    <a:pt x="872" y="565"/>
                  </a:lnTo>
                  <a:lnTo>
                    <a:pt x="885" y="557"/>
                  </a:lnTo>
                  <a:lnTo>
                    <a:pt x="898" y="550"/>
                  </a:lnTo>
                  <a:lnTo>
                    <a:pt x="912" y="545"/>
                  </a:lnTo>
                  <a:lnTo>
                    <a:pt x="926" y="539"/>
                  </a:lnTo>
                  <a:lnTo>
                    <a:pt x="941" y="536"/>
                  </a:lnTo>
                  <a:lnTo>
                    <a:pt x="957" y="532"/>
                  </a:lnTo>
                  <a:lnTo>
                    <a:pt x="973" y="530"/>
                  </a:lnTo>
                  <a:lnTo>
                    <a:pt x="990" y="528"/>
                  </a:lnTo>
                  <a:lnTo>
                    <a:pt x="1007" y="527"/>
                  </a:lnTo>
                  <a:lnTo>
                    <a:pt x="1025" y="527"/>
                  </a:lnTo>
                  <a:lnTo>
                    <a:pt x="1044" y="527"/>
                  </a:lnTo>
                  <a:lnTo>
                    <a:pt x="1062" y="528"/>
                  </a:lnTo>
                  <a:lnTo>
                    <a:pt x="1079" y="530"/>
                  </a:lnTo>
                  <a:lnTo>
                    <a:pt x="1096" y="532"/>
                  </a:lnTo>
                  <a:lnTo>
                    <a:pt x="1112" y="536"/>
                  </a:lnTo>
                  <a:lnTo>
                    <a:pt x="1128" y="539"/>
                  </a:lnTo>
                  <a:lnTo>
                    <a:pt x="1142" y="545"/>
                  </a:lnTo>
                  <a:lnTo>
                    <a:pt x="1157" y="550"/>
                  </a:lnTo>
                  <a:lnTo>
                    <a:pt x="1170" y="557"/>
                  </a:lnTo>
                  <a:lnTo>
                    <a:pt x="1183" y="565"/>
                  </a:lnTo>
                  <a:lnTo>
                    <a:pt x="1195" y="574"/>
                  </a:lnTo>
                  <a:lnTo>
                    <a:pt x="1207" y="583"/>
                  </a:lnTo>
                  <a:lnTo>
                    <a:pt x="1218" y="594"/>
                  </a:lnTo>
                  <a:lnTo>
                    <a:pt x="1229" y="605"/>
                  </a:lnTo>
                  <a:lnTo>
                    <a:pt x="1239" y="618"/>
                  </a:lnTo>
                  <a:lnTo>
                    <a:pt x="1248" y="632"/>
                  </a:lnTo>
                  <a:lnTo>
                    <a:pt x="1256" y="647"/>
                  </a:lnTo>
                  <a:lnTo>
                    <a:pt x="1265" y="663"/>
                  </a:lnTo>
                  <a:lnTo>
                    <a:pt x="1272" y="681"/>
                  </a:lnTo>
                  <a:lnTo>
                    <a:pt x="1279" y="698"/>
                  </a:lnTo>
                  <a:lnTo>
                    <a:pt x="1285" y="718"/>
                  </a:lnTo>
                  <a:lnTo>
                    <a:pt x="1291" y="740"/>
                  </a:lnTo>
                  <a:lnTo>
                    <a:pt x="1296" y="762"/>
                  </a:lnTo>
                  <a:lnTo>
                    <a:pt x="1302" y="785"/>
                  </a:lnTo>
                  <a:lnTo>
                    <a:pt x="1306" y="810"/>
                  </a:lnTo>
                  <a:lnTo>
                    <a:pt x="1309" y="836"/>
                  </a:lnTo>
                  <a:lnTo>
                    <a:pt x="1312" y="864"/>
                  </a:lnTo>
                  <a:lnTo>
                    <a:pt x="1315" y="894"/>
                  </a:lnTo>
                  <a:lnTo>
                    <a:pt x="1317" y="924"/>
                  </a:lnTo>
                  <a:lnTo>
                    <a:pt x="1318" y="956"/>
                  </a:lnTo>
                  <a:lnTo>
                    <a:pt x="1319" y="989"/>
                  </a:lnTo>
                  <a:lnTo>
                    <a:pt x="1319" y="1024"/>
                  </a:lnTo>
                  <a:lnTo>
                    <a:pt x="1319" y="1061"/>
                  </a:lnTo>
                  <a:lnTo>
                    <a:pt x="1318" y="1095"/>
                  </a:lnTo>
                  <a:lnTo>
                    <a:pt x="1317" y="1128"/>
                  </a:lnTo>
                  <a:lnTo>
                    <a:pt x="1315" y="1159"/>
                  </a:lnTo>
                  <a:lnTo>
                    <a:pt x="1312" y="1189"/>
                  </a:lnTo>
                  <a:lnTo>
                    <a:pt x="1309" y="1217"/>
                  </a:lnTo>
                  <a:lnTo>
                    <a:pt x="1306" y="1245"/>
                  </a:lnTo>
                  <a:lnTo>
                    <a:pt x="1302" y="1269"/>
                  </a:lnTo>
                  <a:lnTo>
                    <a:pt x="1296" y="1294"/>
                  </a:lnTo>
                  <a:lnTo>
                    <a:pt x="1291" y="1316"/>
                  </a:lnTo>
                  <a:lnTo>
                    <a:pt x="1285" y="1338"/>
                  </a:lnTo>
                  <a:lnTo>
                    <a:pt x="1279" y="1358"/>
                  </a:lnTo>
                  <a:lnTo>
                    <a:pt x="1272" y="1376"/>
                  </a:lnTo>
                  <a:lnTo>
                    <a:pt x="1265" y="1394"/>
                  </a:lnTo>
                  <a:lnTo>
                    <a:pt x="1256" y="1410"/>
                  </a:lnTo>
                  <a:lnTo>
                    <a:pt x="1248" y="1426"/>
                  </a:lnTo>
                  <a:lnTo>
                    <a:pt x="1239" y="1440"/>
                  </a:lnTo>
                  <a:lnTo>
                    <a:pt x="1229" y="1453"/>
                  </a:lnTo>
                  <a:lnTo>
                    <a:pt x="1218" y="1465"/>
                  </a:lnTo>
                  <a:lnTo>
                    <a:pt x="1207" y="1475"/>
                  </a:lnTo>
                  <a:lnTo>
                    <a:pt x="1195" y="1485"/>
                  </a:lnTo>
                  <a:lnTo>
                    <a:pt x="1183" y="1494"/>
                  </a:lnTo>
                  <a:lnTo>
                    <a:pt x="1170" y="1501"/>
                  </a:lnTo>
                  <a:lnTo>
                    <a:pt x="1157" y="1508"/>
                  </a:lnTo>
                  <a:lnTo>
                    <a:pt x="1142" y="1514"/>
                  </a:lnTo>
                  <a:lnTo>
                    <a:pt x="1128" y="1519"/>
                  </a:lnTo>
                  <a:lnTo>
                    <a:pt x="1112" y="1523"/>
                  </a:lnTo>
                  <a:lnTo>
                    <a:pt x="1096" y="1527"/>
                  </a:lnTo>
                  <a:lnTo>
                    <a:pt x="1079" y="1529"/>
                  </a:lnTo>
                  <a:lnTo>
                    <a:pt x="1062" y="1531"/>
                  </a:lnTo>
                  <a:lnTo>
                    <a:pt x="1044" y="1532"/>
                  </a:lnTo>
                  <a:lnTo>
                    <a:pt x="1025" y="1532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5" name="Shape 15">
              <a:extLst>
                <a:ext uri="{FF2B5EF4-FFF2-40B4-BE49-F238E27FC236}">
                  <a16:creationId xmlns:a16="http://schemas.microsoft.com/office/drawing/2014/main" id="{00000000-0008-0000-0700-00000F000000}"/>
                </a:ext>
              </a:extLst>
            </xdr:cNvPr>
            <xdr:cNvSpPr/>
          </xdr:nvSpPr>
          <xdr:spPr>
            <a:xfrm>
              <a:off x="3076" y="460"/>
              <a:ext cx="131" cy="17"/>
            </a:xfrm>
            <a:custGeom>
              <a:avLst/>
              <a:gdLst/>
              <a:ahLst/>
              <a:cxnLst/>
              <a:rect l="l" t="t" r="r" b="b"/>
              <a:pathLst>
                <a:path w="655" h="105" extrusionOk="0">
                  <a:moveTo>
                    <a:pt x="29" y="101"/>
                  </a:moveTo>
                  <a:lnTo>
                    <a:pt x="45" y="105"/>
                  </a:lnTo>
                  <a:lnTo>
                    <a:pt x="655" y="105"/>
                  </a:lnTo>
                  <a:lnTo>
                    <a:pt x="655" y="0"/>
                  </a:lnTo>
                  <a:lnTo>
                    <a:pt x="45" y="0"/>
                  </a:lnTo>
                  <a:lnTo>
                    <a:pt x="29" y="101"/>
                  </a:lnTo>
                  <a:lnTo>
                    <a:pt x="45" y="0"/>
                  </a:lnTo>
                  <a:lnTo>
                    <a:pt x="39" y="1"/>
                  </a:lnTo>
                  <a:lnTo>
                    <a:pt x="34" y="1"/>
                  </a:lnTo>
                  <a:lnTo>
                    <a:pt x="29" y="2"/>
                  </a:lnTo>
                  <a:lnTo>
                    <a:pt x="25" y="5"/>
                  </a:lnTo>
                  <a:lnTo>
                    <a:pt x="18" y="10"/>
                  </a:lnTo>
                  <a:lnTo>
                    <a:pt x="11" y="17"/>
                  </a:lnTo>
                  <a:lnTo>
                    <a:pt x="6" y="25"/>
                  </a:lnTo>
                  <a:lnTo>
                    <a:pt x="3" y="33"/>
                  </a:lnTo>
                  <a:lnTo>
                    <a:pt x="1" y="42"/>
                  </a:lnTo>
                  <a:lnTo>
                    <a:pt x="0" y="52"/>
                  </a:lnTo>
                  <a:lnTo>
                    <a:pt x="1" y="62"/>
                  </a:lnTo>
                  <a:lnTo>
                    <a:pt x="3" y="72"/>
                  </a:lnTo>
                  <a:lnTo>
                    <a:pt x="6" y="80"/>
                  </a:lnTo>
                  <a:lnTo>
                    <a:pt x="11" y="88"/>
                  </a:lnTo>
                  <a:lnTo>
                    <a:pt x="18" y="95"/>
                  </a:lnTo>
                  <a:lnTo>
                    <a:pt x="25" y="100"/>
                  </a:lnTo>
                  <a:lnTo>
                    <a:pt x="29" y="101"/>
                  </a:lnTo>
                  <a:lnTo>
                    <a:pt x="34" y="104"/>
                  </a:lnTo>
                  <a:lnTo>
                    <a:pt x="39" y="104"/>
                  </a:lnTo>
                  <a:lnTo>
                    <a:pt x="45" y="105"/>
                  </a:lnTo>
                  <a:lnTo>
                    <a:pt x="29" y="101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6" name="Shape 16">
              <a:extLst>
                <a:ext uri="{FF2B5EF4-FFF2-40B4-BE49-F238E27FC236}">
                  <a16:creationId xmlns:a16="http://schemas.microsoft.com/office/drawing/2014/main" id="{00000000-0008-0000-0700-000010000000}"/>
                </a:ext>
              </a:extLst>
            </xdr:cNvPr>
            <xdr:cNvSpPr/>
          </xdr:nvSpPr>
          <xdr:spPr>
            <a:xfrm>
              <a:off x="3063" y="455"/>
              <a:ext cx="25" cy="22"/>
            </a:xfrm>
            <a:custGeom>
              <a:avLst/>
              <a:gdLst/>
              <a:ahLst/>
              <a:cxnLst/>
              <a:rect l="l" t="t" r="r" b="b"/>
              <a:pathLst>
                <a:path w="125" h="129" extrusionOk="0">
                  <a:moveTo>
                    <a:pt x="13" y="15"/>
                  </a:moveTo>
                  <a:lnTo>
                    <a:pt x="29" y="100"/>
                  </a:lnTo>
                  <a:lnTo>
                    <a:pt x="94" y="129"/>
                  </a:lnTo>
                  <a:lnTo>
                    <a:pt x="125" y="32"/>
                  </a:lnTo>
                  <a:lnTo>
                    <a:pt x="60" y="3"/>
                  </a:lnTo>
                  <a:lnTo>
                    <a:pt x="13" y="15"/>
                  </a:lnTo>
                  <a:lnTo>
                    <a:pt x="60" y="3"/>
                  </a:lnTo>
                  <a:lnTo>
                    <a:pt x="50" y="0"/>
                  </a:lnTo>
                  <a:lnTo>
                    <a:pt x="40" y="0"/>
                  </a:lnTo>
                  <a:lnTo>
                    <a:pt x="32" y="1"/>
                  </a:lnTo>
                  <a:lnTo>
                    <a:pt x="24" y="5"/>
                  </a:lnTo>
                  <a:lnTo>
                    <a:pt x="17" y="10"/>
                  </a:lnTo>
                  <a:lnTo>
                    <a:pt x="11" y="16"/>
                  </a:lnTo>
                  <a:lnTo>
                    <a:pt x="7" y="25"/>
                  </a:lnTo>
                  <a:lnTo>
                    <a:pt x="3" y="34"/>
                  </a:lnTo>
                  <a:lnTo>
                    <a:pt x="1" y="43"/>
                  </a:lnTo>
                  <a:lnTo>
                    <a:pt x="0" y="53"/>
                  </a:lnTo>
                  <a:lnTo>
                    <a:pt x="1" y="62"/>
                  </a:lnTo>
                  <a:lnTo>
                    <a:pt x="3" y="72"/>
                  </a:lnTo>
                  <a:lnTo>
                    <a:pt x="7" y="80"/>
                  </a:lnTo>
                  <a:lnTo>
                    <a:pt x="12" y="88"/>
                  </a:lnTo>
                  <a:lnTo>
                    <a:pt x="16" y="92"/>
                  </a:lnTo>
                  <a:lnTo>
                    <a:pt x="20" y="95"/>
                  </a:lnTo>
                  <a:lnTo>
                    <a:pt x="24" y="98"/>
                  </a:lnTo>
                  <a:lnTo>
                    <a:pt x="29" y="100"/>
                  </a:lnTo>
                  <a:lnTo>
                    <a:pt x="13" y="15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7" name="Shape 17">
              <a:extLst>
                <a:ext uri="{FF2B5EF4-FFF2-40B4-BE49-F238E27FC236}">
                  <a16:creationId xmlns:a16="http://schemas.microsoft.com/office/drawing/2014/main" id="{00000000-0008-0000-0700-000011000000}"/>
                </a:ext>
              </a:extLst>
            </xdr:cNvPr>
            <xdr:cNvSpPr/>
          </xdr:nvSpPr>
          <xdr:spPr>
            <a:xfrm>
              <a:off x="3045" y="458"/>
              <a:ext cx="34" cy="32"/>
            </a:xfrm>
            <a:custGeom>
              <a:avLst/>
              <a:gdLst/>
              <a:ahLst/>
              <a:cxnLst/>
              <a:rect l="l" t="t" r="r" b="b"/>
              <a:pathLst>
                <a:path w="166" h="194" extrusionOk="0">
                  <a:moveTo>
                    <a:pt x="1" y="143"/>
                  </a:moveTo>
                  <a:lnTo>
                    <a:pt x="76" y="179"/>
                  </a:lnTo>
                  <a:lnTo>
                    <a:pt x="166" y="73"/>
                  </a:lnTo>
                  <a:lnTo>
                    <a:pt x="103" y="0"/>
                  </a:lnTo>
                  <a:lnTo>
                    <a:pt x="14" y="105"/>
                  </a:lnTo>
                  <a:lnTo>
                    <a:pt x="1" y="143"/>
                  </a:lnTo>
                  <a:lnTo>
                    <a:pt x="14" y="105"/>
                  </a:lnTo>
                  <a:lnTo>
                    <a:pt x="10" y="110"/>
                  </a:lnTo>
                  <a:lnTo>
                    <a:pt x="7" y="114"/>
                  </a:lnTo>
                  <a:lnTo>
                    <a:pt x="5" y="120"/>
                  </a:lnTo>
                  <a:lnTo>
                    <a:pt x="3" y="125"/>
                  </a:lnTo>
                  <a:lnTo>
                    <a:pt x="0" y="134"/>
                  </a:lnTo>
                  <a:lnTo>
                    <a:pt x="0" y="144"/>
                  </a:lnTo>
                  <a:lnTo>
                    <a:pt x="1" y="154"/>
                  </a:lnTo>
                  <a:lnTo>
                    <a:pt x="4" y="163"/>
                  </a:lnTo>
                  <a:lnTo>
                    <a:pt x="8" y="171"/>
                  </a:lnTo>
                  <a:lnTo>
                    <a:pt x="14" y="179"/>
                  </a:lnTo>
                  <a:lnTo>
                    <a:pt x="20" y="185"/>
                  </a:lnTo>
                  <a:lnTo>
                    <a:pt x="27" y="190"/>
                  </a:lnTo>
                  <a:lnTo>
                    <a:pt x="35" y="193"/>
                  </a:lnTo>
                  <a:lnTo>
                    <a:pt x="43" y="194"/>
                  </a:lnTo>
                  <a:lnTo>
                    <a:pt x="51" y="194"/>
                  </a:lnTo>
                  <a:lnTo>
                    <a:pt x="60" y="192"/>
                  </a:lnTo>
                  <a:lnTo>
                    <a:pt x="64" y="190"/>
                  </a:lnTo>
                  <a:lnTo>
                    <a:pt x="68" y="186"/>
                  </a:lnTo>
                  <a:lnTo>
                    <a:pt x="72" y="183"/>
                  </a:lnTo>
                  <a:lnTo>
                    <a:pt x="76" y="179"/>
                  </a:lnTo>
                  <a:lnTo>
                    <a:pt x="1" y="143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8" name="Shape 18">
              <a:extLst>
                <a:ext uri="{FF2B5EF4-FFF2-40B4-BE49-F238E27FC236}">
                  <a16:creationId xmlns:a16="http://schemas.microsoft.com/office/drawing/2014/main" id="{00000000-0008-0000-0700-000012000000}"/>
                </a:ext>
              </a:extLst>
            </xdr:cNvPr>
            <xdr:cNvSpPr/>
          </xdr:nvSpPr>
          <xdr:spPr>
            <a:xfrm>
              <a:off x="3046" y="481"/>
              <a:ext cx="17" cy="443"/>
            </a:xfrm>
            <a:custGeom>
              <a:avLst/>
              <a:gdLst/>
              <a:ahLst/>
              <a:cxnLst/>
              <a:rect l="l" t="t" r="r" b="b"/>
              <a:pathLst>
                <a:path w="88" h="2656" extrusionOk="0">
                  <a:moveTo>
                    <a:pt x="44" y="2656"/>
                  </a:moveTo>
                  <a:lnTo>
                    <a:pt x="88" y="2603"/>
                  </a:lnTo>
                  <a:lnTo>
                    <a:pt x="88" y="0"/>
                  </a:lnTo>
                  <a:lnTo>
                    <a:pt x="0" y="0"/>
                  </a:lnTo>
                  <a:lnTo>
                    <a:pt x="0" y="2603"/>
                  </a:lnTo>
                  <a:lnTo>
                    <a:pt x="44" y="2656"/>
                  </a:lnTo>
                  <a:lnTo>
                    <a:pt x="0" y="2603"/>
                  </a:lnTo>
                  <a:lnTo>
                    <a:pt x="0" y="2610"/>
                  </a:lnTo>
                  <a:lnTo>
                    <a:pt x="1" y="2616"/>
                  </a:lnTo>
                  <a:lnTo>
                    <a:pt x="2" y="2622"/>
                  </a:lnTo>
                  <a:lnTo>
                    <a:pt x="3" y="2627"/>
                  </a:lnTo>
                  <a:lnTo>
                    <a:pt x="8" y="2635"/>
                  </a:lnTo>
                  <a:lnTo>
                    <a:pt x="14" y="2643"/>
                  </a:lnTo>
                  <a:lnTo>
                    <a:pt x="20" y="2648"/>
                  </a:lnTo>
                  <a:lnTo>
                    <a:pt x="28" y="2653"/>
                  </a:lnTo>
                  <a:lnTo>
                    <a:pt x="36" y="2655"/>
                  </a:lnTo>
                  <a:lnTo>
                    <a:pt x="44" y="2656"/>
                  </a:lnTo>
                  <a:lnTo>
                    <a:pt x="52" y="2655"/>
                  </a:lnTo>
                  <a:lnTo>
                    <a:pt x="60" y="2653"/>
                  </a:lnTo>
                  <a:lnTo>
                    <a:pt x="68" y="2648"/>
                  </a:lnTo>
                  <a:lnTo>
                    <a:pt x="74" y="2643"/>
                  </a:lnTo>
                  <a:lnTo>
                    <a:pt x="80" y="2635"/>
                  </a:lnTo>
                  <a:lnTo>
                    <a:pt x="84" y="2627"/>
                  </a:lnTo>
                  <a:lnTo>
                    <a:pt x="86" y="2622"/>
                  </a:lnTo>
                  <a:lnTo>
                    <a:pt x="87" y="2616"/>
                  </a:lnTo>
                  <a:lnTo>
                    <a:pt x="88" y="2610"/>
                  </a:lnTo>
                  <a:lnTo>
                    <a:pt x="88" y="2603"/>
                  </a:lnTo>
                  <a:lnTo>
                    <a:pt x="44" y="2656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9" name="Shape 19">
              <a:extLst>
                <a:ext uri="{FF2B5EF4-FFF2-40B4-BE49-F238E27FC236}">
                  <a16:creationId xmlns:a16="http://schemas.microsoft.com/office/drawing/2014/main" id="{00000000-0008-0000-0700-000013000000}"/>
                </a:ext>
              </a:extLst>
            </xdr:cNvPr>
            <xdr:cNvSpPr/>
          </xdr:nvSpPr>
          <xdr:spPr>
            <a:xfrm>
              <a:off x="3054" y="907"/>
              <a:ext cx="162" cy="17"/>
            </a:xfrm>
            <a:custGeom>
              <a:avLst/>
              <a:gdLst/>
              <a:ahLst/>
              <a:cxnLst/>
              <a:rect l="l" t="t" r="r" b="b"/>
              <a:pathLst>
                <a:path w="809" h="105" extrusionOk="0">
                  <a:moveTo>
                    <a:pt x="796" y="90"/>
                  </a:moveTo>
                  <a:lnTo>
                    <a:pt x="765" y="0"/>
                  </a:lnTo>
                  <a:lnTo>
                    <a:pt x="0" y="0"/>
                  </a:lnTo>
                  <a:lnTo>
                    <a:pt x="0" y="105"/>
                  </a:lnTo>
                  <a:lnTo>
                    <a:pt x="765" y="105"/>
                  </a:lnTo>
                  <a:lnTo>
                    <a:pt x="796" y="90"/>
                  </a:lnTo>
                  <a:lnTo>
                    <a:pt x="765" y="105"/>
                  </a:lnTo>
                  <a:lnTo>
                    <a:pt x="770" y="104"/>
                  </a:lnTo>
                  <a:lnTo>
                    <a:pt x="775" y="104"/>
                  </a:lnTo>
                  <a:lnTo>
                    <a:pt x="780" y="102"/>
                  </a:lnTo>
                  <a:lnTo>
                    <a:pt x="784" y="100"/>
                  </a:lnTo>
                  <a:lnTo>
                    <a:pt x="792" y="96"/>
                  </a:lnTo>
                  <a:lnTo>
                    <a:pt x="798" y="89"/>
                  </a:lnTo>
                  <a:lnTo>
                    <a:pt x="803" y="80"/>
                  </a:lnTo>
                  <a:lnTo>
                    <a:pt x="806" y="72"/>
                  </a:lnTo>
                  <a:lnTo>
                    <a:pt x="808" y="63"/>
                  </a:lnTo>
                  <a:lnTo>
                    <a:pt x="809" y="52"/>
                  </a:lnTo>
                  <a:lnTo>
                    <a:pt x="808" y="43"/>
                  </a:lnTo>
                  <a:lnTo>
                    <a:pt x="806" y="33"/>
                  </a:lnTo>
                  <a:lnTo>
                    <a:pt x="803" y="25"/>
                  </a:lnTo>
                  <a:lnTo>
                    <a:pt x="798" y="17"/>
                  </a:lnTo>
                  <a:lnTo>
                    <a:pt x="792" y="10"/>
                  </a:lnTo>
                  <a:lnTo>
                    <a:pt x="784" y="5"/>
                  </a:lnTo>
                  <a:lnTo>
                    <a:pt x="780" y="3"/>
                  </a:lnTo>
                  <a:lnTo>
                    <a:pt x="775" y="2"/>
                  </a:lnTo>
                  <a:lnTo>
                    <a:pt x="770" y="2"/>
                  </a:lnTo>
                  <a:lnTo>
                    <a:pt x="765" y="0"/>
                  </a:lnTo>
                  <a:lnTo>
                    <a:pt x="796" y="90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20" name="Shape 20">
              <a:extLst>
                <a:ext uri="{FF2B5EF4-FFF2-40B4-BE49-F238E27FC236}">
                  <a16:creationId xmlns:a16="http://schemas.microsoft.com/office/drawing/2014/main" id="{00000000-0008-0000-0700-000014000000}"/>
                </a:ext>
              </a:extLst>
            </xdr:cNvPr>
            <xdr:cNvSpPr/>
          </xdr:nvSpPr>
          <xdr:spPr>
            <a:xfrm>
              <a:off x="3201" y="887"/>
              <a:ext cx="35" cy="34"/>
            </a:xfrm>
            <a:custGeom>
              <a:avLst/>
              <a:gdLst/>
              <a:ahLst/>
              <a:cxnLst/>
              <a:rect l="l" t="t" r="r" b="b"/>
              <a:pathLst>
                <a:path w="173" h="205" extrusionOk="0">
                  <a:moveTo>
                    <a:pt x="161" y="18"/>
                  </a:moveTo>
                  <a:lnTo>
                    <a:pt x="97" y="17"/>
                  </a:lnTo>
                  <a:lnTo>
                    <a:pt x="0" y="131"/>
                  </a:lnTo>
                  <a:lnTo>
                    <a:pt x="62" y="205"/>
                  </a:lnTo>
                  <a:lnTo>
                    <a:pt x="160" y="90"/>
                  </a:lnTo>
                  <a:lnTo>
                    <a:pt x="161" y="18"/>
                  </a:lnTo>
                  <a:lnTo>
                    <a:pt x="160" y="90"/>
                  </a:lnTo>
                  <a:lnTo>
                    <a:pt x="163" y="85"/>
                  </a:lnTo>
                  <a:lnTo>
                    <a:pt x="166" y="80"/>
                  </a:lnTo>
                  <a:lnTo>
                    <a:pt x="169" y="75"/>
                  </a:lnTo>
                  <a:lnTo>
                    <a:pt x="171" y="71"/>
                  </a:lnTo>
                  <a:lnTo>
                    <a:pt x="173" y="60"/>
                  </a:lnTo>
                  <a:lnTo>
                    <a:pt x="173" y="51"/>
                  </a:lnTo>
                  <a:lnTo>
                    <a:pt x="172" y="41"/>
                  </a:lnTo>
                  <a:lnTo>
                    <a:pt x="169" y="32"/>
                  </a:lnTo>
                  <a:lnTo>
                    <a:pt x="165" y="24"/>
                  </a:lnTo>
                  <a:lnTo>
                    <a:pt x="160" y="17"/>
                  </a:lnTo>
                  <a:lnTo>
                    <a:pt x="153" y="9"/>
                  </a:lnTo>
                  <a:lnTo>
                    <a:pt x="146" y="5"/>
                  </a:lnTo>
                  <a:lnTo>
                    <a:pt x="138" y="1"/>
                  </a:lnTo>
                  <a:lnTo>
                    <a:pt x="130" y="0"/>
                  </a:lnTo>
                  <a:lnTo>
                    <a:pt x="122" y="0"/>
                  </a:lnTo>
                  <a:lnTo>
                    <a:pt x="113" y="4"/>
                  </a:lnTo>
                  <a:lnTo>
                    <a:pt x="109" y="6"/>
                  </a:lnTo>
                  <a:lnTo>
                    <a:pt x="105" y="8"/>
                  </a:lnTo>
                  <a:lnTo>
                    <a:pt x="101" y="12"/>
                  </a:lnTo>
                  <a:lnTo>
                    <a:pt x="97" y="17"/>
                  </a:lnTo>
                  <a:lnTo>
                    <a:pt x="161" y="18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21" name="Shape 21">
              <a:extLst>
                <a:ext uri="{FF2B5EF4-FFF2-40B4-BE49-F238E27FC236}">
                  <a16:creationId xmlns:a16="http://schemas.microsoft.com/office/drawing/2014/main" id="{00000000-0008-0000-0700-000015000000}"/>
                </a:ext>
              </a:extLst>
            </xdr:cNvPr>
            <xdr:cNvSpPr/>
          </xdr:nvSpPr>
          <xdr:spPr>
            <a:xfrm>
              <a:off x="3198" y="867"/>
              <a:ext cx="35" cy="35"/>
            </a:xfrm>
            <a:custGeom>
              <a:avLst/>
              <a:gdLst/>
              <a:ahLst/>
              <a:cxnLst/>
              <a:rect l="l" t="t" r="r" b="b"/>
              <a:pathLst>
                <a:path w="175" h="213" extrusionOk="0">
                  <a:moveTo>
                    <a:pt x="1" y="53"/>
                  </a:moveTo>
                  <a:lnTo>
                    <a:pt x="12" y="89"/>
                  </a:lnTo>
                  <a:lnTo>
                    <a:pt x="110" y="213"/>
                  </a:lnTo>
                  <a:lnTo>
                    <a:pt x="175" y="143"/>
                  </a:lnTo>
                  <a:lnTo>
                    <a:pt x="77" y="18"/>
                  </a:lnTo>
                  <a:lnTo>
                    <a:pt x="1" y="53"/>
                  </a:lnTo>
                  <a:lnTo>
                    <a:pt x="77" y="18"/>
                  </a:lnTo>
                  <a:lnTo>
                    <a:pt x="73" y="13"/>
                  </a:lnTo>
                  <a:lnTo>
                    <a:pt x="69" y="10"/>
                  </a:lnTo>
                  <a:lnTo>
                    <a:pt x="65" y="7"/>
                  </a:lnTo>
                  <a:lnTo>
                    <a:pt x="61" y="5"/>
                  </a:lnTo>
                  <a:lnTo>
                    <a:pt x="53" y="1"/>
                  </a:lnTo>
                  <a:lnTo>
                    <a:pt x="45" y="0"/>
                  </a:lnTo>
                  <a:lnTo>
                    <a:pt x="36" y="1"/>
                  </a:lnTo>
                  <a:lnTo>
                    <a:pt x="29" y="5"/>
                  </a:lnTo>
                  <a:lnTo>
                    <a:pt x="21" y="10"/>
                  </a:lnTo>
                  <a:lnTo>
                    <a:pt x="15" y="16"/>
                  </a:lnTo>
                  <a:lnTo>
                    <a:pt x="9" y="23"/>
                  </a:lnTo>
                  <a:lnTo>
                    <a:pt x="5" y="31"/>
                  </a:lnTo>
                  <a:lnTo>
                    <a:pt x="2" y="39"/>
                  </a:lnTo>
                  <a:lnTo>
                    <a:pt x="0" y="49"/>
                  </a:lnTo>
                  <a:lnTo>
                    <a:pt x="0" y="59"/>
                  </a:lnTo>
                  <a:lnTo>
                    <a:pt x="2" y="69"/>
                  </a:lnTo>
                  <a:lnTo>
                    <a:pt x="4" y="73"/>
                  </a:lnTo>
                  <a:lnTo>
                    <a:pt x="6" y="79"/>
                  </a:lnTo>
                  <a:lnTo>
                    <a:pt x="9" y="84"/>
                  </a:lnTo>
                  <a:lnTo>
                    <a:pt x="12" y="89"/>
                  </a:lnTo>
                  <a:lnTo>
                    <a:pt x="1" y="53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22" name="Shape 22">
              <a:extLst>
                <a:ext uri="{FF2B5EF4-FFF2-40B4-BE49-F238E27FC236}">
                  <a16:creationId xmlns:a16="http://schemas.microsoft.com/office/drawing/2014/main" id="{00000000-0008-0000-0700-000016000000}"/>
                </a:ext>
              </a:extLst>
            </xdr:cNvPr>
            <xdr:cNvSpPr/>
          </xdr:nvSpPr>
          <xdr:spPr>
            <a:xfrm>
              <a:off x="3199" y="753"/>
              <a:ext cx="17" cy="122"/>
            </a:xfrm>
            <a:custGeom>
              <a:avLst/>
              <a:gdLst/>
              <a:ahLst/>
              <a:cxnLst/>
              <a:rect l="l" t="t" r="r" b="b"/>
              <a:pathLst>
                <a:path w="88" h="732" extrusionOk="0">
                  <a:moveTo>
                    <a:pt x="77" y="18"/>
                  </a:moveTo>
                  <a:lnTo>
                    <a:pt x="0" y="52"/>
                  </a:lnTo>
                  <a:lnTo>
                    <a:pt x="0" y="732"/>
                  </a:lnTo>
                  <a:lnTo>
                    <a:pt x="88" y="732"/>
                  </a:lnTo>
                  <a:lnTo>
                    <a:pt x="88" y="52"/>
                  </a:lnTo>
                  <a:lnTo>
                    <a:pt x="77" y="18"/>
                  </a:lnTo>
                  <a:lnTo>
                    <a:pt x="88" y="52"/>
                  </a:lnTo>
                  <a:lnTo>
                    <a:pt x="88" y="46"/>
                  </a:lnTo>
                  <a:lnTo>
                    <a:pt x="87" y="40"/>
                  </a:lnTo>
                  <a:lnTo>
                    <a:pt x="86" y="34"/>
                  </a:lnTo>
                  <a:lnTo>
                    <a:pt x="84" y="30"/>
                  </a:lnTo>
                  <a:lnTo>
                    <a:pt x="80" y="20"/>
                  </a:lnTo>
                  <a:lnTo>
                    <a:pt x="74" y="13"/>
                  </a:lnTo>
                  <a:lnTo>
                    <a:pt x="67" y="7"/>
                  </a:lnTo>
                  <a:lnTo>
                    <a:pt x="60" y="4"/>
                  </a:lnTo>
                  <a:lnTo>
                    <a:pt x="52" y="1"/>
                  </a:lnTo>
                  <a:lnTo>
                    <a:pt x="44" y="0"/>
                  </a:lnTo>
                  <a:lnTo>
                    <a:pt x="35" y="1"/>
                  </a:lnTo>
                  <a:lnTo>
                    <a:pt x="27" y="4"/>
                  </a:lnTo>
                  <a:lnTo>
                    <a:pt x="20" y="7"/>
                  </a:lnTo>
                  <a:lnTo>
                    <a:pt x="13" y="13"/>
                  </a:lnTo>
                  <a:lnTo>
                    <a:pt x="8" y="20"/>
                  </a:lnTo>
                  <a:lnTo>
                    <a:pt x="3" y="30"/>
                  </a:lnTo>
                  <a:lnTo>
                    <a:pt x="2" y="34"/>
                  </a:lnTo>
                  <a:lnTo>
                    <a:pt x="1" y="40"/>
                  </a:lnTo>
                  <a:lnTo>
                    <a:pt x="0" y="46"/>
                  </a:lnTo>
                  <a:lnTo>
                    <a:pt x="0" y="52"/>
                  </a:lnTo>
                  <a:lnTo>
                    <a:pt x="77" y="18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23" name="Shape 23">
              <a:extLst>
                <a:ext uri="{FF2B5EF4-FFF2-40B4-BE49-F238E27FC236}">
                  <a16:creationId xmlns:a16="http://schemas.microsoft.com/office/drawing/2014/main" id="{00000000-0008-0000-0700-000017000000}"/>
                </a:ext>
              </a:extLst>
            </xdr:cNvPr>
            <xdr:cNvSpPr/>
          </xdr:nvSpPr>
          <xdr:spPr>
            <a:xfrm>
              <a:off x="3201" y="756"/>
              <a:ext cx="111" cy="53"/>
            </a:xfrm>
            <a:custGeom>
              <a:avLst/>
              <a:gdLst/>
              <a:ahLst/>
              <a:cxnLst/>
              <a:rect l="l" t="t" r="r" b="b"/>
              <a:pathLst>
                <a:path w="557" h="316" extrusionOk="0">
                  <a:moveTo>
                    <a:pt x="513" y="212"/>
                  </a:moveTo>
                  <a:lnTo>
                    <a:pt x="513" y="212"/>
                  </a:lnTo>
                  <a:lnTo>
                    <a:pt x="481" y="212"/>
                  </a:lnTo>
                  <a:lnTo>
                    <a:pt x="449" y="209"/>
                  </a:lnTo>
                  <a:lnTo>
                    <a:pt x="418" y="206"/>
                  </a:lnTo>
                  <a:lnTo>
                    <a:pt x="387" y="201"/>
                  </a:lnTo>
                  <a:lnTo>
                    <a:pt x="357" y="195"/>
                  </a:lnTo>
                  <a:lnTo>
                    <a:pt x="328" y="187"/>
                  </a:lnTo>
                  <a:lnTo>
                    <a:pt x="299" y="176"/>
                  </a:lnTo>
                  <a:lnTo>
                    <a:pt x="270" y="166"/>
                  </a:lnTo>
                  <a:lnTo>
                    <a:pt x="242" y="152"/>
                  </a:lnTo>
                  <a:lnTo>
                    <a:pt x="214" y="136"/>
                  </a:lnTo>
                  <a:lnTo>
                    <a:pt x="201" y="128"/>
                  </a:lnTo>
                  <a:lnTo>
                    <a:pt x="188" y="120"/>
                  </a:lnTo>
                  <a:lnTo>
                    <a:pt x="175" y="110"/>
                  </a:lnTo>
                  <a:lnTo>
                    <a:pt x="162" y="100"/>
                  </a:lnTo>
                  <a:lnTo>
                    <a:pt x="150" y="89"/>
                  </a:lnTo>
                  <a:lnTo>
                    <a:pt x="137" y="79"/>
                  </a:lnTo>
                  <a:lnTo>
                    <a:pt x="125" y="67"/>
                  </a:lnTo>
                  <a:lnTo>
                    <a:pt x="113" y="55"/>
                  </a:lnTo>
                  <a:lnTo>
                    <a:pt x="100" y="42"/>
                  </a:lnTo>
                  <a:lnTo>
                    <a:pt x="89" y="29"/>
                  </a:lnTo>
                  <a:lnTo>
                    <a:pt x="77" y="15"/>
                  </a:lnTo>
                  <a:lnTo>
                    <a:pt x="66" y="0"/>
                  </a:lnTo>
                  <a:lnTo>
                    <a:pt x="0" y="69"/>
                  </a:lnTo>
                  <a:lnTo>
                    <a:pt x="13" y="86"/>
                  </a:lnTo>
                  <a:lnTo>
                    <a:pt x="27" y="102"/>
                  </a:lnTo>
                  <a:lnTo>
                    <a:pt x="40" y="118"/>
                  </a:lnTo>
                  <a:lnTo>
                    <a:pt x="54" y="133"/>
                  </a:lnTo>
                  <a:lnTo>
                    <a:pt x="68" y="147"/>
                  </a:lnTo>
                  <a:lnTo>
                    <a:pt x="83" y="161"/>
                  </a:lnTo>
                  <a:lnTo>
                    <a:pt x="98" y="174"/>
                  </a:lnTo>
                  <a:lnTo>
                    <a:pt x="113" y="186"/>
                  </a:lnTo>
                  <a:lnTo>
                    <a:pt x="128" y="198"/>
                  </a:lnTo>
                  <a:lnTo>
                    <a:pt x="143" y="209"/>
                  </a:lnTo>
                  <a:lnTo>
                    <a:pt x="159" y="220"/>
                  </a:lnTo>
                  <a:lnTo>
                    <a:pt x="175" y="229"/>
                  </a:lnTo>
                  <a:lnTo>
                    <a:pt x="206" y="247"/>
                  </a:lnTo>
                  <a:lnTo>
                    <a:pt x="239" y="262"/>
                  </a:lnTo>
                  <a:lnTo>
                    <a:pt x="272" y="276"/>
                  </a:lnTo>
                  <a:lnTo>
                    <a:pt x="305" y="287"/>
                  </a:lnTo>
                  <a:lnTo>
                    <a:pt x="339" y="296"/>
                  </a:lnTo>
                  <a:lnTo>
                    <a:pt x="374" y="303"/>
                  </a:lnTo>
                  <a:lnTo>
                    <a:pt x="408" y="309"/>
                  </a:lnTo>
                  <a:lnTo>
                    <a:pt x="443" y="313"/>
                  </a:lnTo>
                  <a:lnTo>
                    <a:pt x="478" y="315"/>
                  </a:lnTo>
                  <a:lnTo>
                    <a:pt x="513" y="316"/>
                  </a:lnTo>
                  <a:lnTo>
                    <a:pt x="518" y="316"/>
                  </a:lnTo>
                  <a:lnTo>
                    <a:pt x="523" y="315"/>
                  </a:lnTo>
                  <a:lnTo>
                    <a:pt x="528" y="314"/>
                  </a:lnTo>
                  <a:lnTo>
                    <a:pt x="532" y="312"/>
                  </a:lnTo>
                  <a:lnTo>
                    <a:pt x="540" y="307"/>
                  </a:lnTo>
                  <a:lnTo>
                    <a:pt x="546" y="300"/>
                  </a:lnTo>
                  <a:lnTo>
                    <a:pt x="551" y="292"/>
                  </a:lnTo>
                  <a:lnTo>
                    <a:pt x="554" y="283"/>
                  </a:lnTo>
                  <a:lnTo>
                    <a:pt x="556" y="274"/>
                  </a:lnTo>
                  <a:lnTo>
                    <a:pt x="557" y="265"/>
                  </a:lnTo>
                  <a:lnTo>
                    <a:pt x="556" y="254"/>
                  </a:lnTo>
                  <a:lnTo>
                    <a:pt x="554" y="245"/>
                  </a:lnTo>
                  <a:lnTo>
                    <a:pt x="551" y="236"/>
                  </a:lnTo>
                  <a:lnTo>
                    <a:pt x="546" y="228"/>
                  </a:lnTo>
                  <a:lnTo>
                    <a:pt x="540" y="222"/>
                  </a:lnTo>
                  <a:lnTo>
                    <a:pt x="532" y="216"/>
                  </a:lnTo>
                  <a:lnTo>
                    <a:pt x="528" y="215"/>
                  </a:lnTo>
                  <a:lnTo>
                    <a:pt x="523" y="213"/>
                  </a:lnTo>
                  <a:lnTo>
                    <a:pt x="518" y="213"/>
                  </a:lnTo>
                  <a:lnTo>
                    <a:pt x="513" y="212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24" name="Shape 24">
              <a:extLst>
                <a:ext uri="{FF2B5EF4-FFF2-40B4-BE49-F238E27FC236}">
                  <a16:creationId xmlns:a16="http://schemas.microsoft.com/office/drawing/2014/main" id="{00000000-0008-0000-0700-000018000000}"/>
                </a:ext>
              </a:extLst>
            </xdr:cNvPr>
            <xdr:cNvSpPr/>
          </xdr:nvSpPr>
          <xdr:spPr>
            <a:xfrm>
              <a:off x="3303" y="626"/>
              <a:ext cx="140" cy="183"/>
            </a:xfrm>
            <a:custGeom>
              <a:avLst/>
              <a:gdLst/>
              <a:ahLst/>
              <a:cxnLst/>
              <a:rect l="l" t="t" r="r" b="b"/>
              <a:pathLst>
                <a:path w="696" h="1100" extrusionOk="0">
                  <a:moveTo>
                    <a:pt x="608" y="53"/>
                  </a:moveTo>
                  <a:lnTo>
                    <a:pt x="608" y="53"/>
                  </a:lnTo>
                  <a:lnTo>
                    <a:pt x="607" y="118"/>
                  </a:lnTo>
                  <a:lnTo>
                    <a:pt x="604" y="180"/>
                  </a:lnTo>
                  <a:lnTo>
                    <a:pt x="600" y="240"/>
                  </a:lnTo>
                  <a:lnTo>
                    <a:pt x="594" y="297"/>
                  </a:lnTo>
                  <a:lnTo>
                    <a:pt x="587" y="352"/>
                  </a:lnTo>
                  <a:lnTo>
                    <a:pt x="578" y="404"/>
                  </a:lnTo>
                  <a:lnTo>
                    <a:pt x="568" y="453"/>
                  </a:lnTo>
                  <a:lnTo>
                    <a:pt x="556" y="499"/>
                  </a:lnTo>
                  <a:lnTo>
                    <a:pt x="543" y="544"/>
                  </a:lnTo>
                  <a:lnTo>
                    <a:pt x="529" y="586"/>
                  </a:lnTo>
                  <a:lnTo>
                    <a:pt x="514" y="625"/>
                  </a:lnTo>
                  <a:lnTo>
                    <a:pt x="497" y="663"/>
                  </a:lnTo>
                  <a:lnTo>
                    <a:pt x="480" y="697"/>
                  </a:lnTo>
                  <a:lnTo>
                    <a:pt x="461" y="730"/>
                  </a:lnTo>
                  <a:lnTo>
                    <a:pt x="442" y="760"/>
                  </a:lnTo>
                  <a:lnTo>
                    <a:pt x="422" y="789"/>
                  </a:lnTo>
                  <a:lnTo>
                    <a:pt x="400" y="816"/>
                  </a:lnTo>
                  <a:lnTo>
                    <a:pt x="378" y="839"/>
                  </a:lnTo>
                  <a:lnTo>
                    <a:pt x="355" y="861"/>
                  </a:lnTo>
                  <a:lnTo>
                    <a:pt x="332" y="883"/>
                  </a:lnTo>
                  <a:lnTo>
                    <a:pt x="307" y="902"/>
                  </a:lnTo>
                  <a:lnTo>
                    <a:pt x="282" y="918"/>
                  </a:lnTo>
                  <a:lnTo>
                    <a:pt x="257" y="933"/>
                  </a:lnTo>
                  <a:lnTo>
                    <a:pt x="230" y="947"/>
                  </a:lnTo>
                  <a:lnTo>
                    <a:pt x="203" y="959"/>
                  </a:lnTo>
                  <a:lnTo>
                    <a:pt x="176" y="969"/>
                  </a:lnTo>
                  <a:lnTo>
                    <a:pt x="148" y="977"/>
                  </a:lnTo>
                  <a:lnTo>
                    <a:pt x="119" y="984"/>
                  </a:lnTo>
                  <a:lnTo>
                    <a:pt x="90" y="990"/>
                  </a:lnTo>
                  <a:lnTo>
                    <a:pt x="61" y="993"/>
                  </a:lnTo>
                  <a:lnTo>
                    <a:pt x="30" y="996"/>
                  </a:lnTo>
                  <a:lnTo>
                    <a:pt x="0" y="996"/>
                  </a:lnTo>
                  <a:lnTo>
                    <a:pt x="0" y="1100"/>
                  </a:lnTo>
                  <a:lnTo>
                    <a:pt x="33" y="1099"/>
                  </a:lnTo>
                  <a:lnTo>
                    <a:pt x="68" y="1097"/>
                  </a:lnTo>
                  <a:lnTo>
                    <a:pt x="101" y="1092"/>
                  </a:lnTo>
                  <a:lnTo>
                    <a:pt x="135" y="1086"/>
                  </a:lnTo>
                  <a:lnTo>
                    <a:pt x="167" y="1078"/>
                  </a:lnTo>
                  <a:lnTo>
                    <a:pt x="200" y="1069"/>
                  </a:lnTo>
                  <a:lnTo>
                    <a:pt x="232" y="1057"/>
                  </a:lnTo>
                  <a:lnTo>
                    <a:pt x="263" y="1043"/>
                  </a:lnTo>
                  <a:lnTo>
                    <a:pt x="294" y="1027"/>
                  </a:lnTo>
                  <a:lnTo>
                    <a:pt x="324" y="1010"/>
                  </a:lnTo>
                  <a:lnTo>
                    <a:pt x="353" y="990"/>
                  </a:lnTo>
                  <a:lnTo>
                    <a:pt x="382" y="967"/>
                  </a:lnTo>
                  <a:lnTo>
                    <a:pt x="410" y="944"/>
                  </a:lnTo>
                  <a:lnTo>
                    <a:pt x="437" y="917"/>
                  </a:lnTo>
                  <a:lnTo>
                    <a:pt x="462" y="889"/>
                  </a:lnTo>
                  <a:lnTo>
                    <a:pt x="487" y="858"/>
                  </a:lnTo>
                  <a:lnTo>
                    <a:pt x="511" y="825"/>
                  </a:lnTo>
                  <a:lnTo>
                    <a:pt x="533" y="790"/>
                  </a:lnTo>
                  <a:lnTo>
                    <a:pt x="555" y="752"/>
                  </a:lnTo>
                  <a:lnTo>
                    <a:pt x="574" y="712"/>
                  </a:lnTo>
                  <a:lnTo>
                    <a:pt x="593" y="671"/>
                  </a:lnTo>
                  <a:lnTo>
                    <a:pt x="610" y="626"/>
                  </a:lnTo>
                  <a:lnTo>
                    <a:pt x="626" y="579"/>
                  </a:lnTo>
                  <a:lnTo>
                    <a:pt x="640" y="531"/>
                  </a:lnTo>
                  <a:lnTo>
                    <a:pt x="653" y="479"/>
                  </a:lnTo>
                  <a:lnTo>
                    <a:pt x="664" y="426"/>
                  </a:lnTo>
                  <a:lnTo>
                    <a:pt x="673" y="369"/>
                  </a:lnTo>
                  <a:lnTo>
                    <a:pt x="681" y="311"/>
                  </a:lnTo>
                  <a:lnTo>
                    <a:pt x="688" y="251"/>
                  </a:lnTo>
                  <a:lnTo>
                    <a:pt x="692" y="187"/>
                  </a:lnTo>
                  <a:lnTo>
                    <a:pt x="695" y="121"/>
                  </a:lnTo>
                  <a:lnTo>
                    <a:pt x="696" y="53"/>
                  </a:lnTo>
                  <a:lnTo>
                    <a:pt x="696" y="46"/>
                  </a:lnTo>
                  <a:lnTo>
                    <a:pt x="695" y="40"/>
                  </a:lnTo>
                  <a:lnTo>
                    <a:pt x="694" y="35"/>
                  </a:lnTo>
                  <a:lnTo>
                    <a:pt x="692" y="29"/>
                  </a:lnTo>
                  <a:lnTo>
                    <a:pt x="688" y="21"/>
                  </a:lnTo>
                  <a:lnTo>
                    <a:pt x="682" y="13"/>
                  </a:lnTo>
                  <a:lnTo>
                    <a:pt x="675" y="8"/>
                  </a:lnTo>
                  <a:lnTo>
                    <a:pt x="668" y="3"/>
                  </a:lnTo>
                  <a:lnTo>
                    <a:pt x="660" y="1"/>
                  </a:lnTo>
                  <a:lnTo>
                    <a:pt x="652" y="0"/>
                  </a:lnTo>
                  <a:lnTo>
                    <a:pt x="643" y="1"/>
                  </a:lnTo>
                  <a:lnTo>
                    <a:pt x="635" y="3"/>
                  </a:lnTo>
                  <a:lnTo>
                    <a:pt x="628" y="8"/>
                  </a:lnTo>
                  <a:lnTo>
                    <a:pt x="621" y="13"/>
                  </a:lnTo>
                  <a:lnTo>
                    <a:pt x="616" y="21"/>
                  </a:lnTo>
                  <a:lnTo>
                    <a:pt x="611" y="29"/>
                  </a:lnTo>
                  <a:lnTo>
                    <a:pt x="610" y="35"/>
                  </a:lnTo>
                  <a:lnTo>
                    <a:pt x="608" y="40"/>
                  </a:lnTo>
                  <a:lnTo>
                    <a:pt x="608" y="46"/>
                  </a:lnTo>
                  <a:lnTo>
                    <a:pt x="608" y="53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25" name="Shape 25">
              <a:extLst>
                <a:ext uri="{FF2B5EF4-FFF2-40B4-BE49-F238E27FC236}">
                  <a16:creationId xmlns:a16="http://schemas.microsoft.com/office/drawing/2014/main" id="{00000000-0008-0000-0700-000019000000}"/>
                </a:ext>
              </a:extLst>
            </xdr:cNvPr>
            <xdr:cNvSpPr/>
          </xdr:nvSpPr>
          <xdr:spPr>
            <a:xfrm>
              <a:off x="3291" y="450"/>
              <a:ext cx="152" cy="184"/>
            </a:xfrm>
            <a:custGeom>
              <a:avLst/>
              <a:gdLst/>
              <a:ahLst/>
              <a:cxnLst/>
              <a:rect l="l" t="t" r="r" b="b"/>
              <a:pathLst>
                <a:path w="757" h="1107" extrusionOk="0">
                  <a:moveTo>
                    <a:pt x="45" y="105"/>
                  </a:moveTo>
                  <a:lnTo>
                    <a:pt x="45" y="105"/>
                  </a:lnTo>
                  <a:lnTo>
                    <a:pt x="79" y="106"/>
                  </a:lnTo>
                  <a:lnTo>
                    <a:pt x="112" y="109"/>
                  </a:lnTo>
                  <a:lnTo>
                    <a:pt x="145" y="113"/>
                  </a:lnTo>
                  <a:lnTo>
                    <a:pt x="177" y="120"/>
                  </a:lnTo>
                  <a:lnTo>
                    <a:pt x="208" y="130"/>
                  </a:lnTo>
                  <a:lnTo>
                    <a:pt x="238" y="141"/>
                  </a:lnTo>
                  <a:lnTo>
                    <a:pt x="267" y="153"/>
                  </a:lnTo>
                  <a:lnTo>
                    <a:pt x="296" y="168"/>
                  </a:lnTo>
                  <a:lnTo>
                    <a:pt x="323" y="184"/>
                  </a:lnTo>
                  <a:lnTo>
                    <a:pt x="350" y="203"/>
                  </a:lnTo>
                  <a:lnTo>
                    <a:pt x="376" y="223"/>
                  </a:lnTo>
                  <a:lnTo>
                    <a:pt x="401" y="245"/>
                  </a:lnTo>
                  <a:lnTo>
                    <a:pt x="424" y="269"/>
                  </a:lnTo>
                  <a:lnTo>
                    <a:pt x="448" y="295"/>
                  </a:lnTo>
                  <a:lnTo>
                    <a:pt x="470" y="323"/>
                  </a:lnTo>
                  <a:lnTo>
                    <a:pt x="491" y="354"/>
                  </a:lnTo>
                  <a:lnTo>
                    <a:pt x="511" y="385"/>
                  </a:lnTo>
                  <a:lnTo>
                    <a:pt x="530" y="419"/>
                  </a:lnTo>
                  <a:lnTo>
                    <a:pt x="548" y="455"/>
                  </a:lnTo>
                  <a:lnTo>
                    <a:pt x="565" y="492"/>
                  </a:lnTo>
                  <a:lnTo>
                    <a:pt x="581" y="534"/>
                  </a:lnTo>
                  <a:lnTo>
                    <a:pt x="595" y="575"/>
                  </a:lnTo>
                  <a:lnTo>
                    <a:pt x="609" y="620"/>
                  </a:lnTo>
                  <a:lnTo>
                    <a:pt x="621" y="665"/>
                  </a:lnTo>
                  <a:lnTo>
                    <a:pt x="632" y="714"/>
                  </a:lnTo>
                  <a:lnTo>
                    <a:pt x="641" y="763"/>
                  </a:lnTo>
                  <a:lnTo>
                    <a:pt x="650" y="815"/>
                  </a:lnTo>
                  <a:lnTo>
                    <a:pt x="656" y="869"/>
                  </a:lnTo>
                  <a:lnTo>
                    <a:pt x="662" y="926"/>
                  </a:lnTo>
                  <a:lnTo>
                    <a:pt x="665" y="984"/>
                  </a:lnTo>
                  <a:lnTo>
                    <a:pt x="668" y="1044"/>
                  </a:lnTo>
                  <a:lnTo>
                    <a:pt x="669" y="1107"/>
                  </a:lnTo>
                  <a:lnTo>
                    <a:pt x="757" y="1107"/>
                  </a:lnTo>
                  <a:lnTo>
                    <a:pt x="756" y="1041"/>
                  </a:lnTo>
                  <a:lnTo>
                    <a:pt x="754" y="977"/>
                  </a:lnTo>
                  <a:lnTo>
                    <a:pt x="749" y="916"/>
                  </a:lnTo>
                  <a:lnTo>
                    <a:pt x="744" y="856"/>
                  </a:lnTo>
                  <a:lnTo>
                    <a:pt x="737" y="798"/>
                  </a:lnTo>
                  <a:lnTo>
                    <a:pt x="728" y="743"/>
                  </a:lnTo>
                  <a:lnTo>
                    <a:pt x="717" y="689"/>
                  </a:lnTo>
                  <a:lnTo>
                    <a:pt x="706" y="637"/>
                  </a:lnTo>
                  <a:lnTo>
                    <a:pt x="692" y="587"/>
                  </a:lnTo>
                  <a:lnTo>
                    <a:pt x="678" y="538"/>
                  </a:lnTo>
                  <a:lnTo>
                    <a:pt x="662" y="491"/>
                  </a:lnTo>
                  <a:lnTo>
                    <a:pt x="644" y="447"/>
                  </a:lnTo>
                  <a:lnTo>
                    <a:pt x="625" y="404"/>
                  </a:lnTo>
                  <a:lnTo>
                    <a:pt x="605" y="364"/>
                  </a:lnTo>
                  <a:lnTo>
                    <a:pt x="583" y="325"/>
                  </a:lnTo>
                  <a:lnTo>
                    <a:pt x="560" y="289"/>
                  </a:lnTo>
                  <a:lnTo>
                    <a:pt x="536" y="255"/>
                  </a:lnTo>
                  <a:lnTo>
                    <a:pt x="510" y="223"/>
                  </a:lnTo>
                  <a:lnTo>
                    <a:pt x="484" y="192"/>
                  </a:lnTo>
                  <a:lnTo>
                    <a:pt x="456" y="164"/>
                  </a:lnTo>
                  <a:lnTo>
                    <a:pt x="427" y="138"/>
                  </a:lnTo>
                  <a:lnTo>
                    <a:pt x="397" y="115"/>
                  </a:lnTo>
                  <a:lnTo>
                    <a:pt x="365" y="93"/>
                  </a:lnTo>
                  <a:lnTo>
                    <a:pt x="333" y="73"/>
                  </a:lnTo>
                  <a:lnTo>
                    <a:pt x="300" y="57"/>
                  </a:lnTo>
                  <a:lnTo>
                    <a:pt x="266" y="42"/>
                  </a:lnTo>
                  <a:lnTo>
                    <a:pt x="231" y="30"/>
                  </a:lnTo>
                  <a:lnTo>
                    <a:pt x="195" y="19"/>
                  </a:lnTo>
                  <a:lnTo>
                    <a:pt x="159" y="11"/>
                  </a:lnTo>
                  <a:lnTo>
                    <a:pt x="122" y="5"/>
                  </a:lnTo>
                  <a:lnTo>
                    <a:pt x="83" y="3"/>
                  </a:lnTo>
                  <a:lnTo>
                    <a:pt x="45" y="0"/>
                  </a:lnTo>
                  <a:lnTo>
                    <a:pt x="39" y="2"/>
                  </a:lnTo>
                  <a:lnTo>
                    <a:pt x="34" y="2"/>
                  </a:lnTo>
                  <a:lnTo>
                    <a:pt x="29" y="4"/>
                  </a:lnTo>
                  <a:lnTo>
                    <a:pt x="25" y="5"/>
                  </a:lnTo>
                  <a:lnTo>
                    <a:pt x="18" y="11"/>
                  </a:lnTo>
                  <a:lnTo>
                    <a:pt x="11" y="17"/>
                  </a:lnTo>
                  <a:lnTo>
                    <a:pt x="7" y="25"/>
                  </a:lnTo>
                  <a:lnTo>
                    <a:pt x="3" y="33"/>
                  </a:lnTo>
                  <a:lnTo>
                    <a:pt x="1" y="43"/>
                  </a:lnTo>
                  <a:lnTo>
                    <a:pt x="0" y="53"/>
                  </a:lnTo>
                  <a:lnTo>
                    <a:pt x="1" y="63"/>
                  </a:lnTo>
                  <a:lnTo>
                    <a:pt x="3" y="72"/>
                  </a:lnTo>
                  <a:lnTo>
                    <a:pt x="7" y="80"/>
                  </a:lnTo>
                  <a:lnTo>
                    <a:pt x="11" y="89"/>
                  </a:lnTo>
                  <a:lnTo>
                    <a:pt x="18" y="96"/>
                  </a:lnTo>
                  <a:lnTo>
                    <a:pt x="25" y="100"/>
                  </a:lnTo>
                  <a:lnTo>
                    <a:pt x="29" y="103"/>
                  </a:lnTo>
                  <a:lnTo>
                    <a:pt x="34" y="104"/>
                  </a:lnTo>
                  <a:lnTo>
                    <a:pt x="39" y="105"/>
                  </a:lnTo>
                  <a:lnTo>
                    <a:pt x="45" y="105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26" name="Shape 26">
              <a:extLst>
                <a:ext uri="{FF2B5EF4-FFF2-40B4-BE49-F238E27FC236}">
                  <a16:creationId xmlns:a16="http://schemas.microsoft.com/office/drawing/2014/main" id="{00000000-0008-0000-0700-00001A000000}"/>
                </a:ext>
              </a:extLst>
            </xdr:cNvPr>
            <xdr:cNvSpPr/>
          </xdr:nvSpPr>
          <xdr:spPr>
            <a:xfrm>
              <a:off x="3198" y="450"/>
              <a:ext cx="102" cy="58"/>
            </a:xfrm>
            <a:custGeom>
              <a:avLst/>
              <a:gdLst/>
              <a:ahLst/>
              <a:cxnLst/>
              <a:rect l="l" t="t" r="r" b="b"/>
              <a:pathLst>
                <a:path w="509" h="345" extrusionOk="0">
                  <a:moveTo>
                    <a:pt x="1" y="292"/>
                  </a:moveTo>
                  <a:lnTo>
                    <a:pt x="78" y="325"/>
                  </a:lnTo>
                  <a:lnTo>
                    <a:pt x="90" y="310"/>
                  </a:lnTo>
                  <a:lnTo>
                    <a:pt x="101" y="296"/>
                  </a:lnTo>
                  <a:lnTo>
                    <a:pt x="113" y="282"/>
                  </a:lnTo>
                  <a:lnTo>
                    <a:pt x="125" y="269"/>
                  </a:lnTo>
                  <a:lnTo>
                    <a:pt x="138" y="256"/>
                  </a:lnTo>
                  <a:lnTo>
                    <a:pt x="150" y="243"/>
                  </a:lnTo>
                  <a:lnTo>
                    <a:pt x="163" y="231"/>
                  </a:lnTo>
                  <a:lnTo>
                    <a:pt x="176" y="221"/>
                  </a:lnTo>
                  <a:lnTo>
                    <a:pt x="189" y="210"/>
                  </a:lnTo>
                  <a:lnTo>
                    <a:pt x="202" y="201"/>
                  </a:lnTo>
                  <a:lnTo>
                    <a:pt x="215" y="191"/>
                  </a:lnTo>
                  <a:lnTo>
                    <a:pt x="228" y="183"/>
                  </a:lnTo>
                  <a:lnTo>
                    <a:pt x="256" y="166"/>
                  </a:lnTo>
                  <a:lnTo>
                    <a:pt x="284" y="152"/>
                  </a:lnTo>
                  <a:lnTo>
                    <a:pt x="312" y="141"/>
                  </a:lnTo>
                  <a:lnTo>
                    <a:pt x="340" y="131"/>
                  </a:lnTo>
                  <a:lnTo>
                    <a:pt x="368" y="123"/>
                  </a:lnTo>
                  <a:lnTo>
                    <a:pt x="397" y="116"/>
                  </a:lnTo>
                  <a:lnTo>
                    <a:pt x="425" y="111"/>
                  </a:lnTo>
                  <a:lnTo>
                    <a:pt x="453" y="108"/>
                  </a:lnTo>
                  <a:lnTo>
                    <a:pt x="481" y="105"/>
                  </a:lnTo>
                  <a:lnTo>
                    <a:pt x="509" y="105"/>
                  </a:lnTo>
                  <a:lnTo>
                    <a:pt x="509" y="0"/>
                  </a:lnTo>
                  <a:lnTo>
                    <a:pt x="477" y="2"/>
                  </a:lnTo>
                  <a:lnTo>
                    <a:pt x="446" y="4"/>
                  </a:lnTo>
                  <a:lnTo>
                    <a:pt x="414" y="9"/>
                  </a:lnTo>
                  <a:lnTo>
                    <a:pt x="382" y="13"/>
                  </a:lnTo>
                  <a:lnTo>
                    <a:pt x="349" y="22"/>
                  </a:lnTo>
                  <a:lnTo>
                    <a:pt x="317" y="31"/>
                  </a:lnTo>
                  <a:lnTo>
                    <a:pt x="284" y="43"/>
                  </a:lnTo>
                  <a:lnTo>
                    <a:pt x="251" y="56"/>
                  </a:lnTo>
                  <a:lnTo>
                    <a:pt x="219" y="72"/>
                  </a:lnTo>
                  <a:lnTo>
                    <a:pt x="188" y="91"/>
                  </a:lnTo>
                  <a:lnTo>
                    <a:pt x="171" y="102"/>
                  </a:lnTo>
                  <a:lnTo>
                    <a:pt x="156" y="112"/>
                  </a:lnTo>
                  <a:lnTo>
                    <a:pt x="140" y="124"/>
                  </a:lnTo>
                  <a:lnTo>
                    <a:pt x="125" y="136"/>
                  </a:lnTo>
                  <a:lnTo>
                    <a:pt x="110" y="149"/>
                  </a:lnTo>
                  <a:lnTo>
                    <a:pt x="95" y="163"/>
                  </a:lnTo>
                  <a:lnTo>
                    <a:pt x="80" y="177"/>
                  </a:lnTo>
                  <a:lnTo>
                    <a:pt x="66" y="191"/>
                  </a:lnTo>
                  <a:lnTo>
                    <a:pt x="52" y="208"/>
                  </a:lnTo>
                  <a:lnTo>
                    <a:pt x="38" y="224"/>
                  </a:lnTo>
                  <a:lnTo>
                    <a:pt x="24" y="241"/>
                  </a:lnTo>
                  <a:lnTo>
                    <a:pt x="11" y="259"/>
                  </a:lnTo>
                  <a:lnTo>
                    <a:pt x="89" y="292"/>
                  </a:lnTo>
                  <a:lnTo>
                    <a:pt x="11" y="259"/>
                  </a:lnTo>
                  <a:lnTo>
                    <a:pt x="8" y="264"/>
                  </a:lnTo>
                  <a:lnTo>
                    <a:pt x="5" y="269"/>
                  </a:lnTo>
                  <a:lnTo>
                    <a:pt x="3" y="275"/>
                  </a:lnTo>
                  <a:lnTo>
                    <a:pt x="2" y="279"/>
                  </a:lnTo>
                  <a:lnTo>
                    <a:pt x="0" y="289"/>
                  </a:lnTo>
                  <a:lnTo>
                    <a:pt x="0" y="299"/>
                  </a:lnTo>
                  <a:lnTo>
                    <a:pt x="2" y="309"/>
                  </a:lnTo>
                  <a:lnTo>
                    <a:pt x="6" y="317"/>
                  </a:lnTo>
                  <a:lnTo>
                    <a:pt x="11" y="325"/>
                  </a:lnTo>
                  <a:lnTo>
                    <a:pt x="16" y="332"/>
                  </a:lnTo>
                  <a:lnTo>
                    <a:pt x="23" y="337"/>
                  </a:lnTo>
                  <a:lnTo>
                    <a:pt x="31" y="342"/>
                  </a:lnTo>
                  <a:lnTo>
                    <a:pt x="38" y="344"/>
                  </a:lnTo>
                  <a:lnTo>
                    <a:pt x="47" y="345"/>
                  </a:lnTo>
                  <a:lnTo>
                    <a:pt x="55" y="344"/>
                  </a:lnTo>
                  <a:lnTo>
                    <a:pt x="63" y="341"/>
                  </a:lnTo>
                  <a:lnTo>
                    <a:pt x="67" y="337"/>
                  </a:lnTo>
                  <a:lnTo>
                    <a:pt x="71" y="335"/>
                  </a:lnTo>
                  <a:lnTo>
                    <a:pt x="75" y="330"/>
                  </a:lnTo>
                  <a:lnTo>
                    <a:pt x="78" y="325"/>
                  </a:lnTo>
                  <a:lnTo>
                    <a:pt x="1" y="292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27" name="Shape 27">
              <a:extLst>
                <a:ext uri="{FF2B5EF4-FFF2-40B4-BE49-F238E27FC236}">
                  <a16:creationId xmlns:a16="http://schemas.microsoft.com/office/drawing/2014/main" id="{00000000-0008-0000-0700-00001B000000}"/>
                </a:ext>
              </a:extLst>
            </xdr:cNvPr>
            <xdr:cNvSpPr/>
          </xdr:nvSpPr>
          <xdr:spPr>
            <a:xfrm>
              <a:off x="3199" y="460"/>
              <a:ext cx="17" cy="39"/>
            </a:xfrm>
            <a:custGeom>
              <a:avLst/>
              <a:gdLst/>
              <a:ahLst/>
              <a:cxnLst/>
              <a:rect l="l" t="t" r="r" b="b"/>
              <a:pathLst>
                <a:path w="88" h="234" extrusionOk="0">
                  <a:moveTo>
                    <a:pt x="44" y="0"/>
                  </a:moveTo>
                  <a:lnTo>
                    <a:pt x="0" y="52"/>
                  </a:lnTo>
                  <a:lnTo>
                    <a:pt x="0" y="234"/>
                  </a:lnTo>
                  <a:lnTo>
                    <a:pt x="88" y="234"/>
                  </a:lnTo>
                  <a:lnTo>
                    <a:pt x="88" y="52"/>
                  </a:lnTo>
                  <a:lnTo>
                    <a:pt x="44" y="0"/>
                  </a:lnTo>
                  <a:lnTo>
                    <a:pt x="88" y="52"/>
                  </a:lnTo>
                  <a:lnTo>
                    <a:pt x="88" y="46"/>
                  </a:lnTo>
                  <a:lnTo>
                    <a:pt x="87" y="40"/>
                  </a:lnTo>
                  <a:lnTo>
                    <a:pt x="86" y="34"/>
                  </a:lnTo>
                  <a:lnTo>
                    <a:pt x="84" y="30"/>
                  </a:lnTo>
                  <a:lnTo>
                    <a:pt x="80" y="21"/>
                  </a:lnTo>
                  <a:lnTo>
                    <a:pt x="74" y="13"/>
                  </a:lnTo>
                  <a:lnTo>
                    <a:pt x="67" y="7"/>
                  </a:lnTo>
                  <a:lnTo>
                    <a:pt x="60" y="4"/>
                  </a:lnTo>
                  <a:lnTo>
                    <a:pt x="52" y="1"/>
                  </a:lnTo>
                  <a:lnTo>
                    <a:pt x="44" y="0"/>
                  </a:lnTo>
                  <a:lnTo>
                    <a:pt x="35" y="1"/>
                  </a:lnTo>
                  <a:lnTo>
                    <a:pt x="27" y="4"/>
                  </a:lnTo>
                  <a:lnTo>
                    <a:pt x="20" y="7"/>
                  </a:lnTo>
                  <a:lnTo>
                    <a:pt x="13" y="13"/>
                  </a:lnTo>
                  <a:lnTo>
                    <a:pt x="8" y="21"/>
                  </a:lnTo>
                  <a:lnTo>
                    <a:pt x="3" y="30"/>
                  </a:lnTo>
                  <a:lnTo>
                    <a:pt x="2" y="34"/>
                  </a:lnTo>
                  <a:lnTo>
                    <a:pt x="1" y="40"/>
                  </a:lnTo>
                  <a:lnTo>
                    <a:pt x="0" y="46"/>
                  </a:lnTo>
                  <a:lnTo>
                    <a:pt x="0" y="52"/>
                  </a:lnTo>
                  <a:lnTo>
                    <a:pt x="44" y="0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28" name="Shape 28">
              <a:extLst>
                <a:ext uri="{FF2B5EF4-FFF2-40B4-BE49-F238E27FC236}">
                  <a16:creationId xmlns:a16="http://schemas.microsoft.com/office/drawing/2014/main" id="{00000000-0008-0000-0700-00001C000000}"/>
                </a:ext>
              </a:extLst>
            </xdr:cNvPr>
            <xdr:cNvSpPr/>
          </xdr:nvSpPr>
          <xdr:spPr>
            <a:xfrm>
              <a:off x="3194" y="621"/>
              <a:ext cx="65" cy="102"/>
            </a:xfrm>
            <a:custGeom>
              <a:avLst/>
              <a:gdLst/>
              <a:ahLst/>
              <a:cxnLst/>
              <a:rect l="l" t="t" r="r" b="b"/>
              <a:pathLst>
                <a:path w="329" h="612" extrusionOk="0">
                  <a:moveTo>
                    <a:pt x="0" y="51"/>
                  </a:moveTo>
                  <a:lnTo>
                    <a:pt x="0" y="51"/>
                  </a:lnTo>
                  <a:lnTo>
                    <a:pt x="0" y="88"/>
                  </a:lnTo>
                  <a:lnTo>
                    <a:pt x="1" y="124"/>
                  </a:lnTo>
                  <a:lnTo>
                    <a:pt x="3" y="157"/>
                  </a:lnTo>
                  <a:lnTo>
                    <a:pt x="5" y="190"/>
                  </a:lnTo>
                  <a:lnTo>
                    <a:pt x="7" y="221"/>
                  </a:lnTo>
                  <a:lnTo>
                    <a:pt x="10" y="252"/>
                  </a:lnTo>
                  <a:lnTo>
                    <a:pt x="14" y="280"/>
                  </a:lnTo>
                  <a:lnTo>
                    <a:pt x="18" y="307"/>
                  </a:lnTo>
                  <a:lnTo>
                    <a:pt x="23" y="333"/>
                  </a:lnTo>
                  <a:lnTo>
                    <a:pt x="29" y="357"/>
                  </a:lnTo>
                  <a:lnTo>
                    <a:pt x="35" y="381"/>
                  </a:lnTo>
                  <a:lnTo>
                    <a:pt x="42" y="403"/>
                  </a:lnTo>
                  <a:lnTo>
                    <a:pt x="49" y="425"/>
                  </a:lnTo>
                  <a:lnTo>
                    <a:pt x="58" y="446"/>
                  </a:lnTo>
                  <a:lnTo>
                    <a:pt x="67" y="465"/>
                  </a:lnTo>
                  <a:lnTo>
                    <a:pt x="77" y="482"/>
                  </a:lnTo>
                  <a:lnTo>
                    <a:pt x="88" y="500"/>
                  </a:lnTo>
                  <a:lnTo>
                    <a:pt x="100" y="515"/>
                  </a:lnTo>
                  <a:lnTo>
                    <a:pt x="113" y="529"/>
                  </a:lnTo>
                  <a:lnTo>
                    <a:pt x="126" y="543"/>
                  </a:lnTo>
                  <a:lnTo>
                    <a:pt x="140" y="555"/>
                  </a:lnTo>
                  <a:lnTo>
                    <a:pt x="155" y="566"/>
                  </a:lnTo>
                  <a:lnTo>
                    <a:pt x="170" y="575"/>
                  </a:lnTo>
                  <a:lnTo>
                    <a:pt x="186" y="583"/>
                  </a:lnTo>
                  <a:lnTo>
                    <a:pt x="202" y="591"/>
                  </a:lnTo>
                  <a:lnTo>
                    <a:pt x="219" y="596"/>
                  </a:lnTo>
                  <a:lnTo>
                    <a:pt x="236" y="601"/>
                  </a:lnTo>
                  <a:lnTo>
                    <a:pt x="254" y="605"/>
                  </a:lnTo>
                  <a:lnTo>
                    <a:pt x="272" y="608"/>
                  </a:lnTo>
                  <a:lnTo>
                    <a:pt x="291" y="609"/>
                  </a:lnTo>
                  <a:lnTo>
                    <a:pt x="310" y="611"/>
                  </a:lnTo>
                  <a:lnTo>
                    <a:pt x="329" y="612"/>
                  </a:lnTo>
                  <a:lnTo>
                    <a:pt x="329" y="507"/>
                  </a:lnTo>
                  <a:lnTo>
                    <a:pt x="312" y="507"/>
                  </a:lnTo>
                  <a:lnTo>
                    <a:pt x="297" y="506"/>
                  </a:lnTo>
                  <a:lnTo>
                    <a:pt x="282" y="505"/>
                  </a:lnTo>
                  <a:lnTo>
                    <a:pt x="268" y="502"/>
                  </a:lnTo>
                  <a:lnTo>
                    <a:pt x="254" y="500"/>
                  </a:lnTo>
                  <a:lnTo>
                    <a:pt x="241" y="496"/>
                  </a:lnTo>
                  <a:lnTo>
                    <a:pt x="230" y="492"/>
                  </a:lnTo>
                  <a:lnTo>
                    <a:pt x="219" y="487"/>
                  </a:lnTo>
                  <a:lnTo>
                    <a:pt x="208" y="481"/>
                  </a:lnTo>
                  <a:lnTo>
                    <a:pt x="198" y="475"/>
                  </a:lnTo>
                  <a:lnTo>
                    <a:pt x="189" y="469"/>
                  </a:lnTo>
                  <a:lnTo>
                    <a:pt x="180" y="461"/>
                  </a:lnTo>
                  <a:lnTo>
                    <a:pt x="172" y="453"/>
                  </a:lnTo>
                  <a:lnTo>
                    <a:pt x="164" y="445"/>
                  </a:lnTo>
                  <a:lnTo>
                    <a:pt x="157" y="434"/>
                  </a:lnTo>
                  <a:lnTo>
                    <a:pt x="150" y="422"/>
                  </a:lnTo>
                  <a:lnTo>
                    <a:pt x="143" y="410"/>
                  </a:lnTo>
                  <a:lnTo>
                    <a:pt x="136" y="396"/>
                  </a:lnTo>
                  <a:lnTo>
                    <a:pt x="130" y="382"/>
                  </a:lnTo>
                  <a:lnTo>
                    <a:pt x="124" y="366"/>
                  </a:lnTo>
                  <a:lnTo>
                    <a:pt x="118" y="348"/>
                  </a:lnTo>
                  <a:lnTo>
                    <a:pt x="113" y="329"/>
                  </a:lnTo>
                  <a:lnTo>
                    <a:pt x="109" y="308"/>
                  </a:lnTo>
                  <a:lnTo>
                    <a:pt x="104" y="286"/>
                  </a:lnTo>
                  <a:lnTo>
                    <a:pt x="101" y="262"/>
                  </a:lnTo>
                  <a:lnTo>
                    <a:pt x="97" y="237"/>
                  </a:lnTo>
                  <a:lnTo>
                    <a:pt x="95" y="210"/>
                  </a:lnTo>
                  <a:lnTo>
                    <a:pt x="93" y="182"/>
                  </a:lnTo>
                  <a:lnTo>
                    <a:pt x="91" y="153"/>
                  </a:lnTo>
                  <a:lnTo>
                    <a:pt x="89" y="120"/>
                  </a:lnTo>
                  <a:lnTo>
                    <a:pt x="89" y="87"/>
                  </a:lnTo>
                  <a:lnTo>
                    <a:pt x="89" y="51"/>
                  </a:lnTo>
                  <a:lnTo>
                    <a:pt x="88" y="46"/>
                  </a:lnTo>
                  <a:lnTo>
                    <a:pt x="88" y="40"/>
                  </a:lnTo>
                  <a:lnTo>
                    <a:pt x="86" y="34"/>
                  </a:lnTo>
                  <a:lnTo>
                    <a:pt x="85" y="29"/>
                  </a:lnTo>
                  <a:lnTo>
                    <a:pt x="80" y="20"/>
                  </a:lnTo>
                  <a:lnTo>
                    <a:pt x="75" y="13"/>
                  </a:lnTo>
                  <a:lnTo>
                    <a:pt x="68" y="7"/>
                  </a:lnTo>
                  <a:lnTo>
                    <a:pt x="61" y="3"/>
                  </a:lnTo>
                  <a:lnTo>
                    <a:pt x="53" y="1"/>
                  </a:lnTo>
                  <a:lnTo>
                    <a:pt x="44" y="0"/>
                  </a:lnTo>
                  <a:lnTo>
                    <a:pt x="36" y="1"/>
                  </a:lnTo>
                  <a:lnTo>
                    <a:pt x="28" y="3"/>
                  </a:lnTo>
                  <a:lnTo>
                    <a:pt x="21" y="7"/>
                  </a:lnTo>
                  <a:lnTo>
                    <a:pt x="14" y="13"/>
                  </a:lnTo>
                  <a:lnTo>
                    <a:pt x="8" y="20"/>
                  </a:lnTo>
                  <a:lnTo>
                    <a:pt x="4" y="29"/>
                  </a:lnTo>
                  <a:lnTo>
                    <a:pt x="2" y="34"/>
                  </a:lnTo>
                  <a:lnTo>
                    <a:pt x="1" y="40"/>
                  </a:lnTo>
                  <a:lnTo>
                    <a:pt x="0" y="46"/>
                  </a:lnTo>
                  <a:lnTo>
                    <a:pt x="0" y="51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29" name="Shape 29">
              <a:extLst>
                <a:ext uri="{FF2B5EF4-FFF2-40B4-BE49-F238E27FC236}">
                  <a16:creationId xmlns:a16="http://schemas.microsoft.com/office/drawing/2014/main" id="{00000000-0008-0000-0700-00001D000000}"/>
                </a:ext>
              </a:extLst>
            </xdr:cNvPr>
            <xdr:cNvSpPr/>
          </xdr:nvSpPr>
          <xdr:spPr>
            <a:xfrm>
              <a:off x="3194" y="538"/>
              <a:ext cx="74" cy="92"/>
            </a:xfrm>
            <a:custGeom>
              <a:avLst/>
              <a:gdLst/>
              <a:ahLst/>
              <a:cxnLst/>
              <a:rect l="l" t="t" r="r" b="b"/>
              <a:pathLst>
                <a:path w="373" h="549" extrusionOk="0">
                  <a:moveTo>
                    <a:pt x="329" y="0"/>
                  </a:moveTo>
                  <a:lnTo>
                    <a:pt x="329" y="0"/>
                  </a:lnTo>
                  <a:lnTo>
                    <a:pt x="310" y="0"/>
                  </a:lnTo>
                  <a:lnTo>
                    <a:pt x="291" y="1"/>
                  </a:lnTo>
                  <a:lnTo>
                    <a:pt x="272" y="3"/>
                  </a:lnTo>
                  <a:lnTo>
                    <a:pt x="254" y="6"/>
                  </a:lnTo>
                  <a:lnTo>
                    <a:pt x="236" y="10"/>
                  </a:lnTo>
                  <a:lnTo>
                    <a:pt x="219" y="15"/>
                  </a:lnTo>
                  <a:lnTo>
                    <a:pt x="202" y="21"/>
                  </a:lnTo>
                  <a:lnTo>
                    <a:pt x="186" y="27"/>
                  </a:lnTo>
                  <a:lnTo>
                    <a:pt x="170" y="35"/>
                  </a:lnTo>
                  <a:lnTo>
                    <a:pt x="155" y="44"/>
                  </a:lnTo>
                  <a:lnTo>
                    <a:pt x="140" y="55"/>
                  </a:lnTo>
                  <a:lnTo>
                    <a:pt x="126" y="67"/>
                  </a:lnTo>
                  <a:lnTo>
                    <a:pt x="113" y="80"/>
                  </a:lnTo>
                  <a:lnTo>
                    <a:pt x="100" y="94"/>
                  </a:lnTo>
                  <a:lnTo>
                    <a:pt x="88" y="110"/>
                  </a:lnTo>
                  <a:lnTo>
                    <a:pt x="78" y="127"/>
                  </a:lnTo>
                  <a:lnTo>
                    <a:pt x="67" y="145"/>
                  </a:lnTo>
                  <a:lnTo>
                    <a:pt x="58" y="163"/>
                  </a:lnTo>
                  <a:lnTo>
                    <a:pt x="50" y="183"/>
                  </a:lnTo>
                  <a:lnTo>
                    <a:pt x="42" y="205"/>
                  </a:lnTo>
                  <a:lnTo>
                    <a:pt x="35" y="227"/>
                  </a:lnTo>
                  <a:lnTo>
                    <a:pt x="29" y="249"/>
                  </a:lnTo>
                  <a:lnTo>
                    <a:pt x="23" y="274"/>
                  </a:lnTo>
                  <a:lnTo>
                    <a:pt x="18" y="300"/>
                  </a:lnTo>
                  <a:lnTo>
                    <a:pt x="14" y="327"/>
                  </a:lnTo>
                  <a:lnTo>
                    <a:pt x="10" y="354"/>
                  </a:lnTo>
                  <a:lnTo>
                    <a:pt x="7" y="383"/>
                  </a:lnTo>
                  <a:lnTo>
                    <a:pt x="5" y="414"/>
                  </a:lnTo>
                  <a:lnTo>
                    <a:pt x="3" y="446"/>
                  </a:lnTo>
                  <a:lnTo>
                    <a:pt x="1" y="479"/>
                  </a:lnTo>
                  <a:lnTo>
                    <a:pt x="0" y="514"/>
                  </a:lnTo>
                  <a:lnTo>
                    <a:pt x="0" y="549"/>
                  </a:lnTo>
                  <a:lnTo>
                    <a:pt x="89" y="549"/>
                  </a:lnTo>
                  <a:lnTo>
                    <a:pt x="89" y="515"/>
                  </a:lnTo>
                  <a:lnTo>
                    <a:pt x="89" y="482"/>
                  </a:lnTo>
                  <a:lnTo>
                    <a:pt x="91" y="452"/>
                  </a:lnTo>
                  <a:lnTo>
                    <a:pt x="93" y="422"/>
                  </a:lnTo>
                  <a:lnTo>
                    <a:pt x="95" y="394"/>
                  </a:lnTo>
                  <a:lnTo>
                    <a:pt x="97" y="368"/>
                  </a:lnTo>
                  <a:lnTo>
                    <a:pt x="101" y="343"/>
                  </a:lnTo>
                  <a:lnTo>
                    <a:pt x="104" y="321"/>
                  </a:lnTo>
                  <a:lnTo>
                    <a:pt x="109" y="299"/>
                  </a:lnTo>
                  <a:lnTo>
                    <a:pt x="113" y="279"/>
                  </a:lnTo>
                  <a:lnTo>
                    <a:pt x="118" y="260"/>
                  </a:lnTo>
                  <a:lnTo>
                    <a:pt x="124" y="243"/>
                  </a:lnTo>
                  <a:lnTo>
                    <a:pt x="130" y="227"/>
                  </a:lnTo>
                  <a:lnTo>
                    <a:pt x="136" y="213"/>
                  </a:lnTo>
                  <a:lnTo>
                    <a:pt x="142" y="200"/>
                  </a:lnTo>
                  <a:lnTo>
                    <a:pt x="149" y="187"/>
                  </a:lnTo>
                  <a:lnTo>
                    <a:pt x="157" y="176"/>
                  </a:lnTo>
                  <a:lnTo>
                    <a:pt x="164" y="167"/>
                  </a:lnTo>
                  <a:lnTo>
                    <a:pt x="172" y="157"/>
                  </a:lnTo>
                  <a:lnTo>
                    <a:pt x="180" y="149"/>
                  </a:lnTo>
                  <a:lnTo>
                    <a:pt x="189" y="142"/>
                  </a:lnTo>
                  <a:lnTo>
                    <a:pt x="198" y="135"/>
                  </a:lnTo>
                  <a:lnTo>
                    <a:pt x="208" y="129"/>
                  </a:lnTo>
                  <a:lnTo>
                    <a:pt x="218" y="125"/>
                  </a:lnTo>
                  <a:lnTo>
                    <a:pt x="230" y="119"/>
                  </a:lnTo>
                  <a:lnTo>
                    <a:pt x="241" y="115"/>
                  </a:lnTo>
                  <a:lnTo>
                    <a:pt x="254" y="112"/>
                  </a:lnTo>
                  <a:lnTo>
                    <a:pt x="268" y="108"/>
                  </a:lnTo>
                  <a:lnTo>
                    <a:pt x="282" y="107"/>
                  </a:lnTo>
                  <a:lnTo>
                    <a:pt x="297" y="105"/>
                  </a:lnTo>
                  <a:lnTo>
                    <a:pt x="312" y="105"/>
                  </a:lnTo>
                  <a:lnTo>
                    <a:pt x="329" y="103"/>
                  </a:lnTo>
                  <a:lnTo>
                    <a:pt x="334" y="103"/>
                  </a:lnTo>
                  <a:lnTo>
                    <a:pt x="339" y="102"/>
                  </a:lnTo>
                  <a:lnTo>
                    <a:pt x="344" y="101"/>
                  </a:lnTo>
                  <a:lnTo>
                    <a:pt x="348" y="99"/>
                  </a:lnTo>
                  <a:lnTo>
                    <a:pt x="356" y="94"/>
                  </a:lnTo>
                  <a:lnTo>
                    <a:pt x="362" y="87"/>
                  </a:lnTo>
                  <a:lnTo>
                    <a:pt x="367" y="80"/>
                  </a:lnTo>
                  <a:lnTo>
                    <a:pt x="371" y="70"/>
                  </a:lnTo>
                  <a:lnTo>
                    <a:pt x="373" y="61"/>
                  </a:lnTo>
                  <a:lnTo>
                    <a:pt x="373" y="52"/>
                  </a:lnTo>
                  <a:lnTo>
                    <a:pt x="373" y="42"/>
                  </a:lnTo>
                  <a:lnTo>
                    <a:pt x="371" y="33"/>
                  </a:lnTo>
                  <a:lnTo>
                    <a:pt x="367" y="23"/>
                  </a:lnTo>
                  <a:lnTo>
                    <a:pt x="362" y="16"/>
                  </a:lnTo>
                  <a:lnTo>
                    <a:pt x="356" y="9"/>
                  </a:lnTo>
                  <a:lnTo>
                    <a:pt x="348" y="4"/>
                  </a:lnTo>
                  <a:lnTo>
                    <a:pt x="344" y="2"/>
                  </a:lnTo>
                  <a:lnTo>
                    <a:pt x="339" y="1"/>
                  </a:lnTo>
                  <a:lnTo>
                    <a:pt x="334" y="0"/>
                  </a:lnTo>
                  <a:lnTo>
                    <a:pt x="329" y="0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30" name="Shape 30">
              <a:extLst>
                <a:ext uri="{FF2B5EF4-FFF2-40B4-BE49-F238E27FC236}">
                  <a16:creationId xmlns:a16="http://schemas.microsoft.com/office/drawing/2014/main" id="{00000000-0008-0000-0700-00001E000000}"/>
                </a:ext>
              </a:extLst>
            </xdr:cNvPr>
            <xdr:cNvSpPr/>
          </xdr:nvSpPr>
          <xdr:spPr>
            <a:xfrm>
              <a:off x="3259" y="538"/>
              <a:ext cx="68" cy="100"/>
            </a:xfrm>
            <a:custGeom>
              <a:avLst/>
              <a:gdLst/>
              <a:ahLst/>
              <a:cxnLst/>
              <a:rect l="l" t="t" r="r" b="b"/>
              <a:pathLst>
                <a:path w="338" h="601" extrusionOk="0">
                  <a:moveTo>
                    <a:pt x="338" y="549"/>
                  </a:moveTo>
                  <a:lnTo>
                    <a:pt x="338" y="549"/>
                  </a:lnTo>
                  <a:lnTo>
                    <a:pt x="338" y="514"/>
                  </a:lnTo>
                  <a:lnTo>
                    <a:pt x="337" y="479"/>
                  </a:lnTo>
                  <a:lnTo>
                    <a:pt x="336" y="446"/>
                  </a:lnTo>
                  <a:lnTo>
                    <a:pt x="334" y="414"/>
                  </a:lnTo>
                  <a:lnTo>
                    <a:pt x="331" y="383"/>
                  </a:lnTo>
                  <a:lnTo>
                    <a:pt x="328" y="354"/>
                  </a:lnTo>
                  <a:lnTo>
                    <a:pt x="324" y="327"/>
                  </a:lnTo>
                  <a:lnTo>
                    <a:pt x="320" y="300"/>
                  </a:lnTo>
                  <a:lnTo>
                    <a:pt x="315" y="274"/>
                  </a:lnTo>
                  <a:lnTo>
                    <a:pt x="309" y="249"/>
                  </a:lnTo>
                  <a:lnTo>
                    <a:pt x="303" y="227"/>
                  </a:lnTo>
                  <a:lnTo>
                    <a:pt x="296" y="205"/>
                  </a:lnTo>
                  <a:lnTo>
                    <a:pt x="288" y="183"/>
                  </a:lnTo>
                  <a:lnTo>
                    <a:pt x="279" y="163"/>
                  </a:lnTo>
                  <a:lnTo>
                    <a:pt x="269" y="145"/>
                  </a:lnTo>
                  <a:lnTo>
                    <a:pt x="258" y="126"/>
                  </a:lnTo>
                  <a:lnTo>
                    <a:pt x="247" y="109"/>
                  </a:lnTo>
                  <a:lnTo>
                    <a:pt x="235" y="94"/>
                  </a:lnTo>
                  <a:lnTo>
                    <a:pt x="222" y="80"/>
                  </a:lnTo>
                  <a:lnTo>
                    <a:pt x="209" y="67"/>
                  </a:lnTo>
                  <a:lnTo>
                    <a:pt x="194" y="55"/>
                  </a:lnTo>
                  <a:lnTo>
                    <a:pt x="179" y="44"/>
                  </a:lnTo>
                  <a:lnTo>
                    <a:pt x="164" y="35"/>
                  </a:lnTo>
                  <a:lnTo>
                    <a:pt x="148" y="27"/>
                  </a:lnTo>
                  <a:lnTo>
                    <a:pt x="131" y="20"/>
                  </a:lnTo>
                  <a:lnTo>
                    <a:pt x="113" y="14"/>
                  </a:lnTo>
                  <a:lnTo>
                    <a:pt x="96" y="9"/>
                  </a:lnTo>
                  <a:lnTo>
                    <a:pt x="78" y="6"/>
                  </a:lnTo>
                  <a:lnTo>
                    <a:pt x="59" y="3"/>
                  </a:lnTo>
                  <a:lnTo>
                    <a:pt x="40" y="1"/>
                  </a:lnTo>
                  <a:lnTo>
                    <a:pt x="20" y="0"/>
                  </a:lnTo>
                  <a:lnTo>
                    <a:pt x="0" y="0"/>
                  </a:lnTo>
                  <a:lnTo>
                    <a:pt x="0" y="103"/>
                  </a:lnTo>
                  <a:lnTo>
                    <a:pt x="17" y="105"/>
                  </a:lnTo>
                  <a:lnTo>
                    <a:pt x="34" y="105"/>
                  </a:lnTo>
                  <a:lnTo>
                    <a:pt x="50" y="107"/>
                  </a:lnTo>
                  <a:lnTo>
                    <a:pt x="65" y="109"/>
                  </a:lnTo>
                  <a:lnTo>
                    <a:pt x="79" y="112"/>
                  </a:lnTo>
                  <a:lnTo>
                    <a:pt x="92" y="115"/>
                  </a:lnTo>
                  <a:lnTo>
                    <a:pt x="104" y="120"/>
                  </a:lnTo>
                  <a:lnTo>
                    <a:pt x="116" y="125"/>
                  </a:lnTo>
                  <a:lnTo>
                    <a:pt x="127" y="129"/>
                  </a:lnTo>
                  <a:lnTo>
                    <a:pt x="137" y="135"/>
                  </a:lnTo>
                  <a:lnTo>
                    <a:pt x="147" y="142"/>
                  </a:lnTo>
                  <a:lnTo>
                    <a:pt x="156" y="149"/>
                  </a:lnTo>
                  <a:lnTo>
                    <a:pt x="164" y="157"/>
                  </a:lnTo>
                  <a:lnTo>
                    <a:pt x="172" y="167"/>
                  </a:lnTo>
                  <a:lnTo>
                    <a:pt x="180" y="177"/>
                  </a:lnTo>
                  <a:lnTo>
                    <a:pt x="187" y="188"/>
                  </a:lnTo>
                  <a:lnTo>
                    <a:pt x="194" y="200"/>
                  </a:lnTo>
                  <a:lnTo>
                    <a:pt x="201" y="213"/>
                  </a:lnTo>
                  <a:lnTo>
                    <a:pt x="207" y="227"/>
                  </a:lnTo>
                  <a:lnTo>
                    <a:pt x="213" y="243"/>
                  </a:lnTo>
                  <a:lnTo>
                    <a:pt x="219" y="261"/>
                  </a:lnTo>
                  <a:lnTo>
                    <a:pt x="224" y="279"/>
                  </a:lnTo>
                  <a:lnTo>
                    <a:pt x="228" y="299"/>
                  </a:lnTo>
                  <a:lnTo>
                    <a:pt x="233" y="321"/>
                  </a:lnTo>
                  <a:lnTo>
                    <a:pt x="236" y="343"/>
                  </a:lnTo>
                  <a:lnTo>
                    <a:pt x="240" y="368"/>
                  </a:lnTo>
                  <a:lnTo>
                    <a:pt x="242" y="395"/>
                  </a:lnTo>
                  <a:lnTo>
                    <a:pt x="245" y="422"/>
                  </a:lnTo>
                  <a:lnTo>
                    <a:pt x="247" y="452"/>
                  </a:lnTo>
                  <a:lnTo>
                    <a:pt x="248" y="482"/>
                  </a:lnTo>
                  <a:lnTo>
                    <a:pt x="249" y="515"/>
                  </a:lnTo>
                  <a:lnTo>
                    <a:pt x="249" y="549"/>
                  </a:lnTo>
                  <a:lnTo>
                    <a:pt x="249" y="556"/>
                  </a:lnTo>
                  <a:lnTo>
                    <a:pt x="250" y="562"/>
                  </a:lnTo>
                  <a:lnTo>
                    <a:pt x="251" y="567"/>
                  </a:lnTo>
                  <a:lnTo>
                    <a:pt x="253" y="573"/>
                  </a:lnTo>
                  <a:lnTo>
                    <a:pt x="257" y="581"/>
                  </a:lnTo>
                  <a:lnTo>
                    <a:pt x="263" y="588"/>
                  </a:lnTo>
                  <a:lnTo>
                    <a:pt x="269" y="594"/>
                  </a:lnTo>
                  <a:lnTo>
                    <a:pt x="278" y="599"/>
                  </a:lnTo>
                  <a:lnTo>
                    <a:pt x="286" y="601"/>
                  </a:lnTo>
                  <a:lnTo>
                    <a:pt x="294" y="601"/>
                  </a:lnTo>
                  <a:lnTo>
                    <a:pt x="302" y="601"/>
                  </a:lnTo>
                  <a:lnTo>
                    <a:pt x="310" y="599"/>
                  </a:lnTo>
                  <a:lnTo>
                    <a:pt x="318" y="594"/>
                  </a:lnTo>
                  <a:lnTo>
                    <a:pt x="324" y="588"/>
                  </a:lnTo>
                  <a:lnTo>
                    <a:pt x="330" y="581"/>
                  </a:lnTo>
                  <a:lnTo>
                    <a:pt x="334" y="573"/>
                  </a:lnTo>
                  <a:lnTo>
                    <a:pt x="336" y="567"/>
                  </a:lnTo>
                  <a:lnTo>
                    <a:pt x="337" y="562"/>
                  </a:lnTo>
                  <a:lnTo>
                    <a:pt x="338" y="556"/>
                  </a:lnTo>
                  <a:lnTo>
                    <a:pt x="338" y="549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31" name="Shape 31">
              <a:extLst>
                <a:ext uri="{FF2B5EF4-FFF2-40B4-BE49-F238E27FC236}">
                  <a16:creationId xmlns:a16="http://schemas.microsoft.com/office/drawing/2014/main" id="{00000000-0008-0000-0700-00001F000000}"/>
                </a:ext>
              </a:extLst>
            </xdr:cNvPr>
            <xdr:cNvSpPr/>
          </xdr:nvSpPr>
          <xdr:spPr>
            <a:xfrm>
              <a:off x="3251" y="630"/>
              <a:ext cx="76" cy="93"/>
            </a:xfrm>
            <a:custGeom>
              <a:avLst/>
              <a:gdLst/>
              <a:ahLst/>
              <a:cxnLst/>
              <a:rect l="l" t="t" r="r" b="b"/>
              <a:pathLst>
                <a:path w="382" h="561" extrusionOk="0">
                  <a:moveTo>
                    <a:pt x="44" y="561"/>
                  </a:moveTo>
                  <a:lnTo>
                    <a:pt x="44" y="561"/>
                  </a:lnTo>
                  <a:lnTo>
                    <a:pt x="64" y="560"/>
                  </a:lnTo>
                  <a:lnTo>
                    <a:pt x="84" y="558"/>
                  </a:lnTo>
                  <a:lnTo>
                    <a:pt x="103" y="557"/>
                  </a:lnTo>
                  <a:lnTo>
                    <a:pt x="122" y="554"/>
                  </a:lnTo>
                  <a:lnTo>
                    <a:pt x="140" y="550"/>
                  </a:lnTo>
                  <a:lnTo>
                    <a:pt x="157" y="545"/>
                  </a:lnTo>
                  <a:lnTo>
                    <a:pt x="175" y="540"/>
                  </a:lnTo>
                  <a:lnTo>
                    <a:pt x="192" y="532"/>
                  </a:lnTo>
                  <a:lnTo>
                    <a:pt x="208" y="524"/>
                  </a:lnTo>
                  <a:lnTo>
                    <a:pt x="223" y="515"/>
                  </a:lnTo>
                  <a:lnTo>
                    <a:pt x="238" y="504"/>
                  </a:lnTo>
                  <a:lnTo>
                    <a:pt x="253" y="492"/>
                  </a:lnTo>
                  <a:lnTo>
                    <a:pt x="267" y="479"/>
                  </a:lnTo>
                  <a:lnTo>
                    <a:pt x="279" y="464"/>
                  </a:lnTo>
                  <a:lnTo>
                    <a:pt x="291" y="449"/>
                  </a:lnTo>
                  <a:lnTo>
                    <a:pt x="303" y="432"/>
                  </a:lnTo>
                  <a:lnTo>
                    <a:pt x="313" y="414"/>
                  </a:lnTo>
                  <a:lnTo>
                    <a:pt x="323" y="395"/>
                  </a:lnTo>
                  <a:lnTo>
                    <a:pt x="332" y="375"/>
                  </a:lnTo>
                  <a:lnTo>
                    <a:pt x="340" y="354"/>
                  </a:lnTo>
                  <a:lnTo>
                    <a:pt x="347" y="330"/>
                  </a:lnTo>
                  <a:lnTo>
                    <a:pt x="353" y="306"/>
                  </a:lnTo>
                  <a:lnTo>
                    <a:pt x="359" y="282"/>
                  </a:lnTo>
                  <a:lnTo>
                    <a:pt x="364" y="256"/>
                  </a:lnTo>
                  <a:lnTo>
                    <a:pt x="368" y="229"/>
                  </a:lnTo>
                  <a:lnTo>
                    <a:pt x="372" y="201"/>
                  </a:lnTo>
                  <a:lnTo>
                    <a:pt x="375" y="170"/>
                  </a:lnTo>
                  <a:lnTo>
                    <a:pt x="378" y="139"/>
                  </a:lnTo>
                  <a:lnTo>
                    <a:pt x="380" y="106"/>
                  </a:lnTo>
                  <a:lnTo>
                    <a:pt x="381" y="73"/>
                  </a:lnTo>
                  <a:lnTo>
                    <a:pt x="382" y="37"/>
                  </a:lnTo>
                  <a:lnTo>
                    <a:pt x="382" y="0"/>
                  </a:lnTo>
                  <a:lnTo>
                    <a:pt x="293" y="0"/>
                  </a:lnTo>
                  <a:lnTo>
                    <a:pt x="293" y="36"/>
                  </a:lnTo>
                  <a:lnTo>
                    <a:pt x="292" y="69"/>
                  </a:lnTo>
                  <a:lnTo>
                    <a:pt x="291" y="102"/>
                  </a:lnTo>
                  <a:lnTo>
                    <a:pt x="289" y="131"/>
                  </a:lnTo>
                  <a:lnTo>
                    <a:pt x="286" y="159"/>
                  </a:lnTo>
                  <a:lnTo>
                    <a:pt x="284" y="186"/>
                  </a:lnTo>
                  <a:lnTo>
                    <a:pt x="280" y="211"/>
                  </a:lnTo>
                  <a:lnTo>
                    <a:pt x="277" y="235"/>
                  </a:lnTo>
                  <a:lnTo>
                    <a:pt x="272" y="257"/>
                  </a:lnTo>
                  <a:lnTo>
                    <a:pt x="268" y="278"/>
                  </a:lnTo>
                  <a:lnTo>
                    <a:pt x="262" y="297"/>
                  </a:lnTo>
                  <a:lnTo>
                    <a:pt x="257" y="315"/>
                  </a:lnTo>
                  <a:lnTo>
                    <a:pt x="251" y="331"/>
                  </a:lnTo>
                  <a:lnTo>
                    <a:pt x="245" y="345"/>
                  </a:lnTo>
                  <a:lnTo>
                    <a:pt x="238" y="359"/>
                  </a:lnTo>
                  <a:lnTo>
                    <a:pt x="231" y="371"/>
                  </a:lnTo>
                  <a:lnTo>
                    <a:pt x="224" y="382"/>
                  </a:lnTo>
                  <a:lnTo>
                    <a:pt x="216" y="392"/>
                  </a:lnTo>
                  <a:lnTo>
                    <a:pt x="208" y="402"/>
                  </a:lnTo>
                  <a:lnTo>
                    <a:pt x="199" y="410"/>
                  </a:lnTo>
                  <a:lnTo>
                    <a:pt x="190" y="417"/>
                  </a:lnTo>
                  <a:lnTo>
                    <a:pt x="181" y="424"/>
                  </a:lnTo>
                  <a:lnTo>
                    <a:pt x="171" y="430"/>
                  </a:lnTo>
                  <a:lnTo>
                    <a:pt x="160" y="436"/>
                  </a:lnTo>
                  <a:lnTo>
                    <a:pt x="148" y="441"/>
                  </a:lnTo>
                  <a:lnTo>
                    <a:pt x="136" y="444"/>
                  </a:lnTo>
                  <a:lnTo>
                    <a:pt x="123" y="448"/>
                  </a:lnTo>
                  <a:lnTo>
                    <a:pt x="109" y="451"/>
                  </a:lnTo>
                  <a:lnTo>
                    <a:pt x="94" y="454"/>
                  </a:lnTo>
                  <a:lnTo>
                    <a:pt x="78" y="455"/>
                  </a:lnTo>
                  <a:lnTo>
                    <a:pt x="62" y="456"/>
                  </a:lnTo>
                  <a:lnTo>
                    <a:pt x="44" y="456"/>
                  </a:lnTo>
                  <a:lnTo>
                    <a:pt x="39" y="456"/>
                  </a:lnTo>
                  <a:lnTo>
                    <a:pt x="34" y="457"/>
                  </a:lnTo>
                  <a:lnTo>
                    <a:pt x="29" y="458"/>
                  </a:lnTo>
                  <a:lnTo>
                    <a:pt x="25" y="461"/>
                  </a:lnTo>
                  <a:lnTo>
                    <a:pt x="17" y="465"/>
                  </a:lnTo>
                  <a:lnTo>
                    <a:pt x="11" y="472"/>
                  </a:lnTo>
                  <a:lnTo>
                    <a:pt x="6" y="481"/>
                  </a:lnTo>
                  <a:lnTo>
                    <a:pt x="3" y="489"/>
                  </a:lnTo>
                  <a:lnTo>
                    <a:pt x="1" y="498"/>
                  </a:lnTo>
                  <a:lnTo>
                    <a:pt x="0" y="508"/>
                  </a:lnTo>
                  <a:lnTo>
                    <a:pt x="1" y="518"/>
                  </a:lnTo>
                  <a:lnTo>
                    <a:pt x="3" y="528"/>
                  </a:lnTo>
                  <a:lnTo>
                    <a:pt x="6" y="536"/>
                  </a:lnTo>
                  <a:lnTo>
                    <a:pt x="11" y="544"/>
                  </a:lnTo>
                  <a:lnTo>
                    <a:pt x="17" y="550"/>
                  </a:lnTo>
                  <a:lnTo>
                    <a:pt x="25" y="556"/>
                  </a:lnTo>
                  <a:lnTo>
                    <a:pt x="29" y="557"/>
                  </a:lnTo>
                  <a:lnTo>
                    <a:pt x="34" y="560"/>
                  </a:lnTo>
                  <a:lnTo>
                    <a:pt x="39" y="560"/>
                  </a:lnTo>
                  <a:lnTo>
                    <a:pt x="44" y="561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32" name="Shape 32">
              <a:extLst>
                <a:ext uri="{FF2B5EF4-FFF2-40B4-BE49-F238E27FC236}">
                  <a16:creationId xmlns:a16="http://schemas.microsoft.com/office/drawing/2014/main" id="{00000000-0008-0000-0700-000020000000}"/>
                </a:ext>
              </a:extLst>
            </xdr:cNvPr>
            <xdr:cNvSpPr/>
          </xdr:nvSpPr>
          <xdr:spPr>
            <a:xfrm>
              <a:off x="3072" y="441"/>
              <a:ext cx="380" cy="455"/>
            </a:xfrm>
            <a:custGeom>
              <a:avLst/>
              <a:gdLst/>
              <a:ahLst/>
              <a:cxnLst/>
              <a:rect l="l" t="t" r="r" b="b"/>
              <a:pathLst>
                <a:path w="1897" h="2730" extrusionOk="0">
                  <a:moveTo>
                    <a:pt x="773" y="19"/>
                  </a:moveTo>
                  <a:lnTo>
                    <a:pt x="0" y="135"/>
                  </a:lnTo>
                  <a:lnTo>
                    <a:pt x="0" y="2730"/>
                  </a:lnTo>
                  <a:lnTo>
                    <a:pt x="773" y="2730"/>
                  </a:lnTo>
                  <a:lnTo>
                    <a:pt x="773" y="1820"/>
                  </a:lnTo>
                  <a:lnTo>
                    <a:pt x="785" y="1835"/>
                  </a:lnTo>
                  <a:lnTo>
                    <a:pt x="797" y="1851"/>
                  </a:lnTo>
                  <a:lnTo>
                    <a:pt x="809" y="1866"/>
                  </a:lnTo>
                  <a:lnTo>
                    <a:pt x="821" y="1879"/>
                  </a:lnTo>
                  <a:lnTo>
                    <a:pt x="834" y="1893"/>
                  </a:lnTo>
                  <a:lnTo>
                    <a:pt x="847" y="1905"/>
                  </a:lnTo>
                  <a:lnTo>
                    <a:pt x="860" y="1918"/>
                  </a:lnTo>
                  <a:lnTo>
                    <a:pt x="873" y="1928"/>
                  </a:lnTo>
                  <a:lnTo>
                    <a:pt x="887" y="1939"/>
                  </a:lnTo>
                  <a:lnTo>
                    <a:pt x="901" y="1950"/>
                  </a:lnTo>
                  <a:lnTo>
                    <a:pt x="915" y="1959"/>
                  </a:lnTo>
                  <a:lnTo>
                    <a:pt x="929" y="1968"/>
                  </a:lnTo>
                  <a:lnTo>
                    <a:pt x="958" y="1985"/>
                  </a:lnTo>
                  <a:lnTo>
                    <a:pt x="988" y="1999"/>
                  </a:lnTo>
                  <a:lnTo>
                    <a:pt x="1018" y="2012"/>
                  </a:lnTo>
                  <a:lnTo>
                    <a:pt x="1049" y="2023"/>
                  </a:lnTo>
                  <a:lnTo>
                    <a:pt x="1081" y="2031"/>
                  </a:lnTo>
                  <a:lnTo>
                    <a:pt x="1113" y="2038"/>
                  </a:lnTo>
                  <a:lnTo>
                    <a:pt x="1146" y="2044"/>
                  </a:lnTo>
                  <a:lnTo>
                    <a:pt x="1179" y="2047"/>
                  </a:lnTo>
                  <a:lnTo>
                    <a:pt x="1213" y="2050"/>
                  </a:lnTo>
                  <a:lnTo>
                    <a:pt x="1246" y="2050"/>
                  </a:lnTo>
                  <a:lnTo>
                    <a:pt x="1278" y="2050"/>
                  </a:lnTo>
                  <a:lnTo>
                    <a:pt x="1310" y="2046"/>
                  </a:lnTo>
                  <a:lnTo>
                    <a:pt x="1341" y="2043"/>
                  </a:lnTo>
                  <a:lnTo>
                    <a:pt x="1372" y="2037"/>
                  </a:lnTo>
                  <a:lnTo>
                    <a:pt x="1403" y="2030"/>
                  </a:lnTo>
                  <a:lnTo>
                    <a:pt x="1433" y="2020"/>
                  </a:lnTo>
                  <a:lnTo>
                    <a:pt x="1463" y="2010"/>
                  </a:lnTo>
                  <a:lnTo>
                    <a:pt x="1492" y="1997"/>
                  </a:lnTo>
                  <a:lnTo>
                    <a:pt x="1521" y="1981"/>
                  </a:lnTo>
                  <a:lnTo>
                    <a:pt x="1549" y="1965"/>
                  </a:lnTo>
                  <a:lnTo>
                    <a:pt x="1576" y="1947"/>
                  </a:lnTo>
                  <a:lnTo>
                    <a:pt x="1602" y="1926"/>
                  </a:lnTo>
                  <a:lnTo>
                    <a:pt x="1628" y="1904"/>
                  </a:lnTo>
                  <a:lnTo>
                    <a:pt x="1653" y="1879"/>
                  </a:lnTo>
                  <a:lnTo>
                    <a:pt x="1677" y="1852"/>
                  </a:lnTo>
                  <a:lnTo>
                    <a:pt x="1700" y="1824"/>
                  </a:lnTo>
                  <a:lnTo>
                    <a:pt x="1722" y="1793"/>
                  </a:lnTo>
                  <a:lnTo>
                    <a:pt x="1743" y="1760"/>
                  </a:lnTo>
                  <a:lnTo>
                    <a:pt x="1763" y="1725"/>
                  </a:lnTo>
                  <a:lnTo>
                    <a:pt x="1781" y="1687"/>
                  </a:lnTo>
                  <a:lnTo>
                    <a:pt x="1799" y="1647"/>
                  </a:lnTo>
                  <a:lnTo>
                    <a:pt x="1815" y="1605"/>
                  </a:lnTo>
                  <a:lnTo>
                    <a:pt x="1830" y="1560"/>
                  </a:lnTo>
                  <a:lnTo>
                    <a:pt x="1844" y="1513"/>
                  </a:lnTo>
                  <a:lnTo>
                    <a:pt x="1856" y="1464"/>
                  </a:lnTo>
                  <a:lnTo>
                    <a:pt x="1866" y="1411"/>
                  </a:lnTo>
                  <a:lnTo>
                    <a:pt x="1876" y="1356"/>
                  </a:lnTo>
                  <a:lnTo>
                    <a:pt x="1883" y="1300"/>
                  </a:lnTo>
                  <a:lnTo>
                    <a:pt x="1889" y="1240"/>
                  </a:lnTo>
                  <a:lnTo>
                    <a:pt x="1894" y="1178"/>
                  </a:lnTo>
                  <a:lnTo>
                    <a:pt x="1896" y="1113"/>
                  </a:lnTo>
                  <a:lnTo>
                    <a:pt x="1897" y="1045"/>
                  </a:lnTo>
                  <a:lnTo>
                    <a:pt x="1896" y="982"/>
                  </a:lnTo>
                  <a:lnTo>
                    <a:pt x="1894" y="921"/>
                  </a:lnTo>
                  <a:lnTo>
                    <a:pt x="1890" y="862"/>
                  </a:lnTo>
                  <a:lnTo>
                    <a:pt x="1885" y="804"/>
                  </a:lnTo>
                  <a:lnTo>
                    <a:pt x="1878" y="749"/>
                  </a:lnTo>
                  <a:lnTo>
                    <a:pt x="1869" y="696"/>
                  </a:lnTo>
                  <a:lnTo>
                    <a:pt x="1859" y="644"/>
                  </a:lnTo>
                  <a:lnTo>
                    <a:pt x="1848" y="595"/>
                  </a:lnTo>
                  <a:lnTo>
                    <a:pt x="1835" y="547"/>
                  </a:lnTo>
                  <a:lnTo>
                    <a:pt x="1821" y="501"/>
                  </a:lnTo>
                  <a:lnTo>
                    <a:pt x="1806" y="457"/>
                  </a:lnTo>
                  <a:lnTo>
                    <a:pt x="1790" y="416"/>
                  </a:lnTo>
                  <a:lnTo>
                    <a:pt x="1772" y="376"/>
                  </a:lnTo>
                  <a:lnTo>
                    <a:pt x="1753" y="337"/>
                  </a:lnTo>
                  <a:lnTo>
                    <a:pt x="1732" y="302"/>
                  </a:lnTo>
                  <a:lnTo>
                    <a:pt x="1711" y="268"/>
                  </a:lnTo>
                  <a:lnTo>
                    <a:pt x="1689" y="236"/>
                  </a:lnTo>
                  <a:lnTo>
                    <a:pt x="1665" y="205"/>
                  </a:lnTo>
                  <a:lnTo>
                    <a:pt x="1640" y="178"/>
                  </a:lnTo>
                  <a:lnTo>
                    <a:pt x="1615" y="151"/>
                  </a:lnTo>
                  <a:lnTo>
                    <a:pt x="1588" y="128"/>
                  </a:lnTo>
                  <a:lnTo>
                    <a:pt x="1560" y="106"/>
                  </a:lnTo>
                  <a:lnTo>
                    <a:pt x="1532" y="86"/>
                  </a:lnTo>
                  <a:lnTo>
                    <a:pt x="1502" y="68"/>
                  </a:lnTo>
                  <a:lnTo>
                    <a:pt x="1472" y="52"/>
                  </a:lnTo>
                  <a:lnTo>
                    <a:pt x="1441" y="39"/>
                  </a:lnTo>
                  <a:lnTo>
                    <a:pt x="1409" y="28"/>
                  </a:lnTo>
                  <a:lnTo>
                    <a:pt x="1376" y="18"/>
                  </a:lnTo>
                  <a:lnTo>
                    <a:pt x="1343" y="10"/>
                  </a:lnTo>
                  <a:lnTo>
                    <a:pt x="1309" y="5"/>
                  </a:lnTo>
                  <a:lnTo>
                    <a:pt x="1274" y="2"/>
                  </a:lnTo>
                  <a:lnTo>
                    <a:pt x="1238" y="0"/>
                  </a:lnTo>
                  <a:lnTo>
                    <a:pt x="1207" y="2"/>
                  </a:lnTo>
                  <a:lnTo>
                    <a:pt x="1176" y="3"/>
                  </a:lnTo>
                  <a:lnTo>
                    <a:pt x="1145" y="6"/>
                  </a:lnTo>
                  <a:lnTo>
                    <a:pt x="1114" y="11"/>
                  </a:lnTo>
                  <a:lnTo>
                    <a:pt x="1084" y="17"/>
                  </a:lnTo>
                  <a:lnTo>
                    <a:pt x="1053" y="25"/>
                  </a:lnTo>
                  <a:lnTo>
                    <a:pt x="1023" y="36"/>
                  </a:lnTo>
                  <a:lnTo>
                    <a:pt x="993" y="48"/>
                  </a:lnTo>
                  <a:lnTo>
                    <a:pt x="963" y="62"/>
                  </a:lnTo>
                  <a:lnTo>
                    <a:pt x="934" y="78"/>
                  </a:lnTo>
                  <a:lnTo>
                    <a:pt x="920" y="86"/>
                  </a:lnTo>
                  <a:lnTo>
                    <a:pt x="906" y="97"/>
                  </a:lnTo>
                  <a:lnTo>
                    <a:pt x="892" y="106"/>
                  </a:lnTo>
                  <a:lnTo>
                    <a:pt x="878" y="118"/>
                  </a:lnTo>
                  <a:lnTo>
                    <a:pt x="864" y="130"/>
                  </a:lnTo>
                  <a:lnTo>
                    <a:pt x="851" y="142"/>
                  </a:lnTo>
                  <a:lnTo>
                    <a:pt x="837" y="155"/>
                  </a:lnTo>
                  <a:lnTo>
                    <a:pt x="824" y="169"/>
                  </a:lnTo>
                  <a:lnTo>
                    <a:pt x="811" y="183"/>
                  </a:lnTo>
                  <a:lnTo>
                    <a:pt x="798" y="198"/>
                  </a:lnTo>
                  <a:lnTo>
                    <a:pt x="786" y="214"/>
                  </a:lnTo>
                  <a:lnTo>
                    <a:pt x="773" y="230"/>
                  </a:lnTo>
                  <a:lnTo>
                    <a:pt x="773" y="19"/>
                  </a:lnTo>
                  <a:close/>
                  <a:moveTo>
                    <a:pt x="1034" y="1524"/>
                  </a:moveTo>
                  <a:lnTo>
                    <a:pt x="1015" y="1522"/>
                  </a:lnTo>
                  <a:lnTo>
                    <a:pt x="997" y="1522"/>
                  </a:lnTo>
                  <a:lnTo>
                    <a:pt x="979" y="1520"/>
                  </a:lnTo>
                  <a:lnTo>
                    <a:pt x="963" y="1518"/>
                  </a:lnTo>
                  <a:lnTo>
                    <a:pt x="947" y="1514"/>
                  </a:lnTo>
                  <a:lnTo>
                    <a:pt x="931" y="1511"/>
                  </a:lnTo>
                  <a:lnTo>
                    <a:pt x="916" y="1505"/>
                  </a:lnTo>
                  <a:lnTo>
                    <a:pt x="902" y="1499"/>
                  </a:lnTo>
                  <a:lnTo>
                    <a:pt x="889" y="1493"/>
                  </a:lnTo>
                  <a:lnTo>
                    <a:pt x="876" y="1485"/>
                  </a:lnTo>
                  <a:lnTo>
                    <a:pt x="863" y="1476"/>
                  </a:lnTo>
                  <a:lnTo>
                    <a:pt x="852" y="1467"/>
                  </a:lnTo>
                  <a:lnTo>
                    <a:pt x="841" y="1456"/>
                  </a:lnTo>
                  <a:lnTo>
                    <a:pt x="830" y="1445"/>
                  </a:lnTo>
                  <a:lnTo>
                    <a:pt x="820" y="1432"/>
                  </a:lnTo>
                  <a:lnTo>
                    <a:pt x="811" y="1418"/>
                  </a:lnTo>
                  <a:lnTo>
                    <a:pt x="802" y="1404"/>
                  </a:lnTo>
                  <a:lnTo>
                    <a:pt x="794" y="1387"/>
                  </a:lnTo>
                  <a:lnTo>
                    <a:pt x="787" y="1369"/>
                  </a:lnTo>
                  <a:lnTo>
                    <a:pt x="780" y="1352"/>
                  </a:lnTo>
                  <a:lnTo>
                    <a:pt x="773" y="1332"/>
                  </a:lnTo>
                  <a:lnTo>
                    <a:pt x="768" y="1311"/>
                  </a:lnTo>
                  <a:lnTo>
                    <a:pt x="763" y="1288"/>
                  </a:lnTo>
                  <a:lnTo>
                    <a:pt x="758" y="1265"/>
                  </a:lnTo>
                  <a:lnTo>
                    <a:pt x="754" y="1240"/>
                  </a:lnTo>
                  <a:lnTo>
                    <a:pt x="750" y="1214"/>
                  </a:lnTo>
                  <a:lnTo>
                    <a:pt x="747" y="1186"/>
                  </a:lnTo>
                  <a:lnTo>
                    <a:pt x="745" y="1156"/>
                  </a:lnTo>
                  <a:lnTo>
                    <a:pt x="743" y="1126"/>
                  </a:lnTo>
                  <a:lnTo>
                    <a:pt x="742" y="1094"/>
                  </a:lnTo>
                  <a:lnTo>
                    <a:pt x="741" y="1061"/>
                  </a:lnTo>
                  <a:lnTo>
                    <a:pt x="741" y="1026"/>
                  </a:lnTo>
                  <a:lnTo>
                    <a:pt x="741" y="990"/>
                  </a:lnTo>
                  <a:lnTo>
                    <a:pt x="742" y="956"/>
                  </a:lnTo>
                  <a:lnTo>
                    <a:pt x="743" y="924"/>
                  </a:lnTo>
                  <a:lnTo>
                    <a:pt x="745" y="894"/>
                  </a:lnTo>
                  <a:lnTo>
                    <a:pt x="747" y="864"/>
                  </a:lnTo>
                  <a:lnTo>
                    <a:pt x="750" y="837"/>
                  </a:lnTo>
                  <a:lnTo>
                    <a:pt x="754" y="811"/>
                  </a:lnTo>
                  <a:lnTo>
                    <a:pt x="758" y="786"/>
                  </a:lnTo>
                  <a:lnTo>
                    <a:pt x="763" y="762"/>
                  </a:lnTo>
                  <a:lnTo>
                    <a:pt x="768" y="740"/>
                  </a:lnTo>
                  <a:lnTo>
                    <a:pt x="773" y="720"/>
                  </a:lnTo>
                  <a:lnTo>
                    <a:pt x="780" y="700"/>
                  </a:lnTo>
                  <a:lnTo>
                    <a:pt x="787" y="681"/>
                  </a:lnTo>
                  <a:lnTo>
                    <a:pt x="794" y="663"/>
                  </a:lnTo>
                  <a:lnTo>
                    <a:pt x="802" y="648"/>
                  </a:lnTo>
                  <a:lnTo>
                    <a:pt x="811" y="633"/>
                  </a:lnTo>
                  <a:lnTo>
                    <a:pt x="820" y="618"/>
                  </a:lnTo>
                  <a:lnTo>
                    <a:pt x="830" y="607"/>
                  </a:lnTo>
                  <a:lnTo>
                    <a:pt x="841" y="595"/>
                  </a:lnTo>
                  <a:lnTo>
                    <a:pt x="852" y="584"/>
                  </a:lnTo>
                  <a:lnTo>
                    <a:pt x="863" y="575"/>
                  </a:lnTo>
                  <a:lnTo>
                    <a:pt x="876" y="565"/>
                  </a:lnTo>
                  <a:lnTo>
                    <a:pt x="889" y="558"/>
                  </a:lnTo>
                  <a:lnTo>
                    <a:pt x="902" y="551"/>
                  </a:lnTo>
                  <a:lnTo>
                    <a:pt x="916" y="545"/>
                  </a:lnTo>
                  <a:lnTo>
                    <a:pt x="931" y="541"/>
                  </a:lnTo>
                  <a:lnTo>
                    <a:pt x="947" y="536"/>
                  </a:lnTo>
                  <a:lnTo>
                    <a:pt x="963" y="532"/>
                  </a:lnTo>
                  <a:lnTo>
                    <a:pt x="979" y="530"/>
                  </a:lnTo>
                  <a:lnTo>
                    <a:pt x="997" y="529"/>
                  </a:lnTo>
                  <a:lnTo>
                    <a:pt x="1015" y="528"/>
                  </a:lnTo>
                  <a:lnTo>
                    <a:pt x="1034" y="528"/>
                  </a:lnTo>
                  <a:lnTo>
                    <a:pt x="1052" y="528"/>
                  </a:lnTo>
                  <a:lnTo>
                    <a:pt x="1069" y="529"/>
                  </a:lnTo>
                  <a:lnTo>
                    <a:pt x="1086" y="530"/>
                  </a:lnTo>
                  <a:lnTo>
                    <a:pt x="1102" y="532"/>
                  </a:lnTo>
                  <a:lnTo>
                    <a:pt x="1118" y="536"/>
                  </a:lnTo>
                  <a:lnTo>
                    <a:pt x="1133" y="541"/>
                  </a:lnTo>
                  <a:lnTo>
                    <a:pt x="1148" y="545"/>
                  </a:lnTo>
                  <a:lnTo>
                    <a:pt x="1162" y="551"/>
                  </a:lnTo>
                  <a:lnTo>
                    <a:pt x="1175" y="558"/>
                  </a:lnTo>
                  <a:lnTo>
                    <a:pt x="1188" y="565"/>
                  </a:lnTo>
                  <a:lnTo>
                    <a:pt x="1200" y="575"/>
                  </a:lnTo>
                  <a:lnTo>
                    <a:pt x="1213" y="584"/>
                  </a:lnTo>
                  <a:lnTo>
                    <a:pt x="1224" y="595"/>
                  </a:lnTo>
                  <a:lnTo>
                    <a:pt x="1235" y="607"/>
                  </a:lnTo>
                  <a:lnTo>
                    <a:pt x="1245" y="618"/>
                  </a:lnTo>
                  <a:lnTo>
                    <a:pt x="1254" y="633"/>
                  </a:lnTo>
                  <a:lnTo>
                    <a:pt x="1263" y="648"/>
                  </a:lnTo>
                  <a:lnTo>
                    <a:pt x="1272" y="663"/>
                  </a:lnTo>
                  <a:lnTo>
                    <a:pt x="1279" y="681"/>
                  </a:lnTo>
                  <a:lnTo>
                    <a:pt x="1286" y="700"/>
                  </a:lnTo>
                  <a:lnTo>
                    <a:pt x="1293" y="720"/>
                  </a:lnTo>
                  <a:lnTo>
                    <a:pt x="1299" y="740"/>
                  </a:lnTo>
                  <a:lnTo>
                    <a:pt x="1304" y="762"/>
                  </a:lnTo>
                  <a:lnTo>
                    <a:pt x="1309" y="786"/>
                  </a:lnTo>
                  <a:lnTo>
                    <a:pt x="1314" y="811"/>
                  </a:lnTo>
                  <a:lnTo>
                    <a:pt x="1317" y="837"/>
                  </a:lnTo>
                  <a:lnTo>
                    <a:pt x="1320" y="864"/>
                  </a:lnTo>
                  <a:lnTo>
                    <a:pt x="1323" y="894"/>
                  </a:lnTo>
                  <a:lnTo>
                    <a:pt x="1325" y="924"/>
                  </a:lnTo>
                  <a:lnTo>
                    <a:pt x="1327" y="956"/>
                  </a:lnTo>
                  <a:lnTo>
                    <a:pt x="1327" y="990"/>
                  </a:lnTo>
                  <a:lnTo>
                    <a:pt x="1328" y="1026"/>
                  </a:lnTo>
                  <a:lnTo>
                    <a:pt x="1327" y="1061"/>
                  </a:lnTo>
                  <a:lnTo>
                    <a:pt x="1327" y="1094"/>
                  </a:lnTo>
                  <a:lnTo>
                    <a:pt x="1325" y="1126"/>
                  </a:lnTo>
                  <a:lnTo>
                    <a:pt x="1323" y="1156"/>
                  </a:lnTo>
                  <a:lnTo>
                    <a:pt x="1320" y="1186"/>
                  </a:lnTo>
                  <a:lnTo>
                    <a:pt x="1317" y="1214"/>
                  </a:lnTo>
                  <a:lnTo>
                    <a:pt x="1314" y="1240"/>
                  </a:lnTo>
                  <a:lnTo>
                    <a:pt x="1309" y="1265"/>
                  </a:lnTo>
                  <a:lnTo>
                    <a:pt x="1304" y="1288"/>
                  </a:lnTo>
                  <a:lnTo>
                    <a:pt x="1299" y="1311"/>
                  </a:lnTo>
                  <a:lnTo>
                    <a:pt x="1293" y="1332"/>
                  </a:lnTo>
                  <a:lnTo>
                    <a:pt x="1286" y="1352"/>
                  </a:lnTo>
                  <a:lnTo>
                    <a:pt x="1279" y="1369"/>
                  </a:lnTo>
                  <a:lnTo>
                    <a:pt x="1272" y="1387"/>
                  </a:lnTo>
                  <a:lnTo>
                    <a:pt x="1263" y="1404"/>
                  </a:lnTo>
                  <a:lnTo>
                    <a:pt x="1254" y="1418"/>
                  </a:lnTo>
                  <a:lnTo>
                    <a:pt x="1245" y="1432"/>
                  </a:lnTo>
                  <a:lnTo>
                    <a:pt x="1235" y="1445"/>
                  </a:lnTo>
                  <a:lnTo>
                    <a:pt x="1224" y="1456"/>
                  </a:lnTo>
                  <a:lnTo>
                    <a:pt x="1213" y="1467"/>
                  </a:lnTo>
                  <a:lnTo>
                    <a:pt x="1200" y="1476"/>
                  </a:lnTo>
                  <a:lnTo>
                    <a:pt x="1188" y="1485"/>
                  </a:lnTo>
                  <a:lnTo>
                    <a:pt x="1175" y="1493"/>
                  </a:lnTo>
                  <a:lnTo>
                    <a:pt x="1162" y="1499"/>
                  </a:lnTo>
                  <a:lnTo>
                    <a:pt x="1148" y="1505"/>
                  </a:lnTo>
                  <a:lnTo>
                    <a:pt x="1133" y="1511"/>
                  </a:lnTo>
                  <a:lnTo>
                    <a:pt x="1118" y="1514"/>
                  </a:lnTo>
                  <a:lnTo>
                    <a:pt x="1102" y="1518"/>
                  </a:lnTo>
                  <a:lnTo>
                    <a:pt x="1086" y="1520"/>
                  </a:lnTo>
                  <a:lnTo>
                    <a:pt x="1069" y="1522"/>
                  </a:lnTo>
                  <a:lnTo>
                    <a:pt x="1052" y="1522"/>
                  </a:lnTo>
                  <a:lnTo>
                    <a:pt x="1034" y="1524"/>
                  </a:lnTo>
                  <a:close/>
                </a:path>
              </a:pathLst>
            </a:custGeom>
            <a:solidFill>
              <a:srgbClr val="F8C400"/>
            </a:solidFill>
            <a:ln>
              <a:noFill/>
            </a:ln>
          </xdr:spPr>
        </xdr:sp>
        <xdr:sp macro="" textlink="">
          <xdr:nvSpPr>
            <xdr:cNvPr id="33" name="Shape 33">
              <a:extLst>
                <a:ext uri="{FF2B5EF4-FFF2-40B4-BE49-F238E27FC236}">
                  <a16:creationId xmlns:a16="http://schemas.microsoft.com/office/drawing/2014/main" id="{00000000-0008-0000-0700-000021000000}"/>
                </a:ext>
              </a:extLst>
            </xdr:cNvPr>
            <xdr:cNvSpPr/>
          </xdr:nvSpPr>
          <xdr:spPr>
            <a:xfrm>
              <a:off x="3063" y="436"/>
              <a:ext cx="165" cy="36"/>
            </a:xfrm>
            <a:custGeom>
              <a:avLst/>
              <a:gdLst/>
              <a:ahLst/>
              <a:cxnLst/>
              <a:rect l="l" t="t" r="r" b="b"/>
              <a:pathLst>
                <a:path w="823" h="217" extrusionOk="0">
                  <a:moveTo>
                    <a:pt x="0" y="166"/>
                  </a:moveTo>
                  <a:lnTo>
                    <a:pt x="50" y="217"/>
                  </a:lnTo>
                  <a:lnTo>
                    <a:pt x="823" y="102"/>
                  </a:lnTo>
                  <a:lnTo>
                    <a:pt x="812" y="0"/>
                  </a:lnTo>
                  <a:lnTo>
                    <a:pt x="39" y="114"/>
                  </a:lnTo>
                  <a:lnTo>
                    <a:pt x="0" y="166"/>
                  </a:lnTo>
                  <a:lnTo>
                    <a:pt x="39" y="114"/>
                  </a:lnTo>
                  <a:lnTo>
                    <a:pt x="34" y="115"/>
                  </a:lnTo>
                  <a:lnTo>
                    <a:pt x="29" y="117"/>
                  </a:lnTo>
                  <a:lnTo>
                    <a:pt x="24" y="119"/>
                  </a:lnTo>
                  <a:lnTo>
                    <a:pt x="20" y="122"/>
                  </a:lnTo>
                  <a:lnTo>
                    <a:pt x="13" y="128"/>
                  </a:lnTo>
                  <a:lnTo>
                    <a:pt x="8" y="135"/>
                  </a:lnTo>
                  <a:lnTo>
                    <a:pt x="4" y="143"/>
                  </a:lnTo>
                  <a:lnTo>
                    <a:pt x="1" y="153"/>
                  </a:lnTo>
                  <a:lnTo>
                    <a:pt x="0" y="162"/>
                  </a:lnTo>
                  <a:lnTo>
                    <a:pt x="1" y="173"/>
                  </a:lnTo>
                  <a:lnTo>
                    <a:pt x="2" y="182"/>
                  </a:lnTo>
                  <a:lnTo>
                    <a:pt x="5" y="190"/>
                  </a:lnTo>
                  <a:lnTo>
                    <a:pt x="10" y="199"/>
                  </a:lnTo>
                  <a:lnTo>
                    <a:pt x="15" y="206"/>
                  </a:lnTo>
                  <a:lnTo>
                    <a:pt x="22" y="212"/>
                  </a:lnTo>
                  <a:lnTo>
                    <a:pt x="30" y="215"/>
                  </a:lnTo>
                  <a:lnTo>
                    <a:pt x="35" y="216"/>
                  </a:lnTo>
                  <a:lnTo>
                    <a:pt x="40" y="217"/>
                  </a:lnTo>
                  <a:lnTo>
                    <a:pt x="45" y="217"/>
                  </a:lnTo>
                  <a:lnTo>
                    <a:pt x="50" y="217"/>
                  </a:lnTo>
                  <a:lnTo>
                    <a:pt x="0" y="166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34" name="Shape 34">
              <a:extLst>
                <a:ext uri="{FF2B5EF4-FFF2-40B4-BE49-F238E27FC236}">
                  <a16:creationId xmlns:a16="http://schemas.microsoft.com/office/drawing/2014/main" id="{00000000-0008-0000-0700-000022000000}"/>
                </a:ext>
              </a:extLst>
            </xdr:cNvPr>
            <xdr:cNvSpPr/>
          </xdr:nvSpPr>
          <xdr:spPr>
            <a:xfrm>
              <a:off x="3063" y="464"/>
              <a:ext cx="18" cy="441"/>
            </a:xfrm>
            <a:custGeom>
              <a:avLst/>
              <a:gdLst/>
              <a:ahLst/>
              <a:cxnLst/>
              <a:rect l="l" t="t" r="r" b="b"/>
              <a:pathLst>
                <a:path w="89" h="2647" extrusionOk="0">
                  <a:moveTo>
                    <a:pt x="44" y="2647"/>
                  </a:moveTo>
                  <a:lnTo>
                    <a:pt x="89" y="2595"/>
                  </a:lnTo>
                  <a:lnTo>
                    <a:pt x="89" y="0"/>
                  </a:lnTo>
                  <a:lnTo>
                    <a:pt x="0" y="0"/>
                  </a:lnTo>
                  <a:lnTo>
                    <a:pt x="0" y="2595"/>
                  </a:lnTo>
                  <a:lnTo>
                    <a:pt x="44" y="2647"/>
                  </a:lnTo>
                  <a:lnTo>
                    <a:pt x="0" y="2595"/>
                  </a:lnTo>
                  <a:lnTo>
                    <a:pt x="0" y="2601"/>
                  </a:lnTo>
                  <a:lnTo>
                    <a:pt x="1" y="2607"/>
                  </a:lnTo>
                  <a:lnTo>
                    <a:pt x="2" y="2613"/>
                  </a:lnTo>
                  <a:lnTo>
                    <a:pt x="4" y="2617"/>
                  </a:lnTo>
                  <a:lnTo>
                    <a:pt x="8" y="2627"/>
                  </a:lnTo>
                  <a:lnTo>
                    <a:pt x="14" y="2634"/>
                  </a:lnTo>
                  <a:lnTo>
                    <a:pt x="21" y="2640"/>
                  </a:lnTo>
                  <a:lnTo>
                    <a:pt x="28" y="2643"/>
                  </a:lnTo>
                  <a:lnTo>
                    <a:pt x="36" y="2646"/>
                  </a:lnTo>
                  <a:lnTo>
                    <a:pt x="44" y="2647"/>
                  </a:lnTo>
                  <a:lnTo>
                    <a:pt x="53" y="2646"/>
                  </a:lnTo>
                  <a:lnTo>
                    <a:pt x="61" y="2643"/>
                  </a:lnTo>
                  <a:lnTo>
                    <a:pt x="68" y="2640"/>
                  </a:lnTo>
                  <a:lnTo>
                    <a:pt x="75" y="2634"/>
                  </a:lnTo>
                  <a:lnTo>
                    <a:pt x="80" y="2627"/>
                  </a:lnTo>
                  <a:lnTo>
                    <a:pt x="85" y="2617"/>
                  </a:lnTo>
                  <a:lnTo>
                    <a:pt x="86" y="2613"/>
                  </a:lnTo>
                  <a:lnTo>
                    <a:pt x="88" y="2607"/>
                  </a:lnTo>
                  <a:lnTo>
                    <a:pt x="88" y="2601"/>
                  </a:lnTo>
                  <a:lnTo>
                    <a:pt x="89" y="2595"/>
                  </a:lnTo>
                  <a:lnTo>
                    <a:pt x="44" y="2647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35" name="Shape 35">
              <a:extLst>
                <a:ext uri="{FF2B5EF4-FFF2-40B4-BE49-F238E27FC236}">
                  <a16:creationId xmlns:a16="http://schemas.microsoft.com/office/drawing/2014/main" id="{00000000-0008-0000-0700-000023000000}"/>
                </a:ext>
              </a:extLst>
            </xdr:cNvPr>
            <xdr:cNvSpPr/>
          </xdr:nvSpPr>
          <xdr:spPr>
            <a:xfrm>
              <a:off x="3072" y="888"/>
              <a:ext cx="164" cy="17"/>
            </a:xfrm>
            <a:custGeom>
              <a:avLst/>
              <a:gdLst/>
              <a:ahLst/>
              <a:cxnLst/>
              <a:rect l="l" t="t" r="r" b="b"/>
              <a:pathLst>
                <a:path w="818" h="104" extrusionOk="0">
                  <a:moveTo>
                    <a:pt x="818" y="52"/>
                  </a:moveTo>
                  <a:lnTo>
                    <a:pt x="773" y="0"/>
                  </a:lnTo>
                  <a:lnTo>
                    <a:pt x="0" y="0"/>
                  </a:lnTo>
                  <a:lnTo>
                    <a:pt x="0" y="104"/>
                  </a:lnTo>
                  <a:lnTo>
                    <a:pt x="773" y="104"/>
                  </a:lnTo>
                  <a:lnTo>
                    <a:pt x="818" y="52"/>
                  </a:lnTo>
                  <a:lnTo>
                    <a:pt x="773" y="104"/>
                  </a:lnTo>
                  <a:lnTo>
                    <a:pt x="779" y="104"/>
                  </a:lnTo>
                  <a:lnTo>
                    <a:pt x="784" y="103"/>
                  </a:lnTo>
                  <a:lnTo>
                    <a:pt x="788" y="101"/>
                  </a:lnTo>
                  <a:lnTo>
                    <a:pt x="793" y="99"/>
                  </a:lnTo>
                  <a:lnTo>
                    <a:pt x="800" y="94"/>
                  </a:lnTo>
                  <a:lnTo>
                    <a:pt x="807" y="87"/>
                  </a:lnTo>
                  <a:lnTo>
                    <a:pt x="811" y="80"/>
                  </a:lnTo>
                  <a:lnTo>
                    <a:pt x="815" y="71"/>
                  </a:lnTo>
                  <a:lnTo>
                    <a:pt x="817" y="61"/>
                  </a:lnTo>
                  <a:lnTo>
                    <a:pt x="818" y="52"/>
                  </a:lnTo>
                  <a:lnTo>
                    <a:pt x="817" y="43"/>
                  </a:lnTo>
                  <a:lnTo>
                    <a:pt x="815" y="33"/>
                  </a:lnTo>
                  <a:lnTo>
                    <a:pt x="811" y="24"/>
                  </a:lnTo>
                  <a:lnTo>
                    <a:pt x="807" y="16"/>
                  </a:lnTo>
                  <a:lnTo>
                    <a:pt x="800" y="10"/>
                  </a:lnTo>
                  <a:lnTo>
                    <a:pt x="793" y="4"/>
                  </a:lnTo>
                  <a:lnTo>
                    <a:pt x="788" y="3"/>
                  </a:lnTo>
                  <a:lnTo>
                    <a:pt x="784" y="1"/>
                  </a:lnTo>
                  <a:lnTo>
                    <a:pt x="779" y="0"/>
                  </a:lnTo>
                  <a:lnTo>
                    <a:pt x="773" y="0"/>
                  </a:lnTo>
                  <a:lnTo>
                    <a:pt x="818" y="52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36" name="Shape 36">
              <a:extLst>
                <a:ext uri="{FF2B5EF4-FFF2-40B4-BE49-F238E27FC236}">
                  <a16:creationId xmlns:a16="http://schemas.microsoft.com/office/drawing/2014/main" id="{00000000-0008-0000-0700-000024000000}"/>
                </a:ext>
              </a:extLst>
            </xdr:cNvPr>
            <xdr:cNvSpPr/>
          </xdr:nvSpPr>
          <xdr:spPr>
            <a:xfrm>
              <a:off x="3218" y="736"/>
              <a:ext cx="18" cy="160"/>
            </a:xfrm>
            <a:custGeom>
              <a:avLst/>
              <a:gdLst/>
              <a:ahLst/>
              <a:cxnLst/>
              <a:rect l="l" t="t" r="r" b="b"/>
              <a:pathLst>
                <a:path w="89" h="962" extrusionOk="0">
                  <a:moveTo>
                    <a:pt x="78" y="19"/>
                  </a:moveTo>
                  <a:lnTo>
                    <a:pt x="0" y="52"/>
                  </a:lnTo>
                  <a:lnTo>
                    <a:pt x="0" y="962"/>
                  </a:lnTo>
                  <a:lnTo>
                    <a:pt x="89" y="962"/>
                  </a:lnTo>
                  <a:lnTo>
                    <a:pt x="89" y="52"/>
                  </a:lnTo>
                  <a:lnTo>
                    <a:pt x="78" y="19"/>
                  </a:lnTo>
                  <a:lnTo>
                    <a:pt x="89" y="52"/>
                  </a:lnTo>
                  <a:lnTo>
                    <a:pt x="88" y="46"/>
                  </a:lnTo>
                  <a:lnTo>
                    <a:pt x="88" y="40"/>
                  </a:lnTo>
                  <a:lnTo>
                    <a:pt x="86" y="35"/>
                  </a:lnTo>
                  <a:lnTo>
                    <a:pt x="85" y="30"/>
                  </a:lnTo>
                  <a:lnTo>
                    <a:pt x="80" y="20"/>
                  </a:lnTo>
                  <a:lnTo>
                    <a:pt x="75" y="13"/>
                  </a:lnTo>
                  <a:lnTo>
                    <a:pt x="68" y="7"/>
                  </a:lnTo>
                  <a:lnTo>
                    <a:pt x="61" y="3"/>
                  </a:lnTo>
                  <a:lnTo>
                    <a:pt x="53" y="0"/>
                  </a:lnTo>
                  <a:lnTo>
                    <a:pt x="44" y="0"/>
                  </a:lnTo>
                  <a:lnTo>
                    <a:pt x="36" y="0"/>
                  </a:lnTo>
                  <a:lnTo>
                    <a:pt x="28" y="3"/>
                  </a:lnTo>
                  <a:lnTo>
                    <a:pt x="21" y="7"/>
                  </a:lnTo>
                  <a:lnTo>
                    <a:pt x="14" y="13"/>
                  </a:lnTo>
                  <a:lnTo>
                    <a:pt x="8" y="20"/>
                  </a:lnTo>
                  <a:lnTo>
                    <a:pt x="4" y="30"/>
                  </a:lnTo>
                  <a:lnTo>
                    <a:pt x="2" y="35"/>
                  </a:lnTo>
                  <a:lnTo>
                    <a:pt x="1" y="40"/>
                  </a:lnTo>
                  <a:lnTo>
                    <a:pt x="0" y="46"/>
                  </a:lnTo>
                  <a:lnTo>
                    <a:pt x="0" y="52"/>
                  </a:lnTo>
                  <a:lnTo>
                    <a:pt x="78" y="19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37" name="Shape 37">
              <a:extLst>
                <a:ext uri="{FF2B5EF4-FFF2-40B4-BE49-F238E27FC236}">
                  <a16:creationId xmlns:a16="http://schemas.microsoft.com/office/drawing/2014/main" id="{00000000-0008-0000-0700-000025000000}"/>
                </a:ext>
              </a:extLst>
            </xdr:cNvPr>
            <xdr:cNvSpPr/>
          </xdr:nvSpPr>
          <xdr:spPr>
            <a:xfrm>
              <a:off x="3220" y="739"/>
              <a:ext cx="110" cy="52"/>
            </a:xfrm>
            <a:custGeom>
              <a:avLst/>
              <a:gdLst/>
              <a:ahLst/>
              <a:cxnLst/>
              <a:rect l="l" t="t" r="r" b="b"/>
              <a:pathLst>
                <a:path w="551" h="314" extrusionOk="0">
                  <a:moveTo>
                    <a:pt x="506" y="211"/>
                  </a:moveTo>
                  <a:lnTo>
                    <a:pt x="506" y="211"/>
                  </a:lnTo>
                  <a:lnTo>
                    <a:pt x="474" y="211"/>
                  </a:lnTo>
                  <a:lnTo>
                    <a:pt x="442" y="209"/>
                  </a:lnTo>
                  <a:lnTo>
                    <a:pt x="411" y="205"/>
                  </a:lnTo>
                  <a:lnTo>
                    <a:pt x="380" y="200"/>
                  </a:lnTo>
                  <a:lnTo>
                    <a:pt x="350" y="193"/>
                  </a:lnTo>
                  <a:lnTo>
                    <a:pt x="321" y="185"/>
                  </a:lnTo>
                  <a:lnTo>
                    <a:pt x="292" y="176"/>
                  </a:lnTo>
                  <a:lnTo>
                    <a:pt x="264" y="164"/>
                  </a:lnTo>
                  <a:lnTo>
                    <a:pt x="236" y="151"/>
                  </a:lnTo>
                  <a:lnTo>
                    <a:pt x="209" y="136"/>
                  </a:lnTo>
                  <a:lnTo>
                    <a:pt x="196" y="127"/>
                  </a:lnTo>
                  <a:lnTo>
                    <a:pt x="184" y="119"/>
                  </a:lnTo>
                  <a:lnTo>
                    <a:pt x="171" y="110"/>
                  </a:lnTo>
                  <a:lnTo>
                    <a:pt x="159" y="99"/>
                  </a:lnTo>
                  <a:lnTo>
                    <a:pt x="146" y="88"/>
                  </a:lnTo>
                  <a:lnTo>
                    <a:pt x="134" y="78"/>
                  </a:lnTo>
                  <a:lnTo>
                    <a:pt x="123" y="66"/>
                  </a:lnTo>
                  <a:lnTo>
                    <a:pt x="111" y="54"/>
                  </a:lnTo>
                  <a:lnTo>
                    <a:pt x="100" y="41"/>
                  </a:lnTo>
                  <a:lnTo>
                    <a:pt x="89" y="28"/>
                  </a:lnTo>
                  <a:lnTo>
                    <a:pt x="78" y="14"/>
                  </a:lnTo>
                  <a:lnTo>
                    <a:pt x="67" y="0"/>
                  </a:lnTo>
                  <a:lnTo>
                    <a:pt x="0" y="66"/>
                  </a:lnTo>
                  <a:lnTo>
                    <a:pt x="12" y="84"/>
                  </a:lnTo>
                  <a:lnTo>
                    <a:pt x="25" y="100"/>
                  </a:lnTo>
                  <a:lnTo>
                    <a:pt x="38" y="116"/>
                  </a:lnTo>
                  <a:lnTo>
                    <a:pt x="51" y="131"/>
                  </a:lnTo>
                  <a:lnTo>
                    <a:pt x="65" y="145"/>
                  </a:lnTo>
                  <a:lnTo>
                    <a:pt x="79" y="159"/>
                  </a:lnTo>
                  <a:lnTo>
                    <a:pt x="94" y="172"/>
                  </a:lnTo>
                  <a:lnTo>
                    <a:pt x="108" y="184"/>
                  </a:lnTo>
                  <a:lnTo>
                    <a:pt x="123" y="196"/>
                  </a:lnTo>
                  <a:lnTo>
                    <a:pt x="138" y="207"/>
                  </a:lnTo>
                  <a:lnTo>
                    <a:pt x="153" y="218"/>
                  </a:lnTo>
                  <a:lnTo>
                    <a:pt x="169" y="227"/>
                  </a:lnTo>
                  <a:lnTo>
                    <a:pt x="200" y="245"/>
                  </a:lnTo>
                  <a:lnTo>
                    <a:pt x="232" y="262"/>
                  </a:lnTo>
                  <a:lnTo>
                    <a:pt x="265" y="274"/>
                  </a:lnTo>
                  <a:lnTo>
                    <a:pt x="298" y="286"/>
                  </a:lnTo>
                  <a:lnTo>
                    <a:pt x="332" y="296"/>
                  </a:lnTo>
                  <a:lnTo>
                    <a:pt x="366" y="303"/>
                  </a:lnTo>
                  <a:lnTo>
                    <a:pt x="401" y="309"/>
                  </a:lnTo>
                  <a:lnTo>
                    <a:pt x="436" y="312"/>
                  </a:lnTo>
                  <a:lnTo>
                    <a:pt x="470" y="314"/>
                  </a:lnTo>
                  <a:lnTo>
                    <a:pt x="506" y="314"/>
                  </a:lnTo>
                  <a:lnTo>
                    <a:pt x="512" y="314"/>
                  </a:lnTo>
                  <a:lnTo>
                    <a:pt x="517" y="313"/>
                  </a:lnTo>
                  <a:lnTo>
                    <a:pt x="521" y="312"/>
                  </a:lnTo>
                  <a:lnTo>
                    <a:pt x="526" y="311"/>
                  </a:lnTo>
                  <a:lnTo>
                    <a:pt x="533" y="305"/>
                  </a:lnTo>
                  <a:lnTo>
                    <a:pt x="539" y="299"/>
                  </a:lnTo>
                  <a:lnTo>
                    <a:pt x="544" y="291"/>
                  </a:lnTo>
                  <a:lnTo>
                    <a:pt x="548" y="282"/>
                  </a:lnTo>
                  <a:lnTo>
                    <a:pt x="550" y="272"/>
                  </a:lnTo>
                  <a:lnTo>
                    <a:pt x="551" y="263"/>
                  </a:lnTo>
                  <a:lnTo>
                    <a:pt x="550" y="253"/>
                  </a:lnTo>
                  <a:lnTo>
                    <a:pt x="548" y="244"/>
                  </a:lnTo>
                  <a:lnTo>
                    <a:pt x="544" y="234"/>
                  </a:lnTo>
                  <a:lnTo>
                    <a:pt x="539" y="227"/>
                  </a:lnTo>
                  <a:lnTo>
                    <a:pt x="533" y="220"/>
                  </a:lnTo>
                  <a:lnTo>
                    <a:pt x="526" y="216"/>
                  </a:lnTo>
                  <a:lnTo>
                    <a:pt x="521" y="213"/>
                  </a:lnTo>
                  <a:lnTo>
                    <a:pt x="517" y="212"/>
                  </a:lnTo>
                  <a:lnTo>
                    <a:pt x="512" y="211"/>
                  </a:lnTo>
                  <a:lnTo>
                    <a:pt x="506" y="211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38" name="Shape 38">
              <a:extLst>
                <a:ext uri="{FF2B5EF4-FFF2-40B4-BE49-F238E27FC236}">
                  <a16:creationId xmlns:a16="http://schemas.microsoft.com/office/drawing/2014/main" id="{00000000-0008-0000-0700-000026000000}"/>
                </a:ext>
              </a:extLst>
            </xdr:cNvPr>
            <xdr:cNvSpPr/>
          </xdr:nvSpPr>
          <xdr:spPr>
            <a:xfrm>
              <a:off x="3321" y="607"/>
              <a:ext cx="139" cy="184"/>
            </a:xfrm>
            <a:custGeom>
              <a:avLst/>
              <a:gdLst/>
              <a:ahLst/>
              <a:cxnLst/>
              <a:rect l="l" t="t" r="r" b="b"/>
              <a:pathLst>
                <a:path w="695" h="1108" extrusionOk="0">
                  <a:moveTo>
                    <a:pt x="607" y="52"/>
                  </a:moveTo>
                  <a:lnTo>
                    <a:pt x="607" y="52"/>
                  </a:lnTo>
                  <a:lnTo>
                    <a:pt x="606" y="117"/>
                  </a:lnTo>
                  <a:lnTo>
                    <a:pt x="604" y="181"/>
                  </a:lnTo>
                  <a:lnTo>
                    <a:pt x="599" y="242"/>
                  </a:lnTo>
                  <a:lnTo>
                    <a:pt x="594" y="300"/>
                  </a:lnTo>
                  <a:lnTo>
                    <a:pt x="586" y="355"/>
                  </a:lnTo>
                  <a:lnTo>
                    <a:pt x="577" y="407"/>
                  </a:lnTo>
                  <a:lnTo>
                    <a:pt x="567" y="456"/>
                  </a:lnTo>
                  <a:lnTo>
                    <a:pt x="555" y="505"/>
                  </a:lnTo>
                  <a:lnTo>
                    <a:pt x="543" y="549"/>
                  </a:lnTo>
                  <a:lnTo>
                    <a:pt x="528" y="592"/>
                  </a:lnTo>
                  <a:lnTo>
                    <a:pt x="513" y="631"/>
                  </a:lnTo>
                  <a:lnTo>
                    <a:pt x="497" y="668"/>
                  </a:lnTo>
                  <a:lnTo>
                    <a:pt x="479" y="704"/>
                  </a:lnTo>
                  <a:lnTo>
                    <a:pt x="461" y="737"/>
                  </a:lnTo>
                  <a:lnTo>
                    <a:pt x="441" y="767"/>
                  </a:lnTo>
                  <a:lnTo>
                    <a:pt x="421" y="797"/>
                  </a:lnTo>
                  <a:lnTo>
                    <a:pt x="400" y="822"/>
                  </a:lnTo>
                  <a:lnTo>
                    <a:pt x="378" y="847"/>
                  </a:lnTo>
                  <a:lnTo>
                    <a:pt x="355" y="870"/>
                  </a:lnTo>
                  <a:lnTo>
                    <a:pt x="331" y="891"/>
                  </a:lnTo>
                  <a:lnTo>
                    <a:pt x="307" y="910"/>
                  </a:lnTo>
                  <a:lnTo>
                    <a:pt x="282" y="926"/>
                  </a:lnTo>
                  <a:lnTo>
                    <a:pt x="256" y="941"/>
                  </a:lnTo>
                  <a:lnTo>
                    <a:pt x="230" y="955"/>
                  </a:lnTo>
                  <a:lnTo>
                    <a:pt x="203" y="967"/>
                  </a:lnTo>
                  <a:lnTo>
                    <a:pt x="175" y="978"/>
                  </a:lnTo>
                  <a:lnTo>
                    <a:pt x="147" y="986"/>
                  </a:lnTo>
                  <a:lnTo>
                    <a:pt x="119" y="993"/>
                  </a:lnTo>
                  <a:lnTo>
                    <a:pt x="90" y="998"/>
                  </a:lnTo>
                  <a:lnTo>
                    <a:pt x="60" y="1001"/>
                  </a:lnTo>
                  <a:lnTo>
                    <a:pt x="30" y="1005"/>
                  </a:lnTo>
                  <a:lnTo>
                    <a:pt x="0" y="1005"/>
                  </a:lnTo>
                  <a:lnTo>
                    <a:pt x="0" y="1108"/>
                  </a:lnTo>
                  <a:lnTo>
                    <a:pt x="34" y="1108"/>
                  </a:lnTo>
                  <a:lnTo>
                    <a:pt x="68" y="1105"/>
                  </a:lnTo>
                  <a:lnTo>
                    <a:pt x="101" y="1101"/>
                  </a:lnTo>
                  <a:lnTo>
                    <a:pt x="134" y="1096"/>
                  </a:lnTo>
                  <a:lnTo>
                    <a:pt x="167" y="1087"/>
                  </a:lnTo>
                  <a:lnTo>
                    <a:pt x="199" y="1078"/>
                  </a:lnTo>
                  <a:lnTo>
                    <a:pt x="231" y="1066"/>
                  </a:lnTo>
                  <a:lnTo>
                    <a:pt x="263" y="1052"/>
                  </a:lnTo>
                  <a:lnTo>
                    <a:pt x="293" y="1036"/>
                  </a:lnTo>
                  <a:lnTo>
                    <a:pt x="324" y="1018"/>
                  </a:lnTo>
                  <a:lnTo>
                    <a:pt x="353" y="998"/>
                  </a:lnTo>
                  <a:lnTo>
                    <a:pt x="382" y="975"/>
                  </a:lnTo>
                  <a:lnTo>
                    <a:pt x="409" y="952"/>
                  </a:lnTo>
                  <a:lnTo>
                    <a:pt x="436" y="925"/>
                  </a:lnTo>
                  <a:lnTo>
                    <a:pt x="462" y="897"/>
                  </a:lnTo>
                  <a:lnTo>
                    <a:pt x="487" y="865"/>
                  </a:lnTo>
                  <a:lnTo>
                    <a:pt x="511" y="832"/>
                  </a:lnTo>
                  <a:lnTo>
                    <a:pt x="533" y="797"/>
                  </a:lnTo>
                  <a:lnTo>
                    <a:pt x="554" y="759"/>
                  </a:lnTo>
                  <a:lnTo>
                    <a:pt x="574" y="719"/>
                  </a:lnTo>
                  <a:lnTo>
                    <a:pt x="592" y="677"/>
                  </a:lnTo>
                  <a:lnTo>
                    <a:pt x="610" y="632"/>
                  </a:lnTo>
                  <a:lnTo>
                    <a:pt x="625" y="585"/>
                  </a:lnTo>
                  <a:lnTo>
                    <a:pt x="640" y="535"/>
                  </a:lnTo>
                  <a:lnTo>
                    <a:pt x="652" y="483"/>
                  </a:lnTo>
                  <a:lnTo>
                    <a:pt x="664" y="429"/>
                  </a:lnTo>
                  <a:lnTo>
                    <a:pt x="673" y="373"/>
                  </a:lnTo>
                  <a:lnTo>
                    <a:pt x="681" y="313"/>
                  </a:lnTo>
                  <a:lnTo>
                    <a:pt x="687" y="252"/>
                  </a:lnTo>
                  <a:lnTo>
                    <a:pt x="692" y="188"/>
                  </a:lnTo>
                  <a:lnTo>
                    <a:pt x="694" y="121"/>
                  </a:lnTo>
                  <a:lnTo>
                    <a:pt x="695" y="52"/>
                  </a:lnTo>
                  <a:lnTo>
                    <a:pt x="695" y="46"/>
                  </a:lnTo>
                  <a:lnTo>
                    <a:pt x="694" y="40"/>
                  </a:lnTo>
                  <a:lnTo>
                    <a:pt x="693" y="34"/>
                  </a:lnTo>
                  <a:lnTo>
                    <a:pt x="692" y="29"/>
                  </a:lnTo>
                  <a:lnTo>
                    <a:pt x="687" y="20"/>
                  </a:lnTo>
                  <a:lnTo>
                    <a:pt x="682" y="13"/>
                  </a:lnTo>
                  <a:lnTo>
                    <a:pt x="675" y="7"/>
                  </a:lnTo>
                  <a:lnTo>
                    <a:pt x="667" y="2"/>
                  </a:lnTo>
                  <a:lnTo>
                    <a:pt x="659" y="0"/>
                  </a:lnTo>
                  <a:lnTo>
                    <a:pt x="651" y="0"/>
                  </a:lnTo>
                  <a:lnTo>
                    <a:pt x="643" y="0"/>
                  </a:lnTo>
                  <a:lnTo>
                    <a:pt x="635" y="2"/>
                  </a:lnTo>
                  <a:lnTo>
                    <a:pt x="627" y="7"/>
                  </a:lnTo>
                  <a:lnTo>
                    <a:pt x="621" y="13"/>
                  </a:lnTo>
                  <a:lnTo>
                    <a:pt x="615" y="20"/>
                  </a:lnTo>
                  <a:lnTo>
                    <a:pt x="611" y="29"/>
                  </a:lnTo>
                  <a:lnTo>
                    <a:pt x="609" y="34"/>
                  </a:lnTo>
                  <a:lnTo>
                    <a:pt x="608" y="40"/>
                  </a:lnTo>
                  <a:lnTo>
                    <a:pt x="607" y="46"/>
                  </a:lnTo>
                  <a:lnTo>
                    <a:pt x="607" y="52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39" name="Shape 39">
              <a:extLst>
                <a:ext uri="{FF2B5EF4-FFF2-40B4-BE49-F238E27FC236}">
                  <a16:creationId xmlns:a16="http://schemas.microsoft.com/office/drawing/2014/main" id="{00000000-0008-0000-0700-000027000000}"/>
                </a:ext>
              </a:extLst>
            </xdr:cNvPr>
            <xdr:cNvSpPr/>
          </xdr:nvSpPr>
          <xdr:spPr>
            <a:xfrm>
              <a:off x="3311" y="433"/>
              <a:ext cx="149" cy="182"/>
            </a:xfrm>
            <a:custGeom>
              <a:avLst/>
              <a:gdLst/>
              <a:ahLst/>
              <a:cxnLst/>
              <a:rect l="l" t="t" r="r" b="b"/>
              <a:pathLst>
                <a:path w="748" h="1096" extrusionOk="0">
                  <a:moveTo>
                    <a:pt x="45" y="103"/>
                  </a:moveTo>
                  <a:lnTo>
                    <a:pt x="45" y="103"/>
                  </a:lnTo>
                  <a:lnTo>
                    <a:pt x="78" y="104"/>
                  </a:lnTo>
                  <a:lnTo>
                    <a:pt x="111" y="108"/>
                  </a:lnTo>
                  <a:lnTo>
                    <a:pt x="143" y="113"/>
                  </a:lnTo>
                  <a:lnTo>
                    <a:pt x="174" y="120"/>
                  </a:lnTo>
                  <a:lnTo>
                    <a:pt x="204" y="128"/>
                  </a:lnTo>
                  <a:lnTo>
                    <a:pt x="234" y="139"/>
                  </a:lnTo>
                  <a:lnTo>
                    <a:pt x="263" y="152"/>
                  </a:lnTo>
                  <a:lnTo>
                    <a:pt x="290" y="166"/>
                  </a:lnTo>
                  <a:lnTo>
                    <a:pt x="318" y="182"/>
                  </a:lnTo>
                  <a:lnTo>
                    <a:pt x="344" y="201"/>
                  </a:lnTo>
                  <a:lnTo>
                    <a:pt x="369" y="221"/>
                  </a:lnTo>
                  <a:lnTo>
                    <a:pt x="394" y="243"/>
                  </a:lnTo>
                  <a:lnTo>
                    <a:pt x="418" y="267"/>
                  </a:lnTo>
                  <a:lnTo>
                    <a:pt x="441" y="293"/>
                  </a:lnTo>
                  <a:lnTo>
                    <a:pt x="462" y="321"/>
                  </a:lnTo>
                  <a:lnTo>
                    <a:pt x="483" y="350"/>
                  </a:lnTo>
                  <a:lnTo>
                    <a:pt x="503" y="382"/>
                  </a:lnTo>
                  <a:lnTo>
                    <a:pt x="522" y="416"/>
                  </a:lnTo>
                  <a:lnTo>
                    <a:pt x="540" y="452"/>
                  </a:lnTo>
                  <a:lnTo>
                    <a:pt x="557" y="489"/>
                  </a:lnTo>
                  <a:lnTo>
                    <a:pt x="573" y="529"/>
                  </a:lnTo>
                  <a:lnTo>
                    <a:pt x="587" y="571"/>
                  </a:lnTo>
                  <a:lnTo>
                    <a:pt x="601" y="614"/>
                  </a:lnTo>
                  <a:lnTo>
                    <a:pt x="613" y="660"/>
                  </a:lnTo>
                  <a:lnTo>
                    <a:pt x="623" y="707"/>
                  </a:lnTo>
                  <a:lnTo>
                    <a:pt x="633" y="757"/>
                  </a:lnTo>
                  <a:lnTo>
                    <a:pt x="641" y="808"/>
                  </a:lnTo>
                  <a:lnTo>
                    <a:pt x="648" y="862"/>
                  </a:lnTo>
                  <a:lnTo>
                    <a:pt x="653" y="918"/>
                  </a:lnTo>
                  <a:lnTo>
                    <a:pt x="657" y="974"/>
                  </a:lnTo>
                  <a:lnTo>
                    <a:pt x="659" y="1034"/>
                  </a:lnTo>
                  <a:lnTo>
                    <a:pt x="660" y="1096"/>
                  </a:lnTo>
                  <a:lnTo>
                    <a:pt x="748" y="1096"/>
                  </a:lnTo>
                  <a:lnTo>
                    <a:pt x="747" y="1031"/>
                  </a:lnTo>
                  <a:lnTo>
                    <a:pt x="745" y="968"/>
                  </a:lnTo>
                  <a:lnTo>
                    <a:pt x="741" y="907"/>
                  </a:lnTo>
                  <a:lnTo>
                    <a:pt x="735" y="848"/>
                  </a:lnTo>
                  <a:lnTo>
                    <a:pt x="728" y="792"/>
                  </a:lnTo>
                  <a:lnTo>
                    <a:pt x="719" y="737"/>
                  </a:lnTo>
                  <a:lnTo>
                    <a:pt x="709" y="682"/>
                  </a:lnTo>
                  <a:lnTo>
                    <a:pt x="697" y="631"/>
                  </a:lnTo>
                  <a:lnTo>
                    <a:pt x="684" y="581"/>
                  </a:lnTo>
                  <a:lnTo>
                    <a:pt x="669" y="534"/>
                  </a:lnTo>
                  <a:lnTo>
                    <a:pt x="653" y="488"/>
                  </a:lnTo>
                  <a:lnTo>
                    <a:pt x="636" y="443"/>
                  </a:lnTo>
                  <a:lnTo>
                    <a:pt x="617" y="401"/>
                  </a:lnTo>
                  <a:lnTo>
                    <a:pt x="597" y="361"/>
                  </a:lnTo>
                  <a:lnTo>
                    <a:pt x="575" y="323"/>
                  </a:lnTo>
                  <a:lnTo>
                    <a:pt x="553" y="287"/>
                  </a:lnTo>
                  <a:lnTo>
                    <a:pt x="529" y="253"/>
                  </a:lnTo>
                  <a:lnTo>
                    <a:pt x="503" y="220"/>
                  </a:lnTo>
                  <a:lnTo>
                    <a:pt x="477" y="190"/>
                  </a:lnTo>
                  <a:lnTo>
                    <a:pt x="450" y="162"/>
                  </a:lnTo>
                  <a:lnTo>
                    <a:pt x="421" y="136"/>
                  </a:lnTo>
                  <a:lnTo>
                    <a:pt x="391" y="113"/>
                  </a:lnTo>
                  <a:lnTo>
                    <a:pt x="360" y="91"/>
                  </a:lnTo>
                  <a:lnTo>
                    <a:pt x="328" y="73"/>
                  </a:lnTo>
                  <a:lnTo>
                    <a:pt x="296" y="55"/>
                  </a:lnTo>
                  <a:lnTo>
                    <a:pt x="262" y="41"/>
                  </a:lnTo>
                  <a:lnTo>
                    <a:pt x="228" y="28"/>
                  </a:lnTo>
                  <a:lnTo>
                    <a:pt x="193" y="17"/>
                  </a:lnTo>
                  <a:lnTo>
                    <a:pt x="157" y="10"/>
                  </a:lnTo>
                  <a:lnTo>
                    <a:pt x="120" y="4"/>
                  </a:lnTo>
                  <a:lnTo>
                    <a:pt x="83" y="1"/>
                  </a:lnTo>
                  <a:lnTo>
                    <a:pt x="45" y="0"/>
                  </a:lnTo>
                  <a:lnTo>
                    <a:pt x="40" y="0"/>
                  </a:lnTo>
                  <a:lnTo>
                    <a:pt x="35" y="1"/>
                  </a:lnTo>
                  <a:lnTo>
                    <a:pt x="30" y="2"/>
                  </a:lnTo>
                  <a:lnTo>
                    <a:pt x="26" y="4"/>
                  </a:lnTo>
                  <a:lnTo>
                    <a:pt x="17" y="9"/>
                  </a:lnTo>
                  <a:lnTo>
                    <a:pt x="11" y="16"/>
                  </a:lnTo>
                  <a:lnTo>
                    <a:pt x="6" y="23"/>
                  </a:lnTo>
                  <a:lnTo>
                    <a:pt x="3" y="33"/>
                  </a:lnTo>
                  <a:lnTo>
                    <a:pt x="1" y="42"/>
                  </a:lnTo>
                  <a:lnTo>
                    <a:pt x="0" y="51"/>
                  </a:lnTo>
                  <a:lnTo>
                    <a:pt x="1" y="61"/>
                  </a:lnTo>
                  <a:lnTo>
                    <a:pt x="3" y="70"/>
                  </a:lnTo>
                  <a:lnTo>
                    <a:pt x="6" y="80"/>
                  </a:lnTo>
                  <a:lnTo>
                    <a:pt x="11" y="88"/>
                  </a:lnTo>
                  <a:lnTo>
                    <a:pt x="17" y="94"/>
                  </a:lnTo>
                  <a:lnTo>
                    <a:pt x="26" y="100"/>
                  </a:lnTo>
                  <a:lnTo>
                    <a:pt x="30" y="101"/>
                  </a:lnTo>
                  <a:lnTo>
                    <a:pt x="35" y="102"/>
                  </a:lnTo>
                  <a:lnTo>
                    <a:pt x="40" y="103"/>
                  </a:lnTo>
                  <a:lnTo>
                    <a:pt x="45" y="103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40" name="Shape 40">
              <a:extLst>
                <a:ext uri="{FF2B5EF4-FFF2-40B4-BE49-F238E27FC236}">
                  <a16:creationId xmlns:a16="http://schemas.microsoft.com/office/drawing/2014/main" id="{00000000-0008-0000-0700-000028000000}"/>
                </a:ext>
              </a:extLst>
            </xdr:cNvPr>
            <xdr:cNvSpPr/>
          </xdr:nvSpPr>
          <xdr:spPr>
            <a:xfrm>
              <a:off x="3218" y="433"/>
              <a:ext cx="102" cy="55"/>
            </a:xfrm>
            <a:custGeom>
              <a:avLst/>
              <a:gdLst/>
              <a:ahLst/>
              <a:cxnLst/>
              <a:rect l="l" t="t" r="r" b="b"/>
              <a:pathLst>
                <a:path w="509" h="334" extrusionOk="0">
                  <a:moveTo>
                    <a:pt x="0" y="281"/>
                  </a:moveTo>
                  <a:lnTo>
                    <a:pt x="78" y="315"/>
                  </a:lnTo>
                  <a:lnTo>
                    <a:pt x="89" y="300"/>
                  </a:lnTo>
                  <a:lnTo>
                    <a:pt x="101" y="285"/>
                  </a:lnTo>
                  <a:lnTo>
                    <a:pt x="113" y="270"/>
                  </a:lnTo>
                  <a:lnTo>
                    <a:pt x="125" y="257"/>
                  </a:lnTo>
                  <a:lnTo>
                    <a:pt x="137" y="246"/>
                  </a:lnTo>
                  <a:lnTo>
                    <a:pt x="149" y="234"/>
                  </a:lnTo>
                  <a:lnTo>
                    <a:pt x="161" y="222"/>
                  </a:lnTo>
                  <a:lnTo>
                    <a:pt x="174" y="212"/>
                  </a:lnTo>
                  <a:lnTo>
                    <a:pt x="187" y="201"/>
                  </a:lnTo>
                  <a:lnTo>
                    <a:pt x="199" y="192"/>
                  </a:lnTo>
                  <a:lnTo>
                    <a:pt x="212" y="183"/>
                  </a:lnTo>
                  <a:lnTo>
                    <a:pt x="225" y="175"/>
                  </a:lnTo>
                  <a:lnTo>
                    <a:pt x="252" y="160"/>
                  </a:lnTo>
                  <a:lnTo>
                    <a:pt x="279" y="147"/>
                  </a:lnTo>
                  <a:lnTo>
                    <a:pt x="307" y="136"/>
                  </a:lnTo>
                  <a:lnTo>
                    <a:pt x="335" y="127"/>
                  </a:lnTo>
                  <a:lnTo>
                    <a:pt x="363" y="120"/>
                  </a:lnTo>
                  <a:lnTo>
                    <a:pt x="392" y="114"/>
                  </a:lnTo>
                  <a:lnTo>
                    <a:pt x="421" y="109"/>
                  </a:lnTo>
                  <a:lnTo>
                    <a:pt x="450" y="106"/>
                  </a:lnTo>
                  <a:lnTo>
                    <a:pt x="479" y="104"/>
                  </a:lnTo>
                  <a:lnTo>
                    <a:pt x="509" y="103"/>
                  </a:lnTo>
                  <a:lnTo>
                    <a:pt x="509" y="0"/>
                  </a:lnTo>
                  <a:lnTo>
                    <a:pt x="476" y="1"/>
                  </a:lnTo>
                  <a:lnTo>
                    <a:pt x="444" y="2"/>
                  </a:lnTo>
                  <a:lnTo>
                    <a:pt x="411" y="6"/>
                  </a:lnTo>
                  <a:lnTo>
                    <a:pt x="379" y="10"/>
                  </a:lnTo>
                  <a:lnTo>
                    <a:pt x="346" y="17"/>
                  </a:lnTo>
                  <a:lnTo>
                    <a:pt x="314" y="26"/>
                  </a:lnTo>
                  <a:lnTo>
                    <a:pt x="281" y="37"/>
                  </a:lnTo>
                  <a:lnTo>
                    <a:pt x="249" y="50"/>
                  </a:lnTo>
                  <a:lnTo>
                    <a:pt x="217" y="64"/>
                  </a:lnTo>
                  <a:lnTo>
                    <a:pt x="186" y="82"/>
                  </a:lnTo>
                  <a:lnTo>
                    <a:pt x="170" y="93"/>
                  </a:lnTo>
                  <a:lnTo>
                    <a:pt x="154" y="103"/>
                  </a:lnTo>
                  <a:lnTo>
                    <a:pt x="139" y="114"/>
                  </a:lnTo>
                  <a:lnTo>
                    <a:pt x="124" y="126"/>
                  </a:lnTo>
                  <a:lnTo>
                    <a:pt x="109" y="139"/>
                  </a:lnTo>
                  <a:lnTo>
                    <a:pt x="94" y="152"/>
                  </a:lnTo>
                  <a:lnTo>
                    <a:pt x="79" y="167"/>
                  </a:lnTo>
                  <a:lnTo>
                    <a:pt x="65" y="181"/>
                  </a:lnTo>
                  <a:lnTo>
                    <a:pt x="51" y="196"/>
                  </a:lnTo>
                  <a:lnTo>
                    <a:pt x="37" y="213"/>
                  </a:lnTo>
                  <a:lnTo>
                    <a:pt x="24" y="230"/>
                  </a:lnTo>
                  <a:lnTo>
                    <a:pt x="11" y="248"/>
                  </a:lnTo>
                  <a:lnTo>
                    <a:pt x="89" y="281"/>
                  </a:lnTo>
                  <a:lnTo>
                    <a:pt x="11" y="248"/>
                  </a:lnTo>
                  <a:lnTo>
                    <a:pt x="7" y="253"/>
                  </a:lnTo>
                  <a:lnTo>
                    <a:pt x="5" y="259"/>
                  </a:lnTo>
                  <a:lnTo>
                    <a:pt x="3" y="263"/>
                  </a:lnTo>
                  <a:lnTo>
                    <a:pt x="1" y="268"/>
                  </a:lnTo>
                  <a:lnTo>
                    <a:pt x="0" y="279"/>
                  </a:lnTo>
                  <a:lnTo>
                    <a:pt x="0" y="288"/>
                  </a:lnTo>
                  <a:lnTo>
                    <a:pt x="2" y="297"/>
                  </a:lnTo>
                  <a:lnTo>
                    <a:pt x="5" y="307"/>
                  </a:lnTo>
                  <a:lnTo>
                    <a:pt x="10" y="314"/>
                  </a:lnTo>
                  <a:lnTo>
                    <a:pt x="16" y="321"/>
                  </a:lnTo>
                  <a:lnTo>
                    <a:pt x="23" y="327"/>
                  </a:lnTo>
                  <a:lnTo>
                    <a:pt x="30" y="330"/>
                  </a:lnTo>
                  <a:lnTo>
                    <a:pt x="38" y="334"/>
                  </a:lnTo>
                  <a:lnTo>
                    <a:pt x="46" y="334"/>
                  </a:lnTo>
                  <a:lnTo>
                    <a:pt x="55" y="333"/>
                  </a:lnTo>
                  <a:lnTo>
                    <a:pt x="63" y="329"/>
                  </a:lnTo>
                  <a:lnTo>
                    <a:pt x="67" y="327"/>
                  </a:lnTo>
                  <a:lnTo>
                    <a:pt x="71" y="323"/>
                  </a:lnTo>
                  <a:lnTo>
                    <a:pt x="74" y="320"/>
                  </a:lnTo>
                  <a:lnTo>
                    <a:pt x="78" y="315"/>
                  </a:lnTo>
                  <a:lnTo>
                    <a:pt x="0" y="281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41" name="Shape 41">
              <a:extLst>
                <a:ext uri="{FF2B5EF4-FFF2-40B4-BE49-F238E27FC236}">
                  <a16:creationId xmlns:a16="http://schemas.microsoft.com/office/drawing/2014/main" id="{00000000-0008-0000-0700-000029000000}"/>
                </a:ext>
              </a:extLst>
            </xdr:cNvPr>
            <xdr:cNvSpPr/>
          </xdr:nvSpPr>
          <xdr:spPr>
            <a:xfrm>
              <a:off x="3218" y="436"/>
              <a:ext cx="18" cy="43"/>
            </a:xfrm>
            <a:custGeom>
              <a:avLst/>
              <a:gdLst/>
              <a:ahLst/>
              <a:cxnLst/>
              <a:rect l="l" t="t" r="r" b="b"/>
              <a:pathLst>
                <a:path w="89" h="262" extrusionOk="0">
                  <a:moveTo>
                    <a:pt x="39" y="1"/>
                  </a:moveTo>
                  <a:lnTo>
                    <a:pt x="0" y="51"/>
                  </a:lnTo>
                  <a:lnTo>
                    <a:pt x="0" y="262"/>
                  </a:lnTo>
                  <a:lnTo>
                    <a:pt x="89" y="262"/>
                  </a:lnTo>
                  <a:lnTo>
                    <a:pt x="89" y="51"/>
                  </a:lnTo>
                  <a:lnTo>
                    <a:pt x="39" y="1"/>
                  </a:lnTo>
                  <a:lnTo>
                    <a:pt x="89" y="51"/>
                  </a:lnTo>
                  <a:lnTo>
                    <a:pt x="88" y="45"/>
                  </a:lnTo>
                  <a:lnTo>
                    <a:pt x="88" y="40"/>
                  </a:lnTo>
                  <a:lnTo>
                    <a:pt x="86" y="34"/>
                  </a:lnTo>
                  <a:lnTo>
                    <a:pt x="85" y="29"/>
                  </a:lnTo>
                  <a:lnTo>
                    <a:pt x="80" y="20"/>
                  </a:lnTo>
                  <a:lnTo>
                    <a:pt x="75" y="12"/>
                  </a:lnTo>
                  <a:lnTo>
                    <a:pt x="68" y="7"/>
                  </a:lnTo>
                  <a:lnTo>
                    <a:pt x="61" y="3"/>
                  </a:lnTo>
                  <a:lnTo>
                    <a:pt x="53" y="1"/>
                  </a:lnTo>
                  <a:lnTo>
                    <a:pt x="44" y="0"/>
                  </a:lnTo>
                  <a:lnTo>
                    <a:pt x="36" y="1"/>
                  </a:lnTo>
                  <a:lnTo>
                    <a:pt x="28" y="3"/>
                  </a:lnTo>
                  <a:lnTo>
                    <a:pt x="21" y="7"/>
                  </a:lnTo>
                  <a:lnTo>
                    <a:pt x="14" y="12"/>
                  </a:lnTo>
                  <a:lnTo>
                    <a:pt x="8" y="20"/>
                  </a:lnTo>
                  <a:lnTo>
                    <a:pt x="4" y="29"/>
                  </a:lnTo>
                  <a:lnTo>
                    <a:pt x="2" y="34"/>
                  </a:lnTo>
                  <a:lnTo>
                    <a:pt x="1" y="40"/>
                  </a:lnTo>
                  <a:lnTo>
                    <a:pt x="0" y="45"/>
                  </a:lnTo>
                  <a:lnTo>
                    <a:pt x="0" y="51"/>
                  </a:lnTo>
                  <a:lnTo>
                    <a:pt x="39" y="1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42" name="Shape 42">
              <a:extLst>
                <a:ext uri="{FF2B5EF4-FFF2-40B4-BE49-F238E27FC236}">
                  <a16:creationId xmlns:a16="http://schemas.microsoft.com/office/drawing/2014/main" id="{00000000-0008-0000-0700-00002A000000}"/>
                </a:ext>
              </a:extLst>
            </xdr:cNvPr>
            <xdr:cNvSpPr/>
          </xdr:nvSpPr>
          <xdr:spPr>
            <a:xfrm>
              <a:off x="3212" y="603"/>
              <a:ext cx="67" cy="101"/>
            </a:xfrm>
            <a:custGeom>
              <a:avLst/>
              <a:gdLst/>
              <a:ahLst/>
              <a:cxnLst/>
              <a:rect l="l" t="t" r="r" b="b"/>
              <a:pathLst>
                <a:path w="337" h="602" extrusionOk="0">
                  <a:moveTo>
                    <a:pt x="0" y="53"/>
                  </a:moveTo>
                  <a:lnTo>
                    <a:pt x="0" y="53"/>
                  </a:lnTo>
                  <a:lnTo>
                    <a:pt x="0" y="88"/>
                  </a:lnTo>
                  <a:lnTo>
                    <a:pt x="1" y="123"/>
                  </a:lnTo>
                  <a:lnTo>
                    <a:pt x="2" y="156"/>
                  </a:lnTo>
                  <a:lnTo>
                    <a:pt x="4" y="188"/>
                  </a:lnTo>
                  <a:lnTo>
                    <a:pt x="7" y="219"/>
                  </a:lnTo>
                  <a:lnTo>
                    <a:pt x="10" y="248"/>
                  </a:lnTo>
                  <a:lnTo>
                    <a:pt x="13" y="276"/>
                  </a:lnTo>
                  <a:lnTo>
                    <a:pt x="18" y="302"/>
                  </a:lnTo>
                  <a:lnTo>
                    <a:pt x="23" y="328"/>
                  </a:lnTo>
                  <a:lnTo>
                    <a:pt x="28" y="353"/>
                  </a:lnTo>
                  <a:lnTo>
                    <a:pt x="35" y="375"/>
                  </a:lnTo>
                  <a:lnTo>
                    <a:pt x="42" y="398"/>
                  </a:lnTo>
                  <a:lnTo>
                    <a:pt x="50" y="419"/>
                  </a:lnTo>
                  <a:lnTo>
                    <a:pt x="59" y="439"/>
                  </a:lnTo>
                  <a:lnTo>
                    <a:pt x="68" y="458"/>
                  </a:lnTo>
                  <a:lnTo>
                    <a:pt x="78" y="475"/>
                  </a:lnTo>
                  <a:lnTo>
                    <a:pt x="90" y="492"/>
                  </a:lnTo>
                  <a:lnTo>
                    <a:pt x="102" y="508"/>
                  </a:lnTo>
                  <a:lnTo>
                    <a:pt x="115" y="522"/>
                  </a:lnTo>
                  <a:lnTo>
                    <a:pt x="128" y="535"/>
                  </a:lnTo>
                  <a:lnTo>
                    <a:pt x="142" y="547"/>
                  </a:lnTo>
                  <a:lnTo>
                    <a:pt x="157" y="558"/>
                  </a:lnTo>
                  <a:lnTo>
                    <a:pt x="173" y="567"/>
                  </a:lnTo>
                  <a:lnTo>
                    <a:pt x="189" y="575"/>
                  </a:lnTo>
                  <a:lnTo>
                    <a:pt x="206" y="582"/>
                  </a:lnTo>
                  <a:lnTo>
                    <a:pt x="223" y="587"/>
                  </a:lnTo>
                  <a:lnTo>
                    <a:pt x="241" y="592"/>
                  </a:lnTo>
                  <a:lnTo>
                    <a:pt x="259" y="596"/>
                  </a:lnTo>
                  <a:lnTo>
                    <a:pt x="278" y="599"/>
                  </a:lnTo>
                  <a:lnTo>
                    <a:pt x="297" y="601"/>
                  </a:lnTo>
                  <a:lnTo>
                    <a:pt x="317" y="602"/>
                  </a:lnTo>
                  <a:lnTo>
                    <a:pt x="337" y="602"/>
                  </a:lnTo>
                  <a:lnTo>
                    <a:pt x="337" y="498"/>
                  </a:lnTo>
                  <a:lnTo>
                    <a:pt x="319" y="498"/>
                  </a:lnTo>
                  <a:lnTo>
                    <a:pt x="303" y="498"/>
                  </a:lnTo>
                  <a:lnTo>
                    <a:pt x="287" y="495"/>
                  </a:lnTo>
                  <a:lnTo>
                    <a:pt x="272" y="493"/>
                  </a:lnTo>
                  <a:lnTo>
                    <a:pt x="258" y="491"/>
                  </a:lnTo>
                  <a:lnTo>
                    <a:pt x="245" y="487"/>
                  </a:lnTo>
                  <a:lnTo>
                    <a:pt x="233" y="482"/>
                  </a:lnTo>
                  <a:lnTo>
                    <a:pt x="221" y="478"/>
                  </a:lnTo>
                  <a:lnTo>
                    <a:pt x="210" y="473"/>
                  </a:lnTo>
                  <a:lnTo>
                    <a:pt x="200" y="467"/>
                  </a:lnTo>
                  <a:lnTo>
                    <a:pt x="190" y="460"/>
                  </a:lnTo>
                  <a:lnTo>
                    <a:pt x="181" y="452"/>
                  </a:lnTo>
                  <a:lnTo>
                    <a:pt x="173" y="445"/>
                  </a:lnTo>
                  <a:lnTo>
                    <a:pt x="165" y="435"/>
                  </a:lnTo>
                  <a:lnTo>
                    <a:pt x="157" y="426"/>
                  </a:lnTo>
                  <a:lnTo>
                    <a:pt x="150" y="414"/>
                  </a:lnTo>
                  <a:lnTo>
                    <a:pt x="143" y="402"/>
                  </a:lnTo>
                  <a:lnTo>
                    <a:pt x="136" y="389"/>
                  </a:lnTo>
                  <a:lnTo>
                    <a:pt x="130" y="374"/>
                  </a:lnTo>
                  <a:lnTo>
                    <a:pt x="124" y="359"/>
                  </a:lnTo>
                  <a:lnTo>
                    <a:pt x="118" y="341"/>
                  </a:lnTo>
                  <a:lnTo>
                    <a:pt x="113" y="322"/>
                  </a:lnTo>
                  <a:lnTo>
                    <a:pt x="108" y="302"/>
                  </a:lnTo>
                  <a:lnTo>
                    <a:pt x="104" y="281"/>
                  </a:lnTo>
                  <a:lnTo>
                    <a:pt x="100" y="257"/>
                  </a:lnTo>
                  <a:lnTo>
                    <a:pt x="97" y="234"/>
                  </a:lnTo>
                  <a:lnTo>
                    <a:pt x="94" y="207"/>
                  </a:lnTo>
                  <a:lnTo>
                    <a:pt x="92" y="180"/>
                  </a:lnTo>
                  <a:lnTo>
                    <a:pt x="90" y="150"/>
                  </a:lnTo>
                  <a:lnTo>
                    <a:pt x="89" y="120"/>
                  </a:lnTo>
                  <a:lnTo>
                    <a:pt x="88" y="87"/>
                  </a:lnTo>
                  <a:lnTo>
                    <a:pt x="88" y="53"/>
                  </a:lnTo>
                  <a:lnTo>
                    <a:pt x="88" y="46"/>
                  </a:lnTo>
                  <a:lnTo>
                    <a:pt x="87" y="40"/>
                  </a:lnTo>
                  <a:lnTo>
                    <a:pt x="86" y="35"/>
                  </a:lnTo>
                  <a:lnTo>
                    <a:pt x="84" y="29"/>
                  </a:lnTo>
                  <a:lnTo>
                    <a:pt x="80" y="21"/>
                  </a:lnTo>
                  <a:lnTo>
                    <a:pt x="74" y="13"/>
                  </a:lnTo>
                  <a:lnTo>
                    <a:pt x="68" y="8"/>
                  </a:lnTo>
                  <a:lnTo>
                    <a:pt x="60" y="3"/>
                  </a:lnTo>
                  <a:lnTo>
                    <a:pt x="52" y="1"/>
                  </a:lnTo>
                  <a:lnTo>
                    <a:pt x="44" y="0"/>
                  </a:lnTo>
                  <a:lnTo>
                    <a:pt x="36" y="1"/>
                  </a:lnTo>
                  <a:lnTo>
                    <a:pt x="28" y="3"/>
                  </a:lnTo>
                  <a:lnTo>
                    <a:pt x="20" y="8"/>
                  </a:lnTo>
                  <a:lnTo>
                    <a:pt x="13" y="13"/>
                  </a:lnTo>
                  <a:lnTo>
                    <a:pt x="8" y="21"/>
                  </a:lnTo>
                  <a:lnTo>
                    <a:pt x="3" y="29"/>
                  </a:lnTo>
                  <a:lnTo>
                    <a:pt x="2" y="35"/>
                  </a:lnTo>
                  <a:lnTo>
                    <a:pt x="1" y="40"/>
                  </a:lnTo>
                  <a:lnTo>
                    <a:pt x="0" y="46"/>
                  </a:lnTo>
                  <a:lnTo>
                    <a:pt x="0" y="53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43" name="Shape 43">
              <a:extLst>
                <a:ext uri="{FF2B5EF4-FFF2-40B4-BE49-F238E27FC236}">
                  <a16:creationId xmlns:a16="http://schemas.microsoft.com/office/drawing/2014/main" id="{00000000-0008-0000-0700-00002B000000}"/>
                </a:ext>
              </a:extLst>
            </xdr:cNvPr>
            <xdr:cNvSpPr/>
          </xdr:nvSpPr>
          <xdr:spPr>
            <a:xfrm>
              <a:off x="3212" y="520"/>
              <a:ext cx="76" cy="92"/>
            </a:xfrm>
            <a:custGeom>
              <a:avLst/>
              <a:gdLst/>
              <a:ahLst/>
              <a:cxnLst/>
              <a:rect l="l" t="t" r="r" b="b"/>
              <a:pathLst>
                <a:path w="381" h="551" extrusionOk="0">
                  <a:moveTo>
                    <a:pt x="337" y="0"/>
                  </a:moveTo>
                  <a:lnTo>
                    <a:pt x="337" y="0"/>
                  </a:lnTo>
                  <a:lnTo>
                    <a:pt x="317" y="1"/>
                  </a:lnTo>
                  <a:lnTo>
                    <a:pt x="297" y="2"/>
                  </a:lnTo>
                  <a:lnTo>
                    <a:pt x="278" y="3"/>
                  </a:lnTo>
                  <a:lnTo>
                    <a:pt x="259" y="7"/>
                  </a:lnTo>
                  <a:lnTo>
                    <a:pt x="241" y="10"/>
                  </a:lnTo>
                  <a:lnTo>
                    <a:pt x="223" y="15"/>
                  </a:lnTo>
                  <a:lnTo>
                    <a:pt x="206" y="21"/>
                  </a:lnTo>
                  <a:lnTo>
                    <a:pt x="189" y="28"/>
                  </a:lnTo>
                  <a:lnTo>
                    <a:pt x="173" y="36"/>
                  </a:lnTo>
                  <a:lnTo>
                    <a:pt x="157" y="46"/>
                  </a:lnTo>
                  <a:lnTo>
                    <a:pt x="142" y="55"/>
                  </a:lnTo>
                  <a:lnTo>
                    <a:pt x="128" y="67"/>
                  </a:lnTo>
                  <a:lnTo>
                    <a:pt x="115" y="81"/>
                  </a:lnTo>
                  <a:lnTo>
                    <a:pt x="102" y="95"/>
                  </a:lnTo>
                  <a:lnTo>
                    <a:pt x="90" y="110"/>
                  </a:lnTo>
                  <a:lnTo>
                    <a:pt x="78" y="127"/>
                  </a:lnTo>
                  <a:lnTo>
                    <a:pt x="68" y="145"/>
                  </a:lnTo>
                  <a:lnTo>
                    <a:pt x="59" y="163"/>
                  </a:lnTo>
                  <a:lnTo>
                    <a:pt x="50" y="183"/>
                  </a:lnTo>
                  <a:lnTo>
                    <a:pt x="42" y="205"/>
                  </a:lnTo>
                  <a:lnTo>
                    <a:pt x="35" y="227"/>
                  </a:lnTo>
                  <a:lnTo>
                    <a:pt x="28" y="251"/>
                  </a:lnTo>
                  <a:lnTo>
                    <a:pt x="23" y="275"/>
                  </a:lnTo>
                  <a:lnTo>
                    <a:pt x="18" y="300"/>
                  </a:lnTo>
                  <a:lnTo>
                    <a:pt x="13" y="327"/>
                  </a:lnTo>
                  <a:lnTo>
                    <a:pt x="10" y="355"/>
                  </a:lnTo>
                  <a:lnTo>
                    <a:pt x="7" y="385"/>
                  </a:lnTo>
                  <a:lnTo>
                    <a:pt x="4" y="414"/>
                  </a:lnTo>
                  <a:lnTo>
                    <a:pt x="2" y="446"/>
                  </a:lnTo>
                  <a:lnTo>
                    <a:pt x="1" y="480"/>
                  </a:lnTo>
                  <a:lnTo>
                    <a:pt x="0" y="514"/>
                  </a:lnTo>
                  <a:lnTo>
                    <a:pt x="0" y="551"/>
                  </a:lnTo>
                  <a:lnTo>
                    <a:pt x="88" y="551"/>
                  </a:lnTo>
                  <a:lnTo>
                    <a:pt x="88" y="517"/>
                  </a:lnTo>
                  <a:lnTo>
                    <a:pt x="89" y="484"/>
                  </a:lnTo>
                  <a:lnTo>
                    <a:pt x="90" y="453"/>
                  </a:lnTo>
                  <a:lnTo>
                    <a:pt x="92" y="424"/>
                  </a:lnTo>
                  <a:lnTo>
                    <a:pt x="94" y="395"/>
                  </a:lnTo>
                  <a:lnTo>
                    <a:pt x="97" y="369"/>
                  </a:lnTo>
                  <a:lnTo>
                    <a:pt x="100" y="345"/>
                  </a:lnTo>
                  <a:lnTo>
                    <a:pt x="104" y="321"/>
                  </a:lnTo>
                  <a:lnTo>
                    <a:pt x="108" y="300"/>
                  </a:lnTo>
                  <a:lnTo>
                    <a:pt x="113" y="280"/>
                  </a:lnTo>
                  <a:lnTo>
                    <a:pt x="118" y="261"/>
                  </a:lnTo>
                  <a:lnTo>
                    <a:pt x="124" y="243"/>
                  </a:lnTo>
                  <a:lnTo>
                    <a:pt x="130" y="228"/>
                  </a:lnTo>
                  <a:lnTo>
                    <a:pt x="136" y="214"/>
                  </a:lnTo>
                  <a:lnTo>
                    <a:pt x="143" y="200"/>
                  </a:lnTo>
                  <a:lnTo>
                    <a:pt x="150" y="188"/>
                  </a:lnTo>
                  <a:lnTo>
                    <a:pt x="157" y="178"/>
                  </a:lnTo>
                  <a:lnTo>
                    <a:pt x="165" y="167"/>
                  </a:lnTo>
                  <a:lnTo>
                    <a:pt x="173" y="159"/>
                  </a:lnTo>
                  <a:lnTo>
                    <a:pt x="181" y="150"/>
                  </a:lnTo>
                  <a:lnTo>
                    <a:pt x="190" y="143"/>
                  </a:lnTo>
                  <a:lnTo>
                    <a:pt x="200" y="136"/>
                  </a:lnTo>
                  <a:lnTo>
                    <a:pt x="210" y="130"/>
                  </a:lnTo>
                  <a:lnTo>
                    <a:pt x="221" y="125"/>
                  </a:lnTo>
                  <a:lnTo>
                    <a:pt x="233" y="120"/>
                  </a:lnTo>
                  <a:lnTo>
                    <a:pt x="245" y="116"/>
                  </a:lnTo>
                  <a:lnTo>
                    <a:pt x="258" y="113"/>
                  </a:lnTo>
                  <a:lnTo>
                    <a:pt x="272" y="109"/>
                  </a:lnTo>
                  <a:lnTo>
                    <a:pt x="287" y="107"/>
                  </a:lnTo>
                  <a:lnTo>
                    <a:pt x="303" y="106"/>
                  </a:lnTo>
                  <a:lnTo>
                    <a:pt x="319" y="105"/>
                  </a:lnTo>
                  <a:lnTo>
                    <a:pt x="337" y="105"/>
                  </a:lnTo>
                  <a:lnTo>
                    <a:pt x="342" y="105"/>
                  </a:lnTo>
                  <a:lnTo>
                    <a:pt x="347" y="103"/>
                  </a:lnTo>
                  <a:lnTo>
                    <a:pt x="352" y="102"/>
                  </a:lnTo>
                  <a:lnTo>
                    <a:pt x="356" y="100"/>
                  </a:lnTo>
                  <a:lnTo>
                    <a:pt x="364" y="95"/>
                  </a:lnTo>
                  <a:lnTo>
                    <a:pt x="370" y="88"/>
                  </a:lnTo>
                  <a:lnTo>
                    <a:pt x="375" y="80"/>
                  </a:lnTo>
                  <a:lnTo>
                    <a:pt x="378" y="72"/>
                  </a:lnTo>
                  <a:lnTo>
                    <a:pt x="380" y="62"/>
                  </a:lnTo>
                  <a:lnTo>
                    <a:pt x="381" y="53"/>
                  </a:lnTo>
                  <a:lnTo>
                    <a:pt x="380" y="42"/>
                  </a:lnTo>
                  <a:lnTo>
                    <a:pt x="378" y="33"/>
                  </a:lnTo>
                  <a:lnTo>
                    <a:pt x="375" y="25"/>
                  </a:lnTo>
                  <a:lnTo>
                    <a:pt x="370" y="16"/>
                  </a:lnTo>
                  <a:lnTo>
                    <a:pt x="364" y="10"/>
                  </a:lnTo>
                  <a:lnTo>
                    <a:pt x="356" y="5"/>
                  </a:lnTo>
                  <a:lnTo>
                    <a:pt x="352" y="3"/>
                  </a:lnTo>
                  <a:lnTo>
                    <a:pt x="347" y="1"/>
                  </a:lnTo>
                  <a:lnTo>
                    <a:pt x="342" y="1"/>
                  </a:lnTo>
                  <a:lnTo>
                    <a:pt x="337" y="0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44" name="Shape 44">
              <a:extLst>
                <a:ext uri="{FF2B5EF4-FFF2-40B4-BE49-F238E27FC236}">
                  <a16:creationId xmlns:a16="http://schemas.microsoft.com/office/drawing/2014/main" id="{00000000-0008-0000-0700-00002C000000}"/>
                </a:ext>
              </a:extLst>
            </xdr:cNvPr>
            <xdr:cNvSpPr/>
          </xdr:nvSpPr>
          <xdr:spPr>
            <a:xfrm>
              <a:off x="3279" y="520"/>
              <a:ext cx="68" cy="101"/>
            </a:xfrm>
            <a:custGeom>
              <a:avLst/>
              <a:gdLst/>
              <a:ahLst/>
              <a:cxnLst/>
              <a:rect l="l" t="t" r="r" b="b"/>
              <a:pathLst>
                <a:path w="338" h="602" extrusionOk="0">
                  <a:moveTo>
                    <a:pt x="338" y="551"/>
                  </a:moveTo>
                  <a:lnTo>
                    <a:pt x="338" y="551"/>
                  </a:lnTo>
                  <a:lnTo>
                    <a:pt x="338" y="514"/>
                  </a:lnTo>
                  <a:lnTo>
                    <a:pt x="337" y="480"/>
                  </a:lnTo>
                  <a:lnTo>
                    <a:pt x="335" y="446"/>
                  </a:lnTo>
                  <a:lnTo>
                    <a:pt x="333" y="414"/>
                  </a:lnTo>
                  <a:lnTo>
                    <a:pt x="330" y="384"/>
                  </a:lnTo>
                  <a:lnTo>
                    <a:pt x="327" y="354"/>
                  </a:lnTo>
                  <a:lnTo>
                    <a:pt x="323" y="327"/>
                  </a:lnTo>
                  <a:lnTo>
                    <a:pt x="318" y="300"/>
                  </a:lnTo>
                  <a:lnTo>
                    <a:pt x="313" y="274"/>
                  </a:lnTo>
                  <a:lnTo>
                    <a:pt x="307" y="249"/>
                  </a:lnTo>
                  <a:lnTo>
                    <a:pt x="300" y="227"/>
                  </a:lnTo>
                  <a:lnTo>
                    <a:pt x="293" y="205"/>
                  </a:lnTo>
                  <a:lnTo>
                    <a:pt x="285" y="183"/>
                  </a:lnTo>
                  <a:lnTo>
                    <a:pt x="276" y="163"/>
                  </a:lnTo>
                  <a:lnTo>
                    <a:pt x="266" y="145"/>
                  </a:lnTo>
                  <a:lnTo>
                    <a:pt x="256" y="127"/>
                  </a:lnTo>
                  <a:lnTo>
                    <a:pt x="244" y="110"/>
                  </a:lnTo>
                  <a:lnTo>
                    <a:pt x="232" y="94"/>
                  </a:lnTo>
                  <a:lnTo>
                    <a:pt x="219" y="80"/>
                  </a:lnTo>
                  <a:lnTo>
                    <a:pt x="206" y="67"/>
                  </a:lnTo>
                  <a:lnTo>
                    <a:pt x="191" y="55"/>
                  </a:lnTo>
                  <a:lnTo>
                    <a:pt x="175" y="46"/>
                  </a:lnTo>
                  <a:lnTo>
                    <a:pt x="160" y="36"/>
                  </a:lnTo>
                  <a:lnTo>
                    <a:pt x="144" y="28"/>
                  </a:lnTo>
                  <a:lnTo>
                    <a:pt x="127" y="21"/>
                  </a:lnTo>
                  <a:lnTo>
                    <a:pt x="110" y="15"/>
                  </a:lnTo>
                  <a:lnTo>
                    <a:pt x="93" y="10"/>
                  </a:lnTo>
                  <a:lnTo>
                    <a:pt x="75" y="7"/>
                  </a:lnTo>
                  <a:lnTo>
                    <a:pt x="57" y="3"/>
                  </a:lnTo>
                  <a:lnTo>
                    <a:pt x="38" y="2"/>
                  </a:lnTo>
                  <a:lnTo>
                    <a:pt x="19" y="1"/>
                  </a:lnTo>
                  <a:lnTo>
                    <a:pt x="0" y="0"/>
                  </a:lnTo>
                  <a:lnTo>
                    <a:pt x="0" y="105"/>
                  </a:lnTo>
                  <a:lnTo>
                    <a:pt x="16" y="105"/>
                  </a:lnTo>
                  <a:lnTo>
                    <a:pt x="32" y="106"/>
                  </a:lnTo>
                  <a:lnTo>
                    <a:pt x="47" y="107"/>
                  </a:lnTo>
                  <a:lnTo>
                    <a:pt x="62" y="109"/>
                  </a:lnTo>
                  <a:lnTo>
                    <a:pt x="75" y="112"/>
                  </a:lnTo>
                  <a:lnTo>
                    <a:pt x="88" y="116"/>
                  </a:lnTo>
                  <a:lnTo>
                    <a:pt x="100" y="120"/>
                  </a:lnTo>
                  <a:lnTo>
                    <a:pt x="112" y="125"/>
                  </a:lnTo>
                  <a:lnTo>
                    <a:pt x="123" y="130"/>
                  </a:lnTo>
                  <a:lnTo>
                    <a:pt x="133" y="136"/>
                  </a:lnTo>
                  <a:lnTo>
                    <a:pt x="143" y="143"/>
                  </a:lnTo>
                  <a:lnTo>
                    <a:pt x="152" y="150"/>
                  </a:lnTo>
                  <a:lnTo>
                    <a:pt x="160" y="159"/>
                  </a:lnTo>
                  <a:lnTo>
                    <a:pt x="169" y="168"/>
                  </a:lnTo>
                  <a:lnTo>
                    <a:pt x="178" y="178"/>
                  </a:lnTo>
                  <a:lnTo>
                    <a:pt x="185" y="188"/>
                  </a:lnTo>
                  <a:lnTo>
                    <a:pt x="192" y="201"/>
                  </a:lnTo>
                  <a:lnTo>
                    <a:pt x="199" y="214"/>
                  </a:lnTo>
                  <a:lnTo>
                    <a:pt x="206" y="228"/>
                  </a:lnTo>
                  <a:lnTo>
                    <a:pt x="212" y="245"/>
                  </a:lnTo>
                  <a:lnTo>
                    <a:pt x="218" y="262"/>
                  </a:lnTo>
                  <a:lnTo>
                    <a:pt x="223" y="280"/>
                  </a:lnTo>
                  <a:lnTo>
                    <a:pt x="228" y="301"/>
                  </a:lnTo>
                  <a:lnTo>
                    <a:pt x="232" y="322"/>
                  </a:lnTo>
                  <a:lnTo>
                    <a:pt x="236" y="345"/>
                  </a:lnTo>
                  <a:lnTo>
                    <a:pt x="240" y="369"/>
                  </a:lnTo>
                  <a:lnTo>
                    <a:pt x="243" y="396"/>
                  </a:lnTo>
                  <a:lnTo>
                    <a:pt x="245" y="424"/>
                  </a:lnTo>
                  <a:lnTo>
                    <a:pt x="247" y="453"/>
                  </a:lnTo>
                  <a:lnTo>
                    <a:pt x="249" y="484"/>
                  </a:lnTo>
                  <a:lnTo>
                    <a:pt x="249" y="517"/>
                  </a:lnTo>
                  <a:lnTo>
                    <a:pt x="249" y="551"/>
                  </a:lnTo>
                  <a:lnTo>
                    <a:pt x="250" y="557"/>
                  </a:lnTo>
                  <a:lnTo>
                    <a:pt x="250" y="562"/>
                  </a:lnTo>
                  <a:lnTo>
                    <a:pt x="252" y="568"/>
                  </a:lnTo>
                  <a:lnTo>
                    <a:pt x="253" y="573"/>
                  </a:lnTo>
                  <a:lnTo>
                    <a:pt x="258" y="582"/>
                  </a:lnTo>
                  <a:lnTo>
                    <a:pt x="263" y="590"/>
                  </a:lnTo>
                  <a:lnTo>
                    <a:pt x="270" y="595"/>
                  </a:lnTo>
                  <a:lnTo>
                    <a:pt x="277" y="599"/>
                  </a:lnTo>
                  <a:lnTo>
                    <a:pt x="285" y="601"/>
                  </a:lnTo>
                  <a:lnTo>
                    <a:pt x="294" y="602"/>
                  </a:lnTo>
                  <a:lnTo>
                    <a:pt x="302" y="601"/>
                  </a:lnTo>
                  <a:lnTo>
                    <a:pt x="310" y="599"/>
                  </a:lnTo>
                  <a:lnTo>
                    <a:pt x="317" y="595"/>
                  </a:lnTo>
                  <a:lnTo>
                    <a:pt x="324" y="590"/>
                  </a:lnTo>
                  <a:lnTo>
                    <a:pt x="330" y="582"/>
                  </a:lnTo>
                  <a:lnTo>
                    <a:pt x="334" y="573"/>
                  </a:lnTo>
                  <a:lnTo>
                    <a:pt x="336" y="568"/>
                  </a:lnTo>
                  <a:lnTo>
                    <a:pt x="337" y="562"/>
                  </a:lnTo>
                  <a:lnTo>
                    <a:pt x="338" y="557"/>
                  </a:lnTo>
                  <a:lnTo>
                    <a:pt x="338" y="551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45" name="Shape 45">
              <a:extLst>
                <a:ext uri="{FF2B5EF4-FFF2-40B4-BE49-F238E27FC236}">
                  <a16:creationId xmlns:a16="http://schemas.microsoft.com/office/drawing/2014/main" id="{00000000-0008-0000-0700-00002D000000}"/>
                </a:ext>
              </a:extLst>
            </xdr:cNvPr>
            <xdr:cNvSpPr/>
          </xdr:nvSpPr>
          <xdr:spPr>
            <a:xfrm>
              <a:off x="3270" y="612"/>
              <a:ext cx="77" cy="92"/>
            </a:xfrm>
            <a:custGeom>
              <a:avLst/>
              <a:gdLst/>
              <a:ahLst/>
              <a:cxnLst/>
              <a:rect l="l" t="t" r="r" b="b"/>
              <a:pathLst>
                <a:path w="382" h="549" extrusionOk="0">
                  <a:moveTo>
                    <a:pt x="44" y="549"/>
                  </a:moveTo>
                  <a:lnTo>
                    <a:pt x="44" y="549"/>
                  </a:lnTo>
                  <a:lnTo>
                    <a:pt x="63" y="549"/>
                  </a:lnTo>
                  <a:lnTo>
                    <a:pt x="82" y="548"/>
                  </a:lnTo>
                  <a:lnTo>
                    <a:pt x="101" y="546"/>
                  </a:lnTo>
                  <a:lnTo>
                    <a:pt x="119" y="543"/>
                  </a:lnTo>
                  <a:lnTo>
                    <a:pt x="137" y="539"/>
                  </a:lnTo>
                  <a:lnTo>
                    <a:pt x="154" y="534"/>
                  </a:lnTo>
                  <a:lnTo>
                    <a:pt x="171" y="528"/>
                  </a:lnTo>
                  <a:lnTo>
                    <a:pt x="188" y="521"/>
                  </a:lnTo>
                  <a:lnTo>
                    <a:pt x="204" y="514"/>
                  </a:lnTo>
                  <a:lnTo>
                    <a:pt x="219" y="505"/>
                  </a:lnTo>
                  <a:lnTo>
                    <a:pt x="235" y="494"/>
                  </a:lnTo>
                  <a:lnTo>
                    <a:pt x="250" y="482"/>
                  </a:lnTo>
                  <a:lnTo>
                    <a:pt x="263" y="469"/>
                  </a:lnTo>
                  <a:lnTo>
                    <a:pt x="276" y="455"/>
                  </a:lnTo>
                  <a:lnTo>
                    <a:pt x="288" y="440"/>
                  </a:lnTo>
                  <a:lnTo>
                    <a:pt x="300" y="423"/>
                  </a:lnTo>
                  <a:lnTo>
                    <a:pt x="310" y="406"/>
                  </a:lnTo>
                  <a:lnTo>
                    <a:pt x="320" y="386"/>
                  </a:lnTo>
                  <a:lnTo>
                    <a:pt x="329" y="367"/>
                  </a:lnTo>
                  <a:lnTo>
                    <a:pt x="337" y="346"/>
                  </a:lnTo>
                  <a:lnTo>
                    <a:pt x="344" y="323"/>
                  </a:lnTo>
                  <a:lnTo>
                    <a:pt x="351" y="300"/>
                  </a:lnTo>
                  <a:lnTo>
                    <a:pt x="357" y="275"/>
                  </a:lnTo>
                  <a:lnTo>
                    <a:pt x="362" y="250"/>
                  </a:lnTo>
                  <a:lnTo>
                    <a:pt x="367" y="223"/>
                  </a:lnTo>
                  <a:lnTo>
                    <a:pt x="371" y="195"/>
                  </a:lnTo>
                  <a:lnTo>
                    <a:pt x="374" y="166"/>
                  </a:lnTo>
                  <a:lnTo>
                    <a:pt x="377" y="135"/>
                  </a:lnTo>
                  <a:lnTo>
                    <a:pt x="379" y="103"/>
                  </a:lnTo>
                  <a:lnTo>
                    <a:pt x="381" y="70"/>
                  </a:lnTo>
                  <a:lnTo>
                    <a:pt x="382" y="35"/>
                  </a:lnTo>
                  <a:lnTo>
                    <a:pt x="382" y="0"/>
                  </a:lnTo>
                  <a:lnTo>
                    <a:pt x="293" y="0"/>
                  </a:lnTo>
                  <a:lnTo>
                    <a:pt x="293" y="34"/>
                  </a:lnTo>
                  <a:lnTo>
                    <a:pt x="293" y="66"/>
                  </a:lnTo>
                  <a:lnTo>
                    <a:pt x="291" y="97"/>
                  </a:lnTo>
                  <a:lnTo>
                    <a:pt x="289" y="126"/>
                  </a:lnTo>
                  <a:lnTo>
                    <a:pt x="287" y="154"/>
                  </a:lnTo>
                  <a:lnTo>
                    <a:pt x="284" y="180"/>
                  </a:lnTo>
                  <a:lnTo>
                    <a:pt x="280" y="204"/>
                  </a:lnTo>
                  <a:lnTo>
                    <a:pt x="276" y="228"/>
                  </a:lnTo>
                  <a:lnTo>
                    <a:pt x="272" y="249"/>
                  </a:lnTo>
                  <a:lnTo>
                    <a:pt x="267" y="269"/>
                  </a:lnTo>
                  <a:lnTo>
                    <a:pt x="262" y="288"/>
                  </a:lnTo>
                  <a:lnTo>
                    <a:pt x="256" y="305"/>
                  </a:lnTo>
                  <a:lnTo>
                    <a:pt x="250" y="321"/>
                  </a:lnTo>
                  <a:lnTo>
                    <a:pt x="243" y="335"/>
                  </a:lnTo>
                  <a:lnTo>
                    <a:pt x="236" y="349"/>
                  </a:lnTo>
                  <a:lnTo>
                    <a:pt x="229" y="361"/>
                  </a:lnTo>
                  <a:lnTo>
                    <a:pt x="222" y="372"/>
                  </a:lnTo>
                  <a:lnTo>
                    <a:pt x="213" y="382"/>
                  </a:lnTo>
                  <a:lnTo>
                    <a:pt x="204" y="390"/>
                  </a:lnTo>
                  <a:lnTo>
                    <a:pt x="196" y="399"/>
                  </a:lnTo>
                  <a:lnTo>
                    <a:pt x="187" y="407"/>
                  </a:lnTo>
                  <a:lnTo>
                    <a:pt x="177" y="414"/>
                  </a:lnTo>
                  <a:lnTo>
                    <a:pt x="167" y="420"/>
                  </a:lnTo>
                  <a:lnTo>
                    <a:pt x="156" y="425"/>
                  </a:lnTo>
                  <a:lnTo>
                    <a:pt x="144" y="429"/>
                  </a:lnTo>
                  <a:lnTo>
                    <a:pt x="132" y="434"/>
                  </a:lnTo>
                  <a:lnTo>
                    <a:pt x="119" y="438"/>
                  </a:lnTo>
                  <a:lnTo>
                    <a:pt x="106" y="440"/>
                  </a:lnTo>
                  <a:lnTo>
                    <a:pt x="91" y="442"/>
                  </a:lnTo>
                  <a:lnTo>
                    <a:pt x="76" y="445"/>
                  </a:lnTo>
                  <a:lnTo>
                    <a:pt x="60" y="445"/>
                  </a:lnTo>
                  <a:lnTo>
                    <a:pt x="44" y="445"/>
                  </a:lnTo>
                  <a:lnTo>
                    <a:pt x="38" y="446"/>
                  </a:lnTo>
                  <a:lnTo>
                    <a:pt x="33" y="447"/>
                  </a:lnTo>
                  <a:lnTo>
                    <a:pt x="29" y="448"/>
                  </a:lnTo>
                  <a:lnTo>
                    <a:pt x="24" y="449"/>
                  </a:lnTo>
                  <a:lnTo>
                    <a:pt x="17" y="455"/>
                  </a:lnTo>
                  <a:lnTo>
                    <a:pt x="11" y="461"/>
                  </a:lnTo>
                  <a:lnTo>
                    <a:pt x="6" y="469"/>
                  </a:lnTo>
                  <a:lnTo>
                    <a:pt x="2" y="478"/>
                  </a:lnTo>
                  <a:lnTo>
                    <a:pt x="0" y="487"/>
                  </a:lnTo>
                  <a:lnTo>
                    <a:pt x="0" y="498"/>
                  </a:lnTo>
                  <a:lnTo>
                    <a:pt x="0" y="507"/>
                  </a:lnTo>
                  <a:lnTo>
                    <a:pt x="2" y="516"/>
                  </a:lnTo>
                  <a:lnTo>
                    <a:pt x="6" y="525"/>
                  </a:lnTo>
                  <a:lnTo>
                    <a:pt x="11" y="533"/>
                  </a:lnTo>
                  <a:lnTo>
                    <a:pt x="17" y="540"/>
                  </a:lnTo>
                  <a:lnTo>
                    <a:pt x="24" y="545"/>
                  </a:lnTo>
                  <a:lnTo>
                    <a:pt x="29" y="547"/>
                  </a:lnTo>
                  <a:lnTo>
                    <a:pt x="33" y="548"/>
                  </a:lnTo>
                  <a:lnTo>
                    <a:pt x="38" y="549"/>
                  </a:lnTo>
                  <a:lnTo>
                    <a:pt x="44" y="549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46" name="Shape 46">
              <a:extLst>
                <a:ext uri="{FF2B5EF4-FFF2-40B4-BE49-F238E27FC236}">
                  <a16:creationId xmlns:a16="http://schemas.microsoft.com/office/drawing/2014/main" id="{00000000-0008-0000-0700-00002E000000}"/>
                </a:ext>
              </a:extLst>
            </xdr:cNvPr>
            <xdr:cNvSpPr/>
          </xdr:nvSpPr>
          <xdr:spPr>
            <a:xfrm>
              <a:off x="1723" y="309"/>
              <a:ext cx="373" cy="482"/>
            </a:xfrm>
            <a:custGeom>
              <a:avLst/>
              <a:gdLst/>
              <a:ahLst/>
              <a:cxnLst/>
              <a:rect l="l" t="t" r="r" b="b"/>
              <a:pathLst>
                <a:path w="1864" h="2892" extrusionOk="0">
                  <a:moveTo>
                    <a:pt x="0" y="114"/>
                  </a:moveTo>
                  <a:lnTo>
                    <a:pt x="90" y="0"/>
                  </a:lnTo>
                  <a:lnTo>
                    <a:pt x="1832" y="0"/>
                  </a:lnTo>
                  <a:lnTo>
                    <a:pt x="1832" y="727"/>
                  </a:lnTo>
                  <a:lnTo>
                    <a:pt x="1742" y="833"/>
                  </a:lnTo>
                  <a:lnTo>
                    <a:pt x="871" y="833"/>
                  </a:lnTo>
                  <a:lnTo>
                    <a:pt x="871" y="1292"/>
                  </a:lnTo>
                  <a:lnTo>
                    <a:pt x="1767" y="1292"/>
                  </a:lnTo>
                  <a:lnTo>
                    <a:pt x="1767" y="1589"/>
                  </a:lnTo>
                  <a:lnTo>
                    <a:pt x="1677" y="1695"/>
                  </a:lnTo>
                  <a:lnTo>
                    <a:pt x="871" y="1695"/>
                  </a:lnTo>
                  <a:lnTo>
                    <a:pt x="871" y="2174"/>
                  </a:lnTo>
                  <a:lnTo>
                    <a:pt x="1864" y="2174"/>
                  </a:lnTo>
                  <a:lnTo>
                    <a:pt x="1864" y="2786"/>
                  </a:lnTo>
                  <a:lnTo>
                    <a:pt x="1775" y="2892"/>
                  </a:lnTo>
                  <a:lnTo>
                    <a:pt x="0" y="2892"/>
                  </a:lnTo>
                  <a:lnTo>
                    <a:pt x="0" y="114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47" name="Shape 47">
              <a:extLst>
                <a:ext uri="{FF2B5EF4-FFF2-40B4-BE49-F238E27FC236}">
                  <a16:creationId xmlns:a16="http://schemas.microsoft.com/office/drawing/2014/main" id="{00000000-0008-0000-0700-00002F000000}"/>
                </a:ext>
              </a:extLst>
            </xdr:cNvPr>
            <xdr:cNvSpPr/>
          </xdr:nvSpPr>
          <xdr:spPr>
            <a:xfrm>
              <a:off x="1716" y="300"/>
              <a:ext cx="34" cy="34"/>
            </a:xfrm>
            <a:custGeom>
              <a:avLst/>
              <a:gdLst/>
              <a:ahLst/>
              <a:cxnLst/>
              <a:rect l="l" t="t" r="r" b="b"/>
              <a:pathLst>
                <a:path w="166" h="202" extrusionOk="0">
                  <a:moveTo>
                    <a:pt x="122" y="1"/>
                  </a:moveTo>
                  <a:lnTo>
                    <a:pt x="89" y="18"/>
                  </a:lnTo>
                  <a:lnTo>
                    <a:pt x="0" y="133"/>
                  </a:lnTo>
                  <a:lnTo>
                    <a:pt x="65" y="202"/>
                  </a:lnTo>
                  <a:lnTo>
                    <a:pt x="154" y="88"/>
                  </a:lnTo>
                  <a:lnTo>
                    <a:pt x="122" y="1"/>
                  </a:lnTo>
                  <a:lnTo>
                    <a:pt x="154" y="88"/>
                  </a:lnTo>
                  <a:lnTo>
                    <a:pt x="158" y="84"/>
                  </a:lnTo>
                  <a:lnTo>
                    <a:pt x="160" y="78"/>
                  </a:lnTo>
                  <a:lnTo>
                    <a:pt x="163" y="73"/>
                  </a:lnTo>
                  <a:lnTo>
                    <a:pt x="164" y="68"/>
                  </a:lnTo>
                  <a:lnTo>
                    <a:pt x="166" y="58"/>
                  </a:lnTo>
                  <a:lnTo>
                    <a:pt x="166" y="48"/>
                  </a:lnTo>
                  <a:lnTo>
                    <a:pt x="165" y="39"/>
                  </a:lnTo>
                  <a:lnTo>
                    <a:pt x="162" y="29"/>
                  </a:lnTo>
                  <a:lnTo>
                    <a:pt x="157" y="22"/>
                  </a:lnTo>
                  <a:lnTo>
                    <a:pt x="152" y="14"/>
                  </a:lnTo>
                  <a:lnTo>
                    <a:pt x="145" y="8"/>
                  </a:lnTo>
                  <a:lnTo>
                    <a:pt x="138" y="5"/>
                  </a:lnTo>
                  <a:lnTo>
                    <a:pt x="130" y="1"/>
                  </a:lnTo>
                  <a:lnTo>
                    <a:pt x="122" y="0"/>
                  </a:lnTo>
                  <a:lnTo>
                    <a:pt x="113" y="1"/>
                  </a:lnTo>
                  <a:lnTo>
                    <a:pt x="105" y="4"/>
                  </a:lnTo>
                  <a:lnTo>
                    <a:pt x="101" y="7"/>
                  </a:lnTo>
                  <a:lnTo>
                    <a:pt x="97" y="9"/>
                  </a:lnTo>
                  <a:lnTo>
                    <a:pt x="93" y="13"/>
                  </a:lnTo>
                  <a:lnTo>
                    <a:pt x="89" y="18"/>
                  </a:lnTo>
                  <a:lnTo>
                    <a:pt x="122" y="1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48" name="Shape 48">
              <a:extLst>
                <a:ext uri="{FF2B5EF4-FFF2-40B4-BE49-F238E27FC236}">
                  <a16:creationId xmlns:a16="http://schemas.microsoft.com/office/drawing/2014/main" id="{00000000-0008-0000-0700-000030000000}"/>
                </a:ext>
              </a:extLst>
            </xdr:cNvPr>
            <xdr:cNvSpPr/>
          </xdr:nvSpPr>
          <xdr:spPr>
            <a:xfrm>
              <a:off x="1741" y="300"/>
              <a:ext cx="357" cy="17"/>
            </a:xfrm>
            <a:custGeom>
              <a:avLst/>
              <a:gdLst/>
              <a:ahLst/>
              <a:cxnLst/>
              <a:rect l="l" t="t" r="r" b="b"/>
              <a:pathLst>
                <a:path w="1786" h="104" extrusionOk="0">
                  <a:moveTo>
                    <a:pt x="1786" y="52"/>
                  </a:moveTo>
                  <a:lnTo>
                    <a:pt x="1742" y="0"/>
                  </a:lnTo>
                  <a:lnTo>
                    <a:pt x="0" y="0"/>
                  </a:lnTo>
                  <a:lnTo>
                    <a:pt x="0" y="104"/>
                  </a:lnTo>
                  <a:lnTo>
                    <a:pt x="1742" y="104"/>
                  </a:lnTo>
                  <a:lnTo>
                    <a:pt x="1786" y="52"/>
                  </a:lnTo>
                  <a:lnTo>
                    <a:pt x="1742" y="104"/>
                  </a:lnTo>
                  <a:lnTo>
                    <a:pt x="1747" y="104"/>
                  </a:lnTo>
                  <a:lnTo>
                    <a:pt x="1752" y="103"/>
                  </a:lnTo>
                  <a:lnTo>
                    <a:pt x="1757" y="101"/>
                  </a:lnTo>
                  <a:lnTo>
                    <a:pt x="1761" y="99"/>
                  </a:lnTo>
                  <a:lnTo>
                    <a:pt x="1769" y="94"/>
                  </a:lnTo>
                  <a:lnTo>
                    <a:pt x="1775" y="87"/>
                  </a:lnTo>
                  <a:lnTo>
                    <a:pt x="1780" y="80"/>
                  </a:lnTo>
                  <a:lnTo>
                    <a:pt x="1783" y="71"/>
                  </a:lnTo>
                  <a:lnTo>
                    <a:pt x="1785" y="61"/>
                  </a:lnTo>
                  <a:lnTo>
                    <a:pt x="1786" y="52"/>
                  </a:lnTo>
                  <a:lnTo>
                    <a:pt x="1785" y="43"/>
                  </a:lnTo>
                  <a:lnTo>
                    <a:pt x="1783" y="33"/>
                  </a:lnTo>
                  <a:lnTo>
                    <a:pt x="1780" y="24"/>
                  </a:lnTo>
                  <a:lnTo>
                    <a:pt x="1775" y="15"/>
                  </a:lnTo>
                  <a:lnTo>
                    <a:pt x="1769" y="10"/>
                  </a:lnTo>
                  <a:lnTo>
                    <a:pt x="1761" y="4"/>
                  </a:lnTo>
                  <a:lnTo>
                    <a:pt x="1757" y="3"/>
                  </a:lnTo>
                  <a:lnTo>
                    <a:pt x="1752" y="1"/>
                  </a:lnTo>
                  <a:lnTo>
                    <a:pt x="1747" y="0"/>
                  </a:lnTo>
                  <a:lnTo>
                    <a:pt x="1742" y="0"/>
                  </a:lnTo>
                  <a:lnTo>
                    <a:pt x="1786" y="52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49" name="Shape 49">
              <a:extLst>
                <a:ext uri="{FF2B5EF4-FFF2-40B4-BE49-F238E27FC236}">
                  <a16:creationId xmlns:a16="http://schemas.microsoft.com/office/drawing/2014/main" id="{00000000-0008-0000-0700-000031000000}"/>
                </a:ext>
              </a:extLst>
            </xdr:cNvPr>
            <xdr:cNvSpPr/>
          </xdr:nvSpPr>
          <xdr:spPr>
            <a:xfrm>
              <a:off x="2080" y="309"/>
              <a:ext cx="18" cy="130"/>
            </a:xfrm>
            <a:custGeom>
              <a:avLst/>
              <a:gdLst/>
              <a:ahLst/>
              <a:cxnLst/>
              <a:rect l="l" t="t" r="r" b="b"/>
              <a:pathLst>
                <a:path w="88" h="779" extrusionOk="0">
                  <a:moveTo>
                    <a:pt x="75" y="764"/>
                  </a:moveTo>
                  <a:lnTo>
                    <a:pt x="88" y="727"/>
                  </a:lnTo>
                  <a:lnTo>
                    <a:pt x="88" y="0"/>
                  </a:lnTo>
                  <a:lnTo>
                    <a:pt x="0" y="0"/>
                  </a:lnTo>
                  <a:lnTo>
                    <a:pt x="0" y="727"/>
                  </a:lnTo>
                  <a:lnTo>
                    <a:pt x="75" y="764"/>
                  </a:lnTo>
                  <a:lnTo>
                    <a:pt x="0" y="727"/>
                  </a:lnTo>
                  <a:lnTo>
                    <a:pt x="0" y="734"/>
                  </a:lnTo>
                  <a:lnTo>
                    <a:pt x="1" y="740"/>
                  </a:lnTo>
                  <a:lnTo>
                    <a:pt x="2" y="745"/>
                  </a:lnTo>
                  <a:lnTo>
                    <a:pt x="4" y="751"/>
                  </a:lnTo>
                  <a:lnTo>
                    <a:pt x="8" y="759"/>
                  </a:lnTo>
                  <a:lnTo>
                    <a:pt x="14" y="766"/>
                  </a:lnTo>
                  <a:lnTo>
                    <a:pt x="20" y="772"/>
                  </a:lnTo>
                  <a:lnTo>
                    <a:pt x="28" y="777"/>
                  </a:lnTo>
                  <a:lnTo>
                    <a:pt x="36" y="779"/>
                  </a:lnTo>
                  <a:lnTo>
                    <a:pt x="44" y="779"/>
                  </a:lnTo>
                  <a:lnTo>
                    <a:pt x="52" y="779"/>
                  </a:lnTo>
                  <a:lnTo>
                    <a:pt x="60" y="777"/>
                  </a:lnTo>
                  <a:lnTo>
                    <a:pt x="68" y="772"/>
                  </a:lnTo>
                  <a:lnTo>
                    <a:pt x="74" y="766"/>
                  </a:lnTo>
                  <a:lnTo>
                    <a:pt x="80" y="759"/>
                  </a:lnTo>
                  <a:lnTo>
                    <a:pt x="84" y="751"/>
                  </a:lnTo>
                  <a:lnTo>
                    <a:pt x="86" y="745"/>
                  </a:lnTo>
                  <a:lnTo>
                    <a:pt x="87" y="740"/>
                  </a:lnTo>
                  <a:lnTo>
                    <a:pt x="88" y="734"/>
                  </a:lnTo>
                  <a:lnTo>
                    <a:pt x="88" y="727"/>
                  </a:lnTo>
                  <a:lnTo>
                    <a:pt x="75" y="764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50" name="Shape 50">
              <a:extLst>
                <a:ext uri="{FF2B5EF4-FFF2-40B4-BE49-F238E27FC236}">
                  <a16:creationId xmlns:a16="http://schemas.microsoft.com/office/drawing/2014/main" id="{00000000-0008-0000-0700-000032000000}"/>
                </a:ext>
              </a:extLst>
            </xdr:cNvPr>
            <xdr:cNvSpPr/>
          </xdr:nvSpPr>
          <xdr:spPr>
            <a:xfrm>
              <a:off x="2062" y="424"/>
              <a:ext cx="33" cy="33"/>
            </a:xfrm>
            <a:custGeom>
              <a:avLst/>
              <a:gdLst/>
              <a:ahLst/>
              <a:cxnLst/>
              <a:rect l="l" t="t" r="r" b="b"/>
              <a:pathLst>
                <a:path w="165" h="195" extrusionOk="0">
                  <a:moveTo>
                    <a:pt x="44" y="194"/>
                  </a:moveTo>
                  <a:lnTo>
                    <a:pt x="76" y="179"/>
                  </a:lnTo>
                  <a:lnTo>
                    <a:pt x="165" y="73"/>
                  </a:lnTo>
                  <a:lnTo>
                    <a:pt x="103" y="0"/>
                  </a:lnTo>
                  <a:lnTo>
                    <a:pt x="13" y="105"/>
                  </a:lnTo>
                  <a:lnTo>
                    <a:pt x="44" y="194"/>
                  </a:lnTo>
                  <a:lnTo>
                    <a:pt x="13" y="105"/>
                  </a:lnTo>
                  <a:lnTo>
                    <a:pt x="10" y="109"/>
                  </a:lnTo>
                  <a:lnTo>
                    <a:pt x="7" y="114"/>
                  </a:lnTo>
                  <a:lnTo>
                    <a:pt x="4" y="120"/>
                  </a:lnTo>
                  <a:lnTo>
                    <a:pt x="2" y="125"/>
                  </a:lnTo>
                  <a:lnTo>
                    <a:pt x="0" y="134"/>
                  </a:lnTo>
                  <a:lnTo>
                    <a:pt x="0" y="145"/>
                  </a:lnTo>
                  <a:lnTo>
                    <a:pt x="1" y="154"/>
                  </a:lnTo>
                  <a:lnTo>
                    <a:pt x="4" y="163"/>
                  </a:lnTo>
                  <a:lnTo>
                    <a:pt x="8" y="172"/>
                  </a:lnTo>
                  <a:lnTo>
                    <a:pt x="13" y="179"/>
                  </a:lnTo>
                  <a:lnTo>
                    <a:pt x="19" y="185"/>
                  </a:lnTo>
                  <a:lnTo>
                    <a:pt x="27" y="189"/>
                  </a:lnTo>
                  <a:lnTo>
                    <a:pt x="34" y="193"/>
                  </a:lnTo>
                  <a:lnTo>
                    <a:pt x="42" y="195"/>
                  </a:lnTo>
                  <a:lnTo>
                    <a:pt x="51" y="194"/>
                  </a:lnTo>
                  <a:lnTo>
                    <a:pt x="59" y="192"/>
                  </a:lnTo>
                  <a:lnTo>
                    <a:pt x="63" y="189"/>
                  </a:lnTo>
                  <a:lnTo>
                    <a:pt x="68" y="187"/>
                  </a:lnTo>
                  <a:lnTo>
                    <a:pt x="72" y="184"/>
                  </a:lnTo>
                  <a:lnTo>
                    <a:pt x="76" y="179"/>
                  </a:lnTo>
                  <a:lnTo>
                    <a:pt x="44" y="194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51" name="Shape 51">
              <a:extLst>
                <a:ext uri="{FF2B5EF4-FFF2-40B4-BE49-F238E27FC236}">
                  <a16:creationId xmlns:a16="http://schemas.microsoft.com/office/drawing/2014/main" id="{00000000-0008-0000-0700-000033000000}"/>
                </a:ext>
              </a:extLst>
            </xdr:cNvPr>
            <xdr:cNvSpPr/>
          </xdr:nvSpPr>
          <xdr:spPr>
            <a:xfrm>
              <a:off x="1888" y="439"/>
              <a:ext cx="183" cy="17"/>
            </a:xfrm>
            <a:custGeom>
              <a:avLst/>
              <a:gdLst/>
              <a:ahLst/>
              <a:cxnLst/>
              <a:rect l="l" t="t" r="r" b="b"/>
              <a:pathLst>
                <a:path w="915" h="105" extrusionOk="0">
                  <a:moveTo>
                    <a:pt x="0" y="53"/>
                  </a:moveTo>
                  <a:lnTo>
                    <a:pt x="44" y="105"/>
                  </a:lnTo>
                  <a:lnTo>
                    <a:pt x="915" y="105"/>
                  </a:lnTo>
                  <a:lnTo>
                    <a:pt x="915" y="0"/>
                  </a:lnTo>
                  <a:lnTo>
                    <a:pt x="44" y="0"/>
                  </a:lnTo>
                  <a:lnTo>
                    <a:pt x="0" y="53"/>
                  </a:lnTo>
                  <a:lnTo>
                    <a:pt x="44" y="0"/>
                  </a:lnTo>
                  <a:lnTo>
                    <a:pt x="38" y="2"/>
                  </a:lnTo>
                  <a:lnTo>
                    <a:pt x="33" y="2"/>
                  </a:lnTo>
                  <a:lnTo>
                    <a:pt x="29" y="4"/>
                  </a:lnTo>
                  <a:lnTo>
                    <a:pt x="24" y="5"/>
                  </a:lnTo>
                  <a:lnTo>
                    <a:pt x="17" y="11"/>
                  </a:lnTo>
                  <a:lnTo>
                    <a:pt x="11" y="17"/>
                  </a:lnTo>
                  <a:lnTo>
                    <a:pt x="6" y="25"/>
                  </a:lnTo>
                  <a:lnTo>
                    <a:pt x="2" y="33"/>
                  </a:lnTo>
                  <a:lnTo>
                    <a:pt x="0" y="43"/>
                  </a:lnTo>
                  <a:lnTo>
                    <a:pt x="0" y="53"/>
                  </a:lnTo>
                  <a:lnTo>
                    <a:pt x="0" y="63"/>
                  </a:lnTo>
                  <a:lnTo>
                    <a:pt x="2" y="72"/>
                  </a:lnTo>
                  <a:lnTo>
                    <a:pt x="6" y="80"/>
                  </a:lnTo>
                  <a:lnTo>
                    <a:pt x="11" y="89"/>
                  </a:lnTo>
                  <a:lnTo>
                    <a:pt x="17" y="96"/>
                  </a:lnTo>
                  <a:lnTo>
                    <a:pt x="24" y="100"/>
                  </a:lnTo>
                  <a:lnTo>
                    <a:pt x="29" y="103"/>
                  </a:lnTo>
                  <a:lnTo>
                    <a:pt x="33" y="104"/>
                  </a:lnTo>
                  <a:lnTo>
                    <a:pt x="38" y="105"/>
                  </a:lnTo>
                  <a:lnTo>
                    <a:pt x="44" y="105"/>
                  </a:lnTo>
                  <a:lnTo>
                    <a:pt x="0" y="53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52" name="Shape 52">
              <a:extLst>
                <a:ext uri="{FF2B5EF4-FFF2-40B4-BE49-F238E27FC236}">
                  <a16:creationId xmlns:a16="http://schemas.microsoft.com/office/drawing/2014/main" id="{00000000-0008-0000-0700-000034000000}"/>
                </a:ext>
              </a:extLst>
            </xdr:cNvPr>
            <xdr:cNvSpPr/>
          </xdr:nvSpPr>
          <xdr:spPr>
            <a:xfrm>
              <a:off x="1888" y="448"/>
              <a:ext cx="18" cy="85"/>
            </a:xfrm>
            <a:custGeom>
              <a:avLst/>
              <a:gdLst/>
              <a:ahLst/>
              <a:cxnLst/>
              <a:rect l="l" t="t" r="r" b="b"/>
              <a:pathLst>
                <a:path w="88" h="511" extrusionOk="0">
                  <a:moveTo>
                    <a:pt x="44" y="511"/>
                  </a:moveTo>
                  <a:lnTo>
                    <a:pt x="88" y="459"/>
                  </a:lnTo>
                  <a:lnTo>
                    <a:pt x="88" y="0"/>
                  </a:lnTo>
                  <a:lnTo>
                    <a:pt x="0" y="0"/>
                  </a:lnTo>
                  <a:lnTo>
                    <a:pt x="0" y="459"/>
                  </a:lnTo>
                  <a:lnTo>
                    <a:pt x="44" y="511"/>
                  </a:lnTo>
                  <a:lnTo>
                    <a:pt x="0" y="459"/>
                  </a:lnTo>
                  <a:lnTo>
                    <a:pt x="0" y="466"/>
                  </a:lnTo>
                  <a:lnTo>
                    <a:pt x="1" y="472"/>
                  </a:lnTo>
                  <a:lnTo>
                    <a:pt x="2" y="477"/>
                  </a:lnTo>
                  <a:lnTo>
                    <a:pt x="3" y="483"/>
                  </a:lnTo>
                  <a:lnTo>
                    <a:pt x="8" y="491"/>
                  </a:lnTo>
                  <a:lnTo>
                    <a:pt x="13" y="498"/>
                  </a:lnTo>
                  <a:lnTo>
                    <a:pt x="20" y="504"/>
                  </a:lnTo>
                  <a:lnTo>
                    <a:pt x="28" y="509"/>
                  </a:lnTo>
                  <a:lnTo>
                    <a:pt x="36" y="511"/>
                  </a:lnTo>
                  <a:lnTo>
                    <a:pt x="44" y="511"/>
                  </a:lnTo>
                  <a:lnTo>
                    <a:pt x="52" y="511"/>
                  </a:lnTo>
                  <a:lnTo>
                    <a:pt x="60" y="509"/>
                  </a:lnTo>
                  <a:lnTo>
                    <a:pt x="67" y="504"/>
                  </a:lnTo>
                  <a:lnTo>
                    <a:pt x="74" y="498"/>
                  </a:lnTo>
                  <a:lnTo>
                    <a:pt x="80" y="491"/>
                  </a:lnTo>
                  <a:lnTo>
                    <a:pt x="84" y="483"/>
                  </a:lnTo>
                  <a:lnTo>
                    <a:pt x="86" y="477"/>
                  </a:lnTo>
                  <a:lnTo>
                    <a:pt x="87" y="472"/>
                  </a:lnTo>
                  <a:lnTo>
                    <a:pt x="88" y="466"/>
                  </a:lnTo>
                  <a:lnTo>
                    <a:pt x="88" y="459"/>
                  </a:lnTo>
                  <a:lnTo>
                    <a:pt x="44" y="511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53" name="Shape 53">
              <a:extLst>
                <a:ext uri="{FF2B5EF4-FFF2-40B4-BE49-F238E27FC236}">
                  <a16:creationId xmlns:a16="http://schemas.microsoft.com/office/drawing/2014/main" id="{00000000-0008-0000-0700-000035000000}"/>
                </a:ext>
              </a:extLst>
            </xdr:cNvPr>
            <xdr:cNvSpPr/>
          </xdr:nvSpPr>
          <xdr:spPr>
            <a:xfrm>
              <a:off x="1897" y="516"/>
              <a:ext cx="188" cy="17"/>
            </a:xfrm>
            <a:custGeom>
              <a:avLst/>
              <a:gdLst/>
              <a:ahLst/>
              <a:cxnLst/>
              <a:rect l="l" t="t" r="r" b="b"/>
              <a:pathLst>
                <a:path w="940" h="103" extrusionOk="0">
                  <a:moveTo>
                    <a:pt x="940" y="51"/>
                  </a:moveTo>
                  <a:lnTo>
                    <a:pt x="896" y="0"/>
                  </a:lnTo>
                  <a:lnTo>
                    <a:pt x="0" y="0"/>
                  </a:lnTo>
                  <a:lnTo>
                    <a:pt x="0" y="103"/>
                  </a:lnTo>
                  <a:lnTo>
                    <a:pt x="896" y="103"/>
                  </a:lnTo>
                  <a:lnTo>
                    <a:pt x="940" y="51"/>
                  </a:lnTo>
                  <a:lnTo>
                    <a:pt x="896" y="103"/>
                  </a:lnTo>
                  <a:lnTo>
                    <a:pt x="901" y="103"/>
                  </a:lnTo>
                  <a:lnTo>
                    <a:pt x="906" y="102"/>
                  </a:lnTo>
                  <a:lnTo>
                    <a:pt x="911" y="101"/>
                  </a:lnTo>
                  <a:lnTo>
                    <a:pt x="915" y="100"/>
                  </a:lnTo>
                  <a:lnTo>
                    <a:pt x="923" y="94"/>
                  </a:lnTo>
                  <a:lnTo>
                    <a:pt x="929" y="88"/>
                  </a:lnTo>
                  <a:lnTo>
                    <a:pt x="934" y="80"/>
                  </a:lnTo>
                  <a:lnTo>
                    <a:pt x="937" y="70"/>
                  </a:lnTo>
                  <a:lnTo>
                    <a:pt x="939" y="61"/>
                  </a:lnTo>
                  <a:lnTo>
                    <a:pt x="940" y="51"/>
                  </a:lnTo>
                  <a:lnTo>
                    <a:pt x="939" y="42"/>
                  </a:lnTo>
                  <a:lnTo>
                    <a:pt x="937" y="33"/>
                  </a:lnTo>
                  <a:lnTo>
                    <a:pt x="934" y="24"/>
                  </a:lnTo>
                  <a:lnTo>
                    <a:pt x="929" y="16"/>
                  </a:lnTo>
                  <a:lnTo>
                    <a:pt x="923" y="9"/>
                  </a:lnTo>
                  <a:lnTo>
                    <a:pt x="915" y="4"/>
                  </a:lnTo>
                  <a:lnTo>
                    <a:pt x="911" y="2"/>
                  </a:lnTo>
                  <a:lnTo>
                    <a:pt x="906" y="1"/>
                  </a:lnTo>
                  <a:lnTo>
                    <a:pt x="901" y="0"/>
                  </a:lnTo>
                  <a:lnTo>
                    <a:pt x="896" y="0"/>
                  </a:lnTo>
                  <a:lnTo>
                    <a:pt x="940" y="51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54" name="Shape 54">
              <a:extLst>
                <a:ext uri="{FF2B5EF4-FFF2-40B4-BE49-F238E27FC236}">
                  <a16:creationId xmlns:a16="http://schemas.microsoft.com/office/drawing/2014/main" id="{00000000-0008-0000-0700-000036000000}"/>
                </a:ext>
              </a:extLst>
            </xdr:cNvPr>
            <xdr:cNvSpPr/>
          </xdr:nvSpPr>
          <xdr:spPr>
            <a:xfrm>
              <a:off x="2067" y="524"/>
              <a:ext cx="18" cy="58"/>
            </a:xfrm>
            <a:custGeom>
              <a:avLst/>
              <a:gdLst/>
              <a:ahLst/>
              <a:cxnLst/>
              <a:rect l="l" t="t" r="r" b="b"/>
              <a:pathLst>
                <a:path w="88" h="350" extrusionOk="0">
                  <a:moveTo>
                    <a:pt x="75" y="335"/>
                  </a:moveTo>
                  <a:lnTo>
                    <a:pt x="88" y="297"/>
                  </a:lnTo>
                  <a:lnTo>
                    <a:pt x="88" y="0"/>
                  </a:lnTo>
                  <a:lnTo>
                    <a:pt x="0" y="0"/>
                  </a:lnTo>
                  <a:lnTo>
                    <a:pt x="0" y="297"/>
                  </a:lnTo>
                  <a:lnTo>
                    <a:pt x="75" y="335"/>
                  </a:lnTo>
                  <a:lnTo>
                    <a:pt x="0" y="297"/>
                  </a:lnTo>
                  <a:lnTo>
                    <a:pt x="0" y="304"/>
                  </a:lnTo>
                  <a:lnTo>
                    <a:pt x="1" y="310"/>
                  </a:lnTo>
                  <a:lnTo>
                    <a:pt x="2" y="315"/>
                  </a:lnTo>
                  <a:lnTo>
                    <a:pt x="3" y="321"/>
                  </a:lnTo>
                  <a:lnTo>
                    <a:pt x="8" y="329"/>
                  </a:lnTo>
                  <a:lnTo>
                    <a:pt x="13" y="337"/>
                  </a:lnTo>
                  <a:lnTo>
                    <a:pt x="20" y="342"/>
                  </a:lnTo>
                  <a:lnTo>
                    <a:pt x="28" y="346"/>
                  </a:lnTo>
                  <a:lnTo>
                    <a:pt x="36" y="349"/>
                  </a:lnTo>
                  <a:lnTo>
                    <a:pt x="44" y="350"/>
                  </a:lnTo>
                  <a:lnTo>
                    <a:pt x="52" y="349"/>
                  </a:lnTo>
                  <a:lnTo>
                    <a:pt x="60" y="346"/>
                  </a:lnTo>
                  <a:lnTo>
                    <a:pt x="68" y="342"/>
                  </a:lnTo>
                  <a:lnTo>
                    <a:pt x="74" y="337"/>
                  </a:lnTo>
                  <a:lnTo>
                    <a:pt x="80" y="329"/>
                  </a:lnTo>
                  <a:lnTo>
                    <a:pt x="84" y="321"/>
                  </a:lnTo>
                  <a:lnTo>
                    <a:pt x="86" y="315"/>
                  </a:lnTo>
                  <a:lnTo>
                    <a:pt x="87" y="310"/>
                  </a:lnTo>
                  <a:lnTo>
                    <a:pt x="88" y="304"/>
                  </a:lnTo>
                  <a:lnTo>
                    <a:pt x="88" y="297"/>
                  </a:lnTo>
                  <a:lnTo>
                    <a:pt x="75" y="335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55" name="Shape 55">
              <a:extLst>
                <a:ext uri="{FF2B5EF4-FFF2-40B4-BE49-F238E27FC236}">
                  <a16:creationId xmlns:a16="http://schemas.microsoft.com/office/drawing/2014/main" id="{00000000-0008-0000-0700-000037000000}"/>
                </a:ext>
              </a:extLst>
            </xdr:cNvPr>
            <xdr:cNvSpPr/>
          </xdr:nvSpPr>
          <xdr:spPr>
            <a:xfrm>
              <a:off x="2049" y="568"/>
              <a:ext cx="33" cy="32"/>
            </a:xfrm>
            <a:custGeom>
              <a:avLst/>
              <a:gdLst/>
              <a:ahLst/>
              <a:cxnLst/>
              <a:rect l="l" t="t" r="r" b="b"/>
              <a:pathLst>
                <a:path w="166" h="196" extrusionOk="0">
                  <a:moveTo>
                    <a:pt x="45" y="195"/>
                  </a:moveTo>
                  <a:lnTo>
                    <a:pt x="77" y="179"/>
                  </a:lnTo>
                  <a:lnTo>
                    <a:pt x="166" y="75"/>
                  </a:lnTo>
                  <a:lnTo>
                    <a:pt x="104" y="0"/>
                  </a:lnTo>
                  <a:lnTo>
                    <a:pt x="14" y="106"/>
                  </a:lnTo>
                  <a:lnTo>
                    <a:pt x="45" y="195"/>
                  </a:lnTo>
                  <a:lnTo>
                    <a:pt x="14" y="106"/>
                  </a:lnTo>
                  <a:lnTo>
                    <a:pt x="10" y="111"/>
                  </a:lnTo>
                  <a:lnTo>
                    <a:pt x="7" y="116"/>
                  </a:lnTo>
                  <a:lnTo>
                    <a:pt x="5" y="121"/>
                  </a:lnTo>
                  <a:lnTo>
                    <a:pt x="3" y="125"/>
                  </a:lnTo>
                  <a:lnTo>
                    <a:pt x="1" y="135"/>
                  </a:lnTo>
                  <a:lnTo>
                    <a:pt x="0" y="145"/>
                  </a:lnTo>
                  <a:lnTo>
                    <a:pt x="2" y="155"/>
                  </a:lnTo>
                  <a:lnTo>
                    <a:pt x="5" y="164"/>
                  </a:lnTo>
                  <a:lnTo>
                    <a:pt x="9" y="172"/>
                  </a:lnTo>
                  <a:lnTo>
                    <a:pt x="14" y="179"/>
                  </a:lnTo>
                  <a:lnTo>
                    <a:pt x="20" y="185"/>
                  </a:lnTo>
                  <a:lnTo>
                    <a:pt x="27" y="191"/>
                  </a:lnTo>
                  <a:lnTo>
                    <a:pt x="35" y="195"/>
                  </a:lnTo>
                  <a:lnTo>
                    <a:pt x="43" y="196"/>
                  </a:lnTo>
                  <a:lnTo>
                    <a:pt x="52" y="195"/>
                  </a:lnTo>
                  <a:lnTo>
                    <a:pt x="60" y="192"/>
                  </a:lnTo>
                  <a:lnTo>
                    <a:pt x="64" y="190"/>
                  </a:lnTo>
                  <a:lnTo>
                    <a:pt x="68" y="188"/>
                  </a:lnTo>
                  <a:lnTo>
                    <a:pt x="73" y="184"/>
                  </a:lnTo>
                  <a:lnTo>
                    <a:pt x="77" y="179"/>
                  </a:lnTo>
                  <a:lnTo>
                    <a:pt x="45" y="195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56" name="Shape 56">
              <a:extLst>
                <a:ext uri="{FF2B5EF4-FFF2-40B4-BE49-F238E27FC236}">
                  <a16:creationId xmlns:a16="http://schemas.microsoft.com/office/drawing/2014/main" id="{00000000-0008-0000-0700-000038000000}"/>
                </a:ext>
              </a:extLst>
            </xdr:cNvPr>
            <xdr:cNvSpPr/>
          </xdr:nvSpPr>
          <xdr:spPr>
            <a:xfrm>
              <a:off x="1888" y="583"/>
              <a:ext cx="170" cy="17"/>
            </a:xfrm>
            <a:custGeom>
              <a:avLst/>
              <a:gdLst/>
              <a:ahLst/>
              <a:cxnLst/>
              <a:rect l="l" t="t" r="r" b="b"/>
              <a:pathLst>
                <a:path w="850" h="104" extrusionOk="0">
                  <a:moveTo>
                    <a:pt x="0" y="52"/>
                  </a:moveTo>
                  <a:lnTo>
                    <a:pt x="44" y="104"/>
                  </a:lnTo>
                  <a:lnTo>
                    <a:pt x="850" y="104"/>
                  </a:lnTo>
                  <a:lnTo>
                    <a:pt x="850" y="0"/>
                  </a:lnTo>
                  <a:lnTo>
                    <a:pt x="44" y="0"/>
                  </a:lnTo>
                  <a:lnTo>
                    <a:pt x="0" y="52"/>
                  </a:lnTo>
                  <a:lnTo>
                    <a:pt x="44" y="0"/>
                  </a:lnTo>
                  <a:lnTo>
                    <a:pt x="38" y="0"/>
                  </a:lnTo>
                  <a:lnTo>
                    <a:pt x="33" y="1"/>
                  </a:lnTo>
                  <a:lnTo>
                    <a:pt x="29" y="2"/>
                  </a:lnTo>
                  <a:lnTo>
                    <a:pt x="24" y="5"/>
                  </a:lnTo>
                  <a:lnTo>
                    <a:pt x="17" y="10"/>
                  </a:lnTo>
                  <a:lnTo>
                    <a:pt x="11" y="17"/>
                  </a:lnTo>
                  <a:lnTo>
                    <a:pt x="6" y="24"/>
                  </a:lnTo>
                  <a:lnTo>
                    <a:pt x="2" y="33"/>
                  </a:lnTo>
                  <a:lnTo>
                    <a:pt x="0" y="42"/>
                  </a:lnTo>
                  <a:lnTo>
                    <a:pt x="0" y="52"/>
                  </a:lnTo>
                  <a:lnTo>
                    <a:pt x="0" y="61"/>
                  </a:lnTo>
                  <a:lnTo>
                    <a:pt x="2" y="71"/>
                  </a:lnTo>
                  <a:lnTo>
                    <a:pt x="6" y="80"/>
                  </a:lnTo>
                  <a:lnTo>
                    <a:pt x="11" y="87"/>
                  </a:lnTo>
                  <a:lnTo>
                    <a:pt x="17" y="94"/>
                  </a:lnTo>
                  <a:lnTo>
                    <a:pt x="24" y="99"/>
                  </a:lnTo>
                  <a:lnTo>
                    <a:pt x="29" y="101"/>
                  </a:lnTo>
                  <a:lnTo>
                    <a:pt x="33" y="103"/>
                  </a:lnTo>
                  <a:lnTo>
                    <a:pt x="38" y="104"/>
                  </a:lnTo>
                  <a:lnTo>
                    <a:pt x="44" y="104"/>
                  </a:lnTo>
                  <a:lnTo>
                    <a:pt x="0" y="52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57" name="Shape 57">
              <a:extLst>
                <a:ext uri="{FF2B5EF4-FFF2-40B4-BE49-F238E27FC236}">
                  <a16:creationId xmlns:a16="http://schemas.microsoft.com/office/drawing/2014/main" id="{00000000-0008-0000-0700-000039000000}"/>
                </a:ext>
              </a:extLst>
            </xdr:cNvPr>
            <xdr:cNvSpPr/>
          </xdr:nvSpPr>
          <xdr:spPr>
            <a:xfrm>
              <a:off x="1888" y="591"/>
              <a:ext cx="18" cy="89"/>
            </a:xfrm>
            <a:custGeom>
              <a:avLst/>
              <a:gdLst/>
              <a:ahLst/>
              <a:cxnLst/>
              <a:rect l="l" t="t" r="r" b="b"/>
              <a:pathLst>
                <a:path w="88" h="531" extrusionOk="0">
                  <a:moveTo>
                    <a:pt x="44" y="531"/>
                  </a:moveTo>
                  <a:lnTo>
                    <a:pt x="88" y="479"/>
                  </a:lnTo>
                  <a:lnTo>
                    <a:pt x="88" y="0"/>
                  </a:lnTo>
                  <a:lnTo>
                    <a:pt x="0" y="0"/>
                  </a:lnTo>
                  <a:lnTo>
                    <a:pt x="0" y="479"/>
                  </a:lnTo>
                  <a:lnTo>
                    <a:pt x="44" y="531"/>
                  </a:lnTo>
                  <a:lnTo>
                    <a:pt x="0" y="479"/>
                  </a:lnTo>
                  <a:lnTo>
                    <a:pt x="0" y="485"/>
                  </a:lnTo>
                  <a:lnTo>
                    <a:pt x="1" y="491"/>
                  </a:lnTo>
                  <a:lnTo>
                    <a:pt x="2" y="497"/>
                  </a:lnTo>
                  <a:lnTo>
                    <a:pt x="3" y="501"/>
                  </a:lnTo>
                  <a:lnTo>
                    <a:pt x="8" y="511"/>
                  </a:lnTo>
                  <a:lnTo>
                    <a:pt x="13" y="518"/>
                  </a:lnTo>
                  <a:lnTo>
                    <a:pt x="20" y="524"/>
                  </a:lnTo>
                  <a:lnTo>
                    <a:pt x="28" y="527"/>
                  </a:lnTo>
                  <a:lnTo>
                    <a:pt x="36" y="530"/>
                  </a:lnTo>
                  <a:lnTo>
                    <a:pt x="44" y="531"/>
                  </a:lnTo>
                  <a:lnTo>
                    <a:pt x="52" y="530"/>
                  </a:lnTo>
                  <a:lnTo>
                    <a:pt x="60" y="527"/>
                  </a:lnTo>
                  <a:lnTo>
                    <a:pt x="67" y="524"/>
                  </a:lnTo>
                  <a:lnTo>
                    <a:pt x="74" y="518"/>
                  </a:lnTo>
                  <a:lnTo>
                    <a:pt x="80" y="511"/>
                  </a:lnTo>
                  <a:lnTo>
                    <a:pt x="84" y="501"/>
                  </a:lnTo>
                  <a:lnTo>
                    <a:pt x="86" y="497"/>
                  </a:lnTo>
                  <a:lnTo>
                    <a:pt x="87" y="491"/>
                  </a:lnTo>
                  <a:lnTo>
                    <a:pt x="88" y="485"/>
                  </a:lnTo>
                  <a:lnTo>
                    <a:pt x="88" y="479"/>
                  </a:lnTo>
                  <a:lnTo>
                    <a:pt x="44" y="531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58" name="Shape 58">
              <a:extLst>
                <a:ext uri="{FF2B5EF4-FFF2-40B4-BE49-F238E27FC236}">
                  <a16:creationId xmlns:a16="http://schemas.microsoft.com/office/drawing/2014/main" id="{00000000-0008-0000-0700-00003A000000}"/>
                </a:ext>
              </a:extLst>
            </xdr:cNvPr>
            <xdr:cNvSpPr/>
          </xdr:nvSpPr>
          <xdr:spPr>
            <a:xfrm>
              <a:off x="1897" y="662"/>
              <a:ext cx="208" cy="18"/>
            </a:xfrm>
            <a:custGeom>
              <a:avLst/>
              <a:gdLst/>
              <a:ahLst/>
              <a:cxnLst/>
              <a:rect l="l" t="t" r="r" b="b"/>
              <a:pathLst>
                <a:path w="1038" h="105" extrusionOk="0">
                  <a:moveTo>
                    <a:pt x="1038" y="53"/>
                  </a:moveTo>
                  <a:lnTo>
                    <a:pt x="993" y="0"/>
                  </a:lnTo>
                  <a:lnTo>
                    <a:pt x="0" y="0"/>
                  </a:lnTo>
                  <a:lnTo>
                    <a:pt x="0" y="105"/>
                  </a:lnTo>
                  <a:lnTo>
                    <a:pt x="993" y="105"/>
                  </a:lnTo>
                  <a:lnTo>
                    <a:pt x="1038" y="53"/>
                  </a:lnTo>
                  <a:lnTo>
                    <a:pt x="993" y="105"/>
                  </a:lnTo>
                  <a:lnTo>
                    <a:pt x="999" y="105"/>
                  </a:lnTo>
                  <a:lnTo>
                    <a:pt x="1004" y="104"/>
                  </a:lnTo>
                  <a:lnTo>
                    <a:pt x="1008" y="102"/>
                  </a:lnTo>
                  <a:lnTo>
                    <a:pt x="1013" y="100"/>
                  </a:lnTo>
                  <a:lnTo>
                    <a:pt x="1020" y="95"/>
                  </a:lnTo>
                  <a:lnTo>
                    <a:pt x="1027" y="88"/>
                  </a:lnTo>
                  <a:lnTo>
                    <a:pt x="1031" y="80"/>
                  </a:lnTo>
                  <a:lnTo>
                    <a:pt x="1035" y="72"/>
                  </a:lnTo>
                  <a:lnTo>
                    <a:pt x="1037" y="62"/>
                  </a:lnTo>
                  <a:lnTo>
                    <a:pt x="1038" y="53"/>
                  </a:lnTo>
                  <a:lnTo>
                    <a:pt x="1037" y="42"/>
                  </a:lnTo>
                  <a:lnTo>
                    <a:pt x="1035" y="33"/>
                  </a:lnTo>
                  <a:lnTo>
                    <a:pt x="1031" y="25"/>
                  </a:lnTo>
                  <a:lnTo>
                    <a:pt x="1027" y="16"/>
                  </a:lnTo>
                  <a:lnTo>
                    <a:pt x="1020" y="11"/>
                  </a:lnTo>
                  <a:lnTo>
                    <a:pt x="1013" y="5"/>
                  </a:lnTo>
                  <a:lnTo>
                    <a:pt x="1008" y="4"/>
                  </a:lnTo>
                  <a:lnTo>
                    <a:pt x="1004" y="1"/>
                  </a:lnTo>
                  <a:lnTo>
                    <a:pt x="999" y="1"/>
                  </a:lnTo>
                  <a:lnTo>
                    <a:pt x="993" y="0"/>
                  </a:lnTo>
                  <a:lnTo>
                    <a:pt x="1038" y="53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59" name="Shape 59">
              <a:extLst>
                <a:ext uri="{FF2B5EF4-FFF2-40B4-BE49-F238E27FC236}">
                  <a16:creationId xmlns:a16="http://schemas.microsoft.com/office/drawing/2014/main" id="{00000000-0008-0000-0700-00003B000000}"/>
                </a:ext>
              </a:extLst>
            </xdr:cNvPr>
            <xdr:cNvSpPr/>
          </xdr:nvSpPr>
          <xdr:spPr>
            <a:xfrm>
              <a:off x="2087" y="671"/>
              <a:ext cx="18" cy="111"/>
            </a:xfrm>
            <a:custGeom>
              <a:avLst/>
              <a:gdLst/>
              <a:ahLst/>
              <a:cxnLst/>
              <a:rect l="l" t="t" r="r" b="b"/>
              <a:pathLst>
                <a:path w="89" h="665" extrusionOk="0">
                  <a:moveTo>
                    <a:pt x="76" y="650"/>
                  </a:moveTo>
                  <a:lnTo>
                    <a:pt x="89" y="612"/>
                  </a:lnTo>
                  <a:lnTo>
                    <a:pt x="89" y="0"/>
                  </a:lnTo>
                  <a:lnTo>
                    <a:pt x="0" y="0"/>
                  </a:lnTo>
                  <a:lnTo>
                    <a:pt x="0" y="612"/>
                  </a:lnTo>
                  <a:lnTo>
                    <a:pt x="76" y="650"/>
                  </a:lnTo>
                  <a:lnTo>
                    <a:pt x="0" y="612"/>
                  </a:lnTo>
                  <a:lnTo>
                    <a:pt x="0" y="619"/>
                  </a:lnTo>
                  <a:lnTo>
                    <a:pt x="1" y="625"/>
                  </a:lnTo>
                  <a:lnTo>
                    <a:pt x="2" y="630"/>
                  </a:lnTo>
                  <a:lnTo>
                    <a:pt x="4" y="636"/>
                  </a:lnTo>
                  <a:lnTo>
                    <a:pt x="8" y="644"/>
                  </a:lnTo>
                  <a:lnTo>
                    <a:pt x="14" y="652"/>
                  </a:lnTo>
                  <a:lnTo>
                    <a:pt x="21" y="657"/>
                  </a:lnTo>
                  <a:lnTo>
                    <a:pt x="28" y="661"/>
                  </a:lnTo>
                  <a:lnTo>
                    <a:pt x="36" y="664"/>
                  </a:lnTo>
                  <a:lnTo>
                    <a:pt x="44" y="665"/>
                  </a:lnTo>
                  <a:lnTo>
                    <a:pt x="53" y="664"/>
                  </a:lnTo>
                  <a:lnTo>
                    <a:pt x="61" y="661"/>
                  </a:lnTo>
                  <a:lnTo>
                    <a:pt x="68" y="657"/>
                  </a:lnTo>
                  <a:lnTo>
                    <a:pt x="75" y="652"/>
                  </a:lnTo>
                  <a:lnTo>
                    <a:pt x="80" y="644"/>
                  </a:lnTo>
                  <a:lnTo>
                    <a:pt x="85" y="636"/>
                  </a:lnTo>
                  <a:lnTo>
                    <a:pt x="86" y="630"/>
                  </a:lnTo>
                  <a:lnTo>
                    <a:pt x="88" y="625"/>
                  </a:lnTo>
                  <a:lnTo>
                    <a:pt x="88" y="619"/>
                  </a:lnTo>
                  <a:lnTo>
                    <a:pt x="89" y="612"/>
                  </a:lnTo>
                  <a:lnTo>
                    <a:pt x="76" y="650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60" name="Shape 60">
              <a:extLst>
                <a:ext uri="{FF2B5EF4-FFF2-40B4-BE49-F238E27FC236}">
                  <a16:creationId xmlns:a16="http://schemas.microsoft.com/office/drawing/2014/main" id="{00000000-0008-0000-0700-00003C000000}"/>
                </a:ext>
              </a:extLst>
            </xdr:cNvPr>
            <xdr:cNvSpPr/>
          </xdr:nvSpPr>
          <xdr:spPr>
            <a:xfrm>
              <a:off x="2069" y="767"/>
              <a:ext cx="33" cy="33"/>
            </a:xfrm>
            <a:custGeom>
              <a:avLst/>
              <a:gdLst/>
              <a:ahLst/>
              <a:cxnLst/>
              <a:rect l="l" t="t" r="r" b="b"/>
              <a:pathLst>
                <a:path w="166" h="195" extrusionOk="0">
                  <a:moveTo>
                    <a:pt x="45" y="194"/>
                  </a:moveTo>
                  <a:lnTo>
                    <a:pt x="76" y="178"/>
                  </a:lnTo>
                  <a:lnTo>
                    <a:pt x="166" y="74"/>
                  </a:lnTo>
                  <a:lnTo>
                    <a:pt x="103" y="0"/>
                  </a:lnTo>
                  <a:lnTo>
                    <a:pt x="14" y="105"/>
                  </a:lnTo>
                  <a:lnTo>
                    <a:pt x="45" y="194"/>
                  </a:lnTo>
                  <a:lnTo>
                    <a:pt x="14" y="105"/>
                  </a:lnTo>
                  <a:lnTo>
                    <a:pt x="10" y="110"/>
                  </a:lnTo>
                  <a:lnTo>
                    <a:pt x="7" y="115"/>
                  </a:lnTo>
                  <a:lnTo>
                    <a:pt x="5" y="120"/>
                  </a:lnTo>
                  <a:lnTo>
                    <a:pt x="3" y="124"/>
                  </a:lnTo>
                  <a:lnTo>
                    <a:pt x="0" y="134"/>
                  </a:lnTo>
                  <a:lnTo>
                    <a:pt x="0" y="144"/>
                  </a:lnTo>
                  <a:lnTo>
                    <a:pt x="1" y="154"/>
                  </a:lnTo>
                  <a:lnTo>
                    <a:pt x="4" y="163"/>
                  </a:lnTo>
                  <a:lnTo>
                    <a:pt x="8" y="171"/>
                  </a:lnTo>
                  <a:lnTo>
                    <a:pt x="14" y="178"/>
                  </a:lnTo>
                  <a:lnTo>
                    <a:pt x="20" y="184"/>
                  </a:lnTo>
                  <a:lnTo>
                    <a:pt x="27" y="190"/>
                  </a:lnTo>
                  <a:lnTo>
                    <a:pt x="35" y="194"/>
                  </a:lnTo>
                  <a:lnTo>
                    <a:pt x="43" y="195"/>
                  </a:lnTo>
                  <a:lnTo>
                    <a:pt x="51" y="194"/>
                  </a:lnTo>
                  <a:lnTo>
                    <a:pt x="60" y="191"/>
                  </a:lnTo>
                  <a:lnTo>
                    <a:pt x="64" y="189"/>
                  </a:lnTo>
                  <a:lnTo>
                    <a:pt x="68" y="187"/>
                  </a:lnTo>
                  <a:lnTo>
                    <a:pt x="72" y="183"/>
                  </a:lnTo>
                  <a:lnTo>
                    <a:pt x="76" y="178"/>
                  </a:lnTo>
                  <a:lnTo>
                    <a:pt x="45" y="194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61" name="Shape 61">
              <a:extLst>
                <a:ext uri="{FF2B5EF4-FFF2-40B4-BE49-F238E27FC236}">
                  <a16:creationId xmlns:a16="http://schemas.microsoft.com/office/drawing/2014/main" id="{00000000-0008-0000-0700-00003D000000}"/>
                </a:ext>
              </a:extLst>
            </xdr:cNvPr>
            <xdr:cNvSpPr/>
          </xdr:nvSpPr>
          <xdr:spPr>
            <a:xfrm>
              <a:off x="1714" y="782"/>
              <a:ext cx="364" cy="17"/>
            </a:xfrm>
            <a:custGeom>
              <a:avLst/>
              <a:gdLst/>
              <a:ahLst/>
              <a:cxnLst/>
              <a:rect l="l" t="t" r="r" b="b"/>
              <a:pathLst>
                <a:path w="1819" h="104" extrusionOk="0">
                  <a:moveTo>
                    <a:pt x="0" y="52"/>
                  </a:moveTo>
                  <a:lnTo>
                    <a:pt x="44" y="104"/>
                  </a:lnTo>
                  <a:lnTo>
                    <a:pt x="1819" y="104"/>
                  </a:lnTo>
                  <a:lnTo>
                    <a:pt x="1819" y="0"/>
                  </a:lnTo>
                  <a:lnTo>
                    <a:pt x="44" y="0"/>
                  </a:lnTo>
                  <a:lnTo>
                    <a:pt x="0" y="52"/>
                  </a:lnTo>
                  <a:lnTo>
                    <a:pt x="44" y="0"/>
                  </a:lnTo>
                  <a:lnTo>
                    <a:pt x="39" y="0"/>
                  </a:lnTo>
                  <a:lnTo>
                    <a:pt x="34" y="1"/>
                  </a:lnTo>
                  <a:lnTo>
                    <a:pt x="29" y="3"/>
                  </a:lnTo>
                  <a:lnTo>
                    <a:pt x="25" y="4"/>
                  </a:lnTo>
                  <a:lnTo>
                    <a:pt x="17" y="10"/>
                  </a:lnTo>
                  <a:lnTo>
                    <a:pt x="11" y="15"/>
                  </a:lnTo>
                  <a:lnTo>
                    <a:pt x="6" y="24"/>
                  </a:lnTo>
                  <a:lnTo>
                    <a:pt x="3" y="33"/>
                  </a:lnTo>
                  <a:lnTo>
                    <a:pt x="1" y="43"/>
                  </a:lnTo>
                  <a:lnTo>
                    <a:pt x="0" y="52"/>
                  </a:lnTo>
                  <a:lnTo>
                    <a:pt x="1" y="61"/>
                  </a:lnTo>
                  <a:lnTo>
                    <a:pt x="3" y="71"/>
                  </a:lnTo>
                  <a:lnTo>
                    <a:pt x="6" y="80"/>
                  </a:lnTo>
                  <a:lnTo>
                    <a:pt x="11" y="87"/>
                  </a:lnTo>
                  <a:lnTo>
                    <a:pt x="17" y="94"/>
                  </a:lnTo>
                  <a:lnTo>
                    <a:pt x="25" y="99"/>
                  </a:lnTo>
                  <a:lnTo>
                    <a:pt x="29" y="101"/>
                  </a:lnTo>
                  <a:lnTo>
                    <a:pt x="34" y="103"/>
                  </a:lnTo>
                  <a:lnTo>
                    <a:pt x="39" y="104"/>
                  </a:lnTo>
                  <a:lnTo>
                    <a:pt x="44" y="104"/>
                  </a:lnTo>
                  <a:lnTo>
                    <a:pt x="0" y="52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62" name="Shape 62">
              <a:extLst>
                <a:ext uri="{FF2B5EF4-FFF2-40B4-BE49-F238E27FC236}">
                  <a16:creationId xmlns:a16="http://schemas.microsoft.com/office/drawing/2014/main" id="{00000000-0008-0000-0700-00003E000000}"/>
                </a:ext>
              </a:extLst>
            </xdr:cNvPr>
            <xdr:cNvSpPr/>
          </xdr:nvSpPr>
          <xdr:spPr>
            <a:xfrm>
              <a:off x="1714" y="319"/>
              <a:ext cx="18" cy="472"/>
            </a:xfrm>
            <a:custGeom>
              <a:avLst/>
              <a:gdLst/>
              <a:ahLst/>
              <a:cxnLst/>
              <a:rect l="l" t="t" r="r" b="b"/>
              <a:pathLst>
                <a:path w="88" h="2830" extrusionOk="0">
                  <a:moveTo>
                    <a:pt x="12" y="18"/>
                  </a:moveTo>
                  <a:lnTo>
                    <a:pt x="0" y="52"/>
                  </a:lnTo>
                  <a:lnTo>
                    <a:pt x="0" y="2830"/>
                  </a:lnTo>
                  <a:lnTo>
                    <a:pt x="88" y="2830"/>
                  </a:lnTo>
                  <a:lnTo>
                    <a:pt x="88" y="52"/>
                  </a:lnTo>
                  <a:lnTo>
                    <a:pt x="12" y="18"/>
                  </a:lnTo>
                  <a:lnTo>
                    <a:pt x="88" y="52"/>
                  </a:lnTo>
                  <a:lnTo>
                    <a:pt x="88" y="46"/>
                  </a:lnTo>
                  <a:lnTo>
                    <a:pt x="87" y="40"/>
                  </a:lnTo>
                  <a:lnTo>
                    <a:pt x="86" y="34"/>
                  </a:lnTo>
                  <a:lnTo>
                    <a:pt x="85" y="30"/>
                  </a:lnTo>
                  <a:lnTo>
                    <a:pt x="80" y="22"/>
                  </a:lnTo>
                  <a:lnTo>
                    <a:pt x="75" y="13"/>
                  </a:lnTo>
                  <a:lnTo>
                    <a:pt x="68" y="9"/>
                  </a:lnTo>
                  <a:lnTo>
                    <a:pt x="60" y="4"/>
                  </a:lnTo>
                  <a:lnTo>
                    <a:pt x="52" y="2"/>
                  </a:lnTo>
                  <a:lnTo>
                    <a:pt x="44" y="0"/>
                  </a:lnTo>
                  <a:lnTo>
                    <a:pt x="36" y="2"/>
                  </a:lnTo>
                  <a:lnTo>
                    <a:pt x="28" y="4"/>
                  </a:lnTo>
                  <a:lnTo>
                    <a:pt x="20" y="9"/>
                  </a:lnTo>
                  <a:lnTo>
                    <a:pt x="14" y="13"/>
                  </a:lnTo>
                  <a:lnTo>
                    <a:pt x="8" y="22"/>
                  </a:lnTo>
                  <a:lnTo>
                    <a:pt x="4" y="30"/>
                  </a:lnTo>
                  <a:lnTo>
                    <a:pt x="2" y="34"/>
                  </a:lnTo>
                  <a:lnTo>
                    <a:pt x="1" y="40"/>
                  </a:lnTo>
                  <a:lnTo>
                    <a:pt x="0" y="46"/>
                  </a:lnTo>
                  <a:lnTo>
                    <a:pt x="0" y="52"/>
                  </a:lnTo>
                  <a:lnTo>
                    <a:pt x="12" y="18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63" name="Shape 63">
              <a:extLst>
                <a:ext uri="{FF2B5EF4-FFF2-40B4-BE49-F238E27FC236}">
                  <a16:creationId xmlns:a16="http://schemas.microsoft.com/office/drawing/2014/main" id="{00000000-0008-0000-0700-00003F000000}"/>
                </a:ext>
              </a:extLst>
            </xdr:cNvPr>
            <xdr:cNvSpPr/>
          </xdr:nvSpPr>
          <xdr:spPr>
            <a:xfrm>
              <a:off x="1741" y="309"/>
              <a:ext cx="355" cy="464"/>
            </a:xfrm>
            <a:custGeom>
              <a:avLst/>
              <a:gdLst/>
              <a:ahLst/>
              <a:cxnLst/>
              <a:rect l="l" t="t" r="r" b="b"/>
              <a:pathLst>
                <a:path w="1774" h="2786" extrusionOk="0">
                  <a:moveTo>
                    <a:pt x="0" y="0"/>
                  </a:moveTo>
                  <a:lnTo>
                    <a:pt x="1742" y="0"/>
                  </a:lnTo>
                  <a:lnTo>
                    <a:pt x="1742" y="727"/>
                  </a:lnTo>
                  <a:lnTo>
                    <a:pt x="870" y="727"/>
                  </a:lnTo>
                  <a:lnTo>
                    <a:pt x="870" y="1188"/>
                  </a:lnTo>
                  <a:lnTo>
                    <a:pt x="1677" y="1188"/>
                  </a:lnTo>
                  <a:lnTo>
                    <a:pt x="1677" y="1589"/>
                  </a:lnTo>
                  <a:lnTo>
                    <a:pt x="870" y="1589"/>
                  </a:lnTo>
                  <a:lnTo>
                    <a:pt x="870" y="2059"/>
                  </a:lnTo>
                  <a:lnTo>
                    <a:pt x="1774" y="2059"/>
                  </a:lnTo>
                  <a:lnTo>
                    <a:pt x="1774" y="2786"/>
                  </a:lnTo>
                  <a:lnTo>
                    <a:pt x="0" y="2786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F8C400"/>
            </a:solidFill>
            <a:ln>
              <a:noFill/>
            </a:ln>
          </xdr:spPr>
        </xdr:sp>
        <xdr:sp macro="" textlink="">
          <xdr:nvSpPr>
            <xdr:cNvPr id="64" name="Shape 64">
              <a:extLst>
                <a:ext uri="{FF2B5EF4-FFF2-40B4-BE49-F238E27FC236}">
                  <a16:creationId xmlns:a16="http://schemas.microsoft.com/office/drawing/2014/main" id="{00000000-0008-0000-0700-000040000000}"/>
                </a:ext>
              </a:extLst>
            </xdr:cNvPr>
            <xdr:cNvSpPr/>
          </xdr:nvSpPr>
          <xdr:spPr>
            <a:xfrm>
              <a:off x="1741" y="300"/>
              <a:ext cx="357" cy="17"/>
            </a:xfrm>
            <a:custGeom>
              <a:avLst/>
              <a:gdLst/>
              <a:ahLst/>
              <a:cxnLst/>
              <a:rect l="l" t="t" r="r" b="b"/>
              <a:pathLst>
                <a:path w="1786" h="104" extrusionOk="0">
                  <a:moveTo>
                    <a:pt x="1786" y="52"/>
                  </a:moveTo>
                  <a:lnTo>
                    <a:pt x="1742" y="0"/>
                  </a:lnTo>
                  <a:lnTo>
                    <a:pt x="0" y="0"/>
                  </a:lnTo>
                  <a:lnTo>
                    <a:pt x="0" y="104"/>
                  </a:lnTo>
                  <a:lnTo>
                    <a:pt x="1742" y="104"/>
                  </a:lnTo>
                  <a:lnTo>
                    <a:pt x="1786" y="52"/>
                  </a:lnTo>
                  <a:lnTo>
                    <a:pt x="1742" y="104"/>
                  </a:lnTo>
                  <a:lnTo>
                    <a:pt x="1747" y="104"/>
                  </a:lnTo>
                  <a:lnTo>
                    <a:pt x="1752" y="103"/>
                  </a:lnTo>
                  <a:lnTo>
                    <a:pt x="1757" y="101"/>
                  </a:lnTo>
                  <a:lnTo>
                    <a:pt x="1761" y="99"/>
                  </a:lnTo>
                  <a:lnTo>
                    <a:pt x="1769" y="94"/>
                  </a:lnTo>
                  <a:lnTo>
                    <a:pt x="1775" y="87"/>
                  </a:lnTo>
                  <a:lnTo>
                    <a:pt x="1780" y="80"/>
                  </a:lnTo>
                  <a:lnTo>
                    <a:pt x="1783" y="71"/>
                  </a:lnTo>
                  <a:lnTo>
                    <a:pt x="1785" y="61"/>
                  </a:lnTo>
                  <a:lnTo>
                    <a:pt x="1786" y="52"/>
                  </a:lnTo>
                  <a:lnTo>
                    <a:pt x="1785" y="43"/>
                  </a:lnTo>
                  <a:lnTo>
                    <a:pt x="1783" y="33"/>
                  </a:lnTo>
                  <a:lnTo>
                    <a:pt x="1780" y="24"/>
                  </a:lnTo>
                  <a:lnTo>
                    <a:pt x="1775" y="15"/>
                  </a:lnTo>
                  <a:lnTo>
                    <a:pt x="1769" y="10"/>
                  </a:lnTo>
                  <a:lnTo>
                    <a:pt x="1761" y="4"/>
                  </a:lnTo>
                  <a:lnTo>
                    <a:pt x="1757" y="3"/>
                  </a:lnTo>
                  <a:lnTo>
                    <a:pt x="1752" y="1"/>
                  </a:lnTo>
                  <a:lnTo>
                    <a:pt x="1747" y="0"/>
                  </a:lnTo>
                  <a:lnTo>
                    <a:pt x="1742" y="0"/>
                  </a:lnTo>
                  <a:lnTo>
                    <a:pt x="1786" y="52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65" name="Shape 65">
              <a:extLst>
                <a:ext uri="{FF2B5EF4-FFF2-40B4-BE49-F238E27FC236}">
                  <a16:creationId xmlns:a16="http://schemas.microsoft.com/office/drawing/2014/main" id="{00000000-0008-0000-0700-000041000000}"/>
                </a:ext>
              </a:extLst>
            </xdr:cNvPr>
            <xdr:cNvSpPr/>
          </xdr:nvSpPr>
          <xdr:spPr>
            <a:xfrm>
              <a:off x="2080" y="309"/>
              <a:ext cx="18" cy="130"/>
            </a:xfrm>
            <a:custGeom>
              <a:avLst/>
              <a:gdLst/>
              <a:ahLst/>
              <a:cxnLst/>
              <a:rect l="l" t="t" r="r" b="b"/>
              <a:pathLst>
                <a:path w="88" h="779" extrusionOk="0">
                  <a:moveTo>
                    <a:pt x="44" y="779"/>
                  </a:moveTo>
                  <a:lnTo>
                    <a:pt x="88" y="727"/>
                  </a:lnTo>
                  <a:lnTo>
                    <a:pt x="88" y="0"/>
                  </a:lnTo>
                  <a:lnTo>
                    <a:pt x="0" y="0"/>
                  </a:lnTo>
                  <a:lnTo>
                    <a:pt x="0" y="727"/>
                  </a:lnTo>
                  <a:lnTo>
                    <a:pt x="44" y="779"/>
                  </a:lnTo>
                  <a:lnTo>
                    <a:pt x="0" y="727"/>
                  </a:lnTo>
                  <a:lnTo>
                    <a:pt x="0" y="734"/>
                  </a:lnTo>
                  <a:lnTo>
                    <a:pt x="1" y="740"/>
                  </a:lnTo>
                  <a:lnTo>
                    <a:pt x="2" y="745"/>
                  </a:lnTo>
                  <a:lnTo>
                    <a:pt x="4" y="751"/>
                  </a:lnTo>
                  <a:lnTo>
                    <a:pt x="8" y="759"/>
                  </a:lnTo>
                  <a:lnTo>
                    <a:pt x="14" y="766"/>
                  </a:lnTo>
                  <a:lnTo>
                    <a:pt x="20" y="772"/>
                  </a:lnTo>
                  <a:lnTo>
                    <a:pt x="28" y="777"/>
                  </a:lnTo>
                  <a:lnTo>
                    <a:pt x="36" y="779"/>
                  </a:lnTo>
                  <a:lnTo>
                    <a:pt x="44" y="779"/>
                  </a:lnTo>
                  <a:lnTo>
                    <a:pt x="52" y="779"/>
                  </a:lnTo>
                  <a:lnTo>
                    <a:pt x="60" y="777"/>
                  </a:lnTo>
                  <a:lnTo>
                    <a:pt x="68" y="772"/>
                  </a:lnTo>
                  <a:lnTo>
                    <a:pt x="74" y="766"/>
                  </a:lnTo>
                  <a:lnTo>
                    <a:pt x="80" y="759"/>
                  </a:lnTo>
                  <a:lnTo>
                    <a:pt x="84" y="751"/>
                  </a:lnTo>
                  <a:lnTo>
                    <a:pt x="86" y="745"/>
                  </a:lnTo>
                  <a:lnTo>
                    <a:pt x="87" y="740"/>
                  </a:lnTo>
                  <a:lnTo>
                    <a:pt x="88" y="734"/>
                  </a:lnTo>
                  <a:lnTo>
                    <a:pt x="88" y="727"/>
                  </a:lnTo>
                  <a:lnTo>
                    <a:pt x="44" y="779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66" name="Shape 66">
              <a:extLst>
                <a:ext uri="{FF2B5EF4-FFF2-40B4-BE49-F238E27FC236}">
                  <a16:creationId xmlns:a16="http://schemas.microsoft.com/office/drawing/2014/main" id="{00000000-0008-0000-0700-000042000000}"/>
                </a:ext>
              </a:extLst>
            </xdr:cNvPr>
            <xdr:cNvSpPr/>
          </xdr:nvSpPr>
          <xdr:spPr>
            <a:xfrm>
              <a:off x="1906" y="421"/>
              <a:ext cx="183" cy="18"/>
            </a:xfrm>
            <a:custGeom>
              <a:avLst/>
              <a:gdLst/>
              <a:ahLst/>
              <a:cxnLst/>
              <a:rect l="l" t="t" r="r" b="b"/>
              <a:pathLst>
                <a:path w="916" h="103" extrusionOk="0">
                  <a:moveTo>
                    <a:pt x="0" y="51"/>
                  </a:moveTo>
                  <a:lnTo>
                    <a:pt x="44" y="103"/>
                  </a:lnTo>
                  <a:lnTo>
                    <a:pt x="916" y="103"/>
                  </a:lnTo>
                  <a:lnTo>
                    <a:pt x="916" y="0"/>
                  </a:lnTo>
                  <a:lnTo>
                    <a:pt x="44" y="0"/>
                  </a:lnTo>
                  <a:lnTo>
                    <a:pt x="0" y="51"/>
                  </a:lnTo>
                  <a:lnTo>
                    <a:pt x="44" y="0"/>
                  </a:lnTo>
                  <a:lnTo>
                    <a:pt x="39" y="0"/>
                  </a:lnTo>
                  <a:lnTo>
                    <a:pt x="34" y="1"/>
                  </a:lnTo>
                  <a:lnTo>
                    <a:pt x="29" y="2"/>
                  </a:lnTo>
                  <a:lnTo>
                    <a:pt x="25" y="4"/>
                  </a:lnTo>
                  <a:lnTo>
                    <a:pt x="17" y="9"/>
                  </a:lnTo>
                  <a:lnTo>
                    <a:pt x="11" y="16"/>
                  </a:lnTo>
                  <a:lnTo>
                    <a:pt x="6" y="23"/>
                  </a:lnTo>
                  <a:lnTo>
                    <a:pt x="3" y="33"/>
                  </a:lnTo>
                  <a:lnTo>
                    <a:pt x="1" y="42"/>
                  </a:lnTo>
                  <a:lnTo>
                    <a:pt x="0" y="51"/>
                  </a:lnTo>
                  <a:lnTo>
                    <a:pt x="1" y="61"/>
                  </a:lnTo>
                  <a:lnTo>
                    <a:pt x="3" y="70"/>
                  </a:lnTo>
                  <a:lnTo>
                    <a:pt x="6" y="80"/>
                  </a:lnTo>
                  <a:lnTo>
                    <a:pt x="11" y="88"/>
                  </a:lnTo>
                  <a:lnTo>
                    <a:pt x="17" y="94"/>
                  </a:lnTo>
                  <a:lnTo>
                    <a:pt x="25" y="100"/>
                  </a:lnTo>
                  <a:lnTo>
                    <a:pt x="29" y="101"/>
                  </a:lnTo>
                  <a:lnTo>
                    <a:pt x="34" y="102"/>
                  </a:lnTo>
                  <a:lnTo>
                    <a:pt x="39" y="103"/>
                  </a:lnTo>
                  <a:lnTo>
                    <a:pt x="44" y="103"/>
                  </a:lnTo>
                  <a:lnTo>
                    <a:pt x="0" y="51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67" name="Shape 67">
              <a:extLst>
                <a:ext uri="{FF2B5EF4-FFF2-40B4-BE49-F238E27FC236}">
                  <a16:creationId xmlns:a16="http://schemas.microsoft.com/office/drawing/2014/main" id="{00000000-0008-0000-0700-000043000000}"/>
                </a:ext>
              </a:extLst>
            </xdr:cNvPr>
            <xdr:cNvSpPr/>
          </xdr:nvSpPr>
          <xdr:spPr>
            <a:xfrm>
              <a:off x="1906" y="430"/>
              <a:ext cx="18" cy="85"/>
            </a:xfrm>
            <a:custGeom>
              <a:avLst/>
              <a:gdLst/>
              <a:ahLst/>
              <a:cxnLst/>
              <a:rect l="l" t="t" r="r" b="b"/>
              <a:pathLst>
                <a:path w="89" h="512" extrusionOk="0">
                  <a:moveTo>
                    <a:pt x="44" y="512"/>
                  </a:moveTo>
                  <a:lnTo>
                    <a:pt x="89" y="461"/>
                  </a:lnTo>
                  <a:lnTo>
                    <a:pt x="89" y="0"/>
                  </a:lnTo>
                  <a:lnTo>
                    <a:pt x="0" y="0"/>
                  </a:lnTo>
                  <a:lnTo>
                    <a:pt x="0" y="461"/>
                  </a:lnTo>
                  <a:lnTo>
                    <a:pt x="44" y="512"/>
                  </a:lnTo>
                  <a:lnTo>
                    <a:pt x="0" y="461"/>
                  </a:lnTo>
                  <a:lnTo>
                    <a:pt x="0" y="466"/>
                  </a:lnTo>
                  <a:lnTo>
                    <a:pt x="1" y="472"/>
                  </a:lnTo>
                  <a:lnTo>
                    <a:pt x="2" y="478"/>
                  </a:lnTo>
                  <a:lnTo>
                    <a:pt x="4" y="483"/>
                  </a:lnTo>
                  <a:lnTo>
                    <a:pt x="8" y="492"/>
                  </a:lnTo>
                  <a:lnTo>
                    <a:pt x="14" y="499"/>
                  </a:lnTo>
                  <a:lnTo>
                    <a:pt x="21" y="505"/>
                  </a:lnTo>
                  <a:lnTo>
                    <a:pt x="28" y="509"/>
                  </a:lnTo>
                  <a:lnTo>
                    <a:pt x="36" y="511"/>
                  </a:lnTo>
                  <a:lnTo>
                    <a:pt x="44" y="512"/>
                  </a:lnTo>
                  <a:lnTo>
                    <a:pt x="53" y="511"/>
                  </a:lnTo>
                  <a:lnTo>
                    <a:pt x="61" y="509"/>
                  </a:lnTo>
                  <a:lnTo>
                    <a:pt x="68" y="505"/>
                  </a:lnTo>
                  <a:lnTo>
                    <a:pt x="75" y="499"/>
                  </a:lnTo>
                  <a:lnTo>
                    <a:pt x="80" y="492"/>
                  </a:lnTo>
                  <a:lnTo>
                    <a:pt x="85" y="483"/>
                  </a:lnTo>
                  <a:lnTo>
                    <a:pt x="86" y="478"/>
                  </a:lnTo>
                  <a:lnTo>
                    <a:pt x="88" y="472"/>
                  </a:lnTo>
                  <a:lnTo>
                    <a:pt x="88" y="466"/>
                  </a:lnTo>
                  <a:lnTo>
                    <a:pt x="89" y="461"/>
                  </a:lnTo>
                  <a:lnTo>
                    <a:pt x="44" y="512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68" name="Shape 68">
              <a:extLst>
                <a:ext uri="{FF2B5EF4-FFF2-40B4-BE49-F238E27FC236}">
                  <a16:creationId xmlns:a16="http://schemas.microsoft.com/office/drawing/2014/main" id="{00000000-0008-0000-0700-000044000000}"/>
                </a:ext>
              </a:extLst>
            </xdr:cNvPr>
            <xdr:cNvSpPr/>
          </xdr:nvSpPr>
          <xdr:spPr>
            <a:xfrm>
              <a:off x="1915" y="498"/>
              <a:ext cx="170" cy="17"/>
            </a:xfrm>
            <a:custGeom>
              <a:avLst/>
              <a:gdLst/>
              <a:ahLst/>
              <a:cxnLst/>
              <a:rect l="l" t="t" r="r" b="b"/>
              <a:pathLst>
                <a:path w="851" h="104" extrusionOk="0">
                  <a:moveTo>
                    <a:pt x="851" y="53"/>
                  </a:moveTo>
                  <a:lnTo>
                    <a:pt x="807" y="0"/>
                  </a:lnTo>
                  <a:lnTo>
                    <a:pt x="0" y="0"/>
                  </a:lnTo>
                  <a:lnTo>
                    <a:pt x="0" y="104"/>
                  </a:lnTo>
                  <a:lnTo>
                    <a:pt x="807" y="104"/>
                  </a:lnTo>
                  <a:lnTo>
                    <a:pt x="851" y="53"/>
                  </a:lnTo>
                  <a:lnTo>
                    <a:pt x="807" y="104"/>
                  </a:lnTo>
                  <a:lnTo>
                    <a:pt x="812" y="104"/>
                  </a:lnTo>
                  <a:lnTo>
                    <a:pt x="817" y="103"/>
                  </a:lnTo>
                  <a:lnTo>
                    <a:pt x="822" y="102"/>
                  </a:lnTo>
                  <a:lnTo>
                    <a:pt x="826" y="100"/>
                  </a:lnTo>
                  <a:lnTo>
                    <a:pt x="834" y="95"/>
                  </a:lnTo>
                  <a:lnTo>
                    <a:pt x="840" y="88"/>
                  </a:lnTo>
                  <a:lnTo>
                    <a:pt x="845" y="80"/>
                  </a:lnTo>
                  <a:lnTo>
                    <a:pt x="848" y="71"/>
                  </a:lnTo>
                  <a:lnTo>
                    <a:pt x="850" y="62"/>
                  </a:lnTo>
                  <a:lnTo>
                    <a:pt x="851" y="53"/>
                  </a:lnTo>
                  <a:lnTo>
                    <a:pt x="850" y="42"/>
                  </a:lnTo>
                  <a:lnTo>
                    <a:pt x="848" y="33"/>
                  </a:lnTo>
                  <a:lnTo>
                    <a:pt x="845" y="24"/>
                  </a:lnTo>
                  <a:lnTo>
                    <a:pt x="840" y="16"/>
                  </a:lnTo>
                  <a:lnTo>
                    <a:pt x="834" y="10"/>
                  </a:lnTo>
                  <a:lnTo>
                    <a:pt x="826" y="4"/>
                  </a:lnTo>
                  <a:lnTo>
                    <a:pt x="822" y="3"/>
                  </a:lnTo>
                  <a:lnTo>
                    <a:pt x="817" y="2"/>
                  </a:lnTo>
                  <a:lnTo>
                    <a:pt x="812" y="1"/>
                  </a:lnTo>
                  <a:lnTo>
                    <a:pt x="807" y="0"/>
                  </a:lnTo>
                  <a:lnTo>
                    <a:pt x="851" y="53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69" name="Shape 69">
              <a:extLst>
                <a:ext uri="{FF2B5EF4-FFF2-40B4-BE49-F238E27FC236}">
                  <a16:creationId xmlns:a16="http://schemas.microsoft.com/office/drawing/2014/main" id="{00000000-0008-0000-0700-000045000000}"/>
                </a:ext>
              </a:extLst>
            </xdr:cNvPr>
            <xdr:cNvSpPr/>
          </xdr:nvSpPr>
          <xdr:spPr>
            <a:xfrm>
              <a:off x="2067" y="507"/>
              <a:ext cx="18" cy="75"/>
            </a:xfrm>
            <a:custGeom>
              <a:avLst/>
              <a:gdLst/>
              <a:ahLst/>
              <a:cxnLst/>
              <a:rect l="l" t="t" r="r" b="b"/>
              <a:pathLst>
                <a:path w="88" h="454" extrusionOk="0">
                  <a:moveTo>
                    <a:pt x="44" y="454"/>
                  </a:moveTo>
                  <a:lnTo>
                    <a:pt x="88" y="401"/>
                  </a:lnTo>
                  <a:lnTo>
                    <a:pt x="88" y="0"/>
                  </a:lnTo>
                  <a:lnTo>
                    <a:pt x="0" y="0"/>
                  </a:lnTo>
                  <a:lnTo>
                    <a:pt x="0" y="401"/>
                  </a:lnTo>
                  <a:lnTo>
                    <a:pt x="44" y="454"/>
                  </a:lnTo>
                  <a:lnTo>
                    <a:pt x="0" y="401"/>
                  </a:lnTo>
                  <a:lnTo>
                    <a:pt x="0" y="408"/>
                  </a:lnTo>
                  <a:lnTo>
                    <a:pt x="1" y="414"/>
                  </a:lnTo>
                  <a:lnTo>
                    <a:pt x="2" y="419"/>
                  </a:lnTo>
                  <a:lnTo>
                    <a:pt x="3" y="425"/>
                  </a:lnTo>
                  <a:lnTo>
                    <a:pt x="8" y="433"/>
                  </a:lnTo>
                  <a:lnTo>
                    <a:pt x="13" y="441"/>
                  </a:lnTo>
                  <a:lnTo>
                    <a:pt x="20" y="446"/>
                  </a:lnTo>
                  <a:lnTo>
                    <a:pt x="28" y="450"/>
                  </a:lnTo>
                  <a:lnTo>
                    <a:pt x="36" y="453"/>
                  </a:lnTo>
                  <a:lnTo>
                    <a:pt x="44" y="454"/>
                  </a:lnTo>
                  <a:lnTo>
                    <a:pt x="52" y="453"/>
                  </a:lnTo>
                  <a:lnTo>
                    <a:pt x="60" y="450"/>
                  </a:lnTo>
                  <a:lnTo>
                    <a:pt x="68" y="446"/>
                  </a:lnTo>
                  <a:lnTo>
                    <a:pt x="74" y="441"/>
                  </a:lnTo>
                  <a:lnTo>
                    <a:pt x="80" y="433"/>
                  </a:lnTo>
                  <a:lnTo>
                    <a:pt x="84" y="425"/>
                  </a:lnTo>
                  <a:lnTo>
                    <a:pt x="86" y="419"/>
                  </a:lnTo>
                  <a:lnTo>
                    <a:pt x="87" y="414"/>
                  </a:lnTo>
                  <a:lnTo>
                    <a:pt x="88" y="408"/>
                  </a:lnTo>
                  <a:lnTo>
                    <a:pt x="88" y="401"/>
                  </a:lnTo>
                  <a:lnTo>
                    <a:pt x="44" y="454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70" name="Shape 70">
              <a:extLst>
                <a:ext uri="{FF2B5EF4-FFF2-40B4-BE49-F238E27FC236}">
                  <a16:creationId xmlns:a16="http://schemas.microsoft.com/office/drawing/2014/main" id="{00000000-0008-0000-0700-000046000000}"/>
                </a:ext>
              </a:extLst>
            </xdr:cNvPr>
            <xdr:cNvSpPr/>
          </xdr:nvSpPr>
          <xdr:spPr>
            <a:xfrm>
              <a:off x="1906" y="565"/>
              <a:ext cx="170" cy="17"/>
            </a:xfrm>
            <a:custGeom>
              <a:avLst/>
              <a:gdLst/>
              <a:ahLst/>
              <a:cxnLst/>
              <a:rect l="l" t="t" r="r" b="b"/>
              <a:pathLst>
                <a:path w="851" h="105" extrusionOk="0">
                  <a:moveTo>
                    <a:pt x="0" y="52"/>
                  </a:moveTo>
                  <a:lnTo>
                    <a:pt x="44" y="105"/>
                  </a:lnTo>
                  <a:lnTo>
                    <a:pt x="851" y="105"/>
                  </a:lnTo>
                  <a:lnTo>
                    <a:pt x="851" y="0"/>
                  </a:lnTo>
                  <a:lnTo>
                    <a:pt x="44" y="0"/>
                  </a:lnTo>
                  <a:lnTo>
                    <a:pt x="0" y="52"/>
                  </a:lnTo>
                  <a:lnTo>
                    <a:pt x="44" y="0"/>
                  </a:lnTo>
                  <a:lnTo>
                    <a:pt x="39" y="0"/>
                  </a:lnTo>
                  <a:lnTo>
                    <a:pt x="34" y="1"/>
                  </a:lnTo>
                  <a:lnTo>
                    <a:pt x="29" y="3"/>
                  </a:lnTo>
                  <a:lnTo>
                    <a:pt x="25" y="5"/>
                  </a:lnTo>
                  <a:lnTo>
                    <a:pt x="17" y="10"/>
                  </a:lnTo>
                  <a:lnTo>
                    <a:pt x="11" y="17"/>
                  </a:lnTo>
                  <a:lnTo>
                    <a:pt x="6" y="25"/>
                  </a:lnTo>
                  <a:lnTo>
                    <a:pt x="3" y="33"/>
                  </a:lnTo>
                  <a:lnTo>
                    <a:pt x="1" y="43"/>
                  </a:lnTo>
                  <a:lnTo>
                    <a:pt x="0" y="52"/>
                  </a:lnTo>
                  <a:lnTo>
                    <a:pt x="1" y="63"/>
                  </a:lnTo>
                  <a:lnTo>
                    <a:pt x="3" y="72"/>
                  </a:lnTo>
                  <a:lnTo>
                    <a:pt x="6" y="80"/>
                  </a:lnTo>
                  <a:lnTo>
                    <a:pt x="11" y="88"/>
                  </a:lnTo>
                  <a:lnTo>
                    <a:pt x="17" y="94"/>
                  </a:lnTo>
                  <a:lnTo>
                    <a:pt x="25" y="100"/>
                  </a:lnTo>
                  <a:lnTo>
                    <a:pt x="29" y="101"/>
                  </a:lnTo>
                  <a:lnTo>
                    <a:pt x="34" y="104"/>
                  </a:lnTo>
                  <a:lnTo>
                    <a:pt x="39" y="104"/>
                  </a:lnTo>
                  <a:lnTo>
                    <a:pt x="44" y="105"/>
                  </a:lnTo>
                  <a:lnTo>
                    <a:pt x="0" y="52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71" name="Shape 71">
              <a:extLst>
                <a:ext uri="{FF2B5EF4-FFF2-40B4-BE49-F238E27FC236}">
                  <a16:creationId xmlns:a16="http://schemas.microsoft.com/office/drawing/2014/main" id="{00000000-0008-0000-0700-000047000000}"/>
                </a:ext>
              </a:extLst>
            </xdr:cNvPr>
            <xdr:cNvSpPr/>
          </xdr:nvSpPr>
          <xdr:spPr>
            <a:xfrm>
              <a:off x="1906" y="574"/>
              <a:ext cx="18" cy="87"/>
            </a:xfrm>
            <a:custGeom>
              <a:avLst/>
              <a:gdLst/>
              <a:ahLst/>
              <a:cxnLst/>
              <a:rect l="l" t="t" r="r" b="b"/>
              <a:pathLst>
                <a:path w="89" h="521" extrusionOk="0">
                  <a:moveTo>
                    <a:pt x="44" y="521"/>
                  </a:moveTo>
                  <a:lnTo>
                    <a:pt x="89" y="470"/>
                  </a:lnTo>
                  <a:lnTo>
                    <a:pt x="89" y="0"/>
                  </a:lnTo>
                  <a:lnTo>
                    <a:pt x="0" y="0"/>
                  </a:lnTo>
                  <a:lnTo>
                    <a:pt x="0" y="470"/>
                  </a:lnTo>
                  <a:lnTo>
                    <a:pt x="44" y="521"/>
                  </a:lnTo>
                  <a:lnTo>
                    <a:pt x="0" y="470"/>
                  </a:lnTo>
                  <a:lnTo>
                    <a:pt x="0" y="475"/>
                  </a:lnTo>
                  <a:lnTo>
                    <a:pt x="1" y="481"/>
                  </a:lnTo>
                  <a:lnTo>
                    <a:pt x="2" y="487"/>
                  </a:lnTo>
                  <a:lnTo>
                    <a:pt x="4" y="492"/>
                  </a:lnTo>
                  <a:lnTo>
                    <a:pt x="8" y="501"/>
                  </a:lnTo>
                  <a:lnTo>
                    <a:pt x="14" y="508"/>
                  </a:lnTo>
                  <a:lnTo>
                    <a:pt x="21" y="514"/>
                  </a:lnTo>
                  <a:lnTo>
                    <a:pt x="28" y="519"/>
                  </a:lnTo>
                  <a:lnTo>
                    <a:pt x="36" y="521"/>
                  </a:lnTo>
                  <a:lnTo>
                    <a:pt x="44" y="521"/>
                  </a:lnTo>
                  <a:lnTo>
                    <a:pt x="53" y="521"/>
                  </a:lnTo>
                  <a:lnTo>
                    <a:pt x="61" y="519"/>
                  </a:lnTo>
                  <a:lnTo>
                    <a:pt x="68" y="514"/>
                  </a:lnTo>
                  <a:lnTo>
                    <a:pt x="75" y="508"/>
                  </a:lnTo>
                  <a:lnTo>
                    <a:pt x="80" y="501"/>
                  </a:lnTo>
                  <a:lnTo>
                    <a:pt x="85" y="492"/>
                  </a:lnTo>
                  <a:lnTo>
                    <a:pt x="86" y="487"/>
                  </a:lnTo>
                  <a:lnTo>
                    <a:pt x="88" y="481"/>
                  </a:lnTo>
                  <a:lnTo>
                    <a:pt x="88" y="475"/>
                  </a:lnTo>
                  <a:lnTo>
                    <a:pt x="89" y="470"/>
                  </a:lnTo>
                  <a:lnTo>
                    <a:pt x="44" y="521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72" name="Shape 72">
              <a:extLst>
                <a:ext uri="{FF2B5EF4-FFF2-40B4-BE49-F238E27FC236}">
                  <a16:creationId xmlns:a16="http://schemas.microsoft.com/office/drawing/2014/main" id="{00000000-0008-0000-0700-000048000000}"/>
                </a:ext>
              </a:extLst>
            </xdr:cNvPr>
            <xdr:cNvSpPr/>
          </xdr:nvSpPr>
          <xdr:spPr>
            <a:xfrm>
              <a:off x="1915" y="643"/>
              <a:ext cx="190" cy="18"/>
            </a:xfrm>
            <a:custGeom>
              <a:avLst/>
              <a:gdLst/>
              <a:ahLst/>
              <a:cxnLst/>
              <a:rect l="l" t="t" r="r" b="b"/>
              <a:pathLst>
                <a:path w="949" h="103" extrusionOk="0">
                  <a:moveTo>
                    <a:pt x="949" y="52"/>
                  </a:moveTo>
                  <a:lnTo>
                    <a:pt x="904" y="0"/>
                  </a:lnTo>
                  <a:lnTo>
                    <a:pt x="0" y="0"/>
                  </a:lnTo>
                  <a:lnTo>
                    <a:pt x="0" y="103"/>
                  </a:lnTo>
                  <a:lnTo>
                    <a:pt x="904" y="103"/>
                  </a:lnTo>
                  <a:lnTo>
                    <a:pt x="949" y="52"/>
                  </a:lnTo>
                  <a:lnTo>
                    <a:pt x="904" y="103"/>
                  </a:lnTo>
                  <a:lnTo>
                    <a:pt x="910" y="103"/>
                  </a:lnTo>
                  <a:lnTo>
                    <a:pt x="915" y="102"/>
                  </a:lnTo>
                  <a:lnTo>
                    <a:pt x="919" y="101"/>
                  </a:lnTo>
                  <a:lnTo>
                    <a:pt x="924" y="99"/>
                  </a:lnTo>
                  <a:lnTo>
                    <a:pt x="931" y="94"/>
                  </a:lnTo>
                  <a:lnTo>
                    <a:pt x="938" y="87"/>
                  </a:lnTo>
                  <a:lnTo>
                    <a:pt x="942" y="80"/>
                  </a:lnTo>
                  <a:lnTo>
                    <a:pt x="946" y="70"/>
                  </a:lnTo>
                  <a:lnTo>
                    <a:pt x="948" y="61"/>
                  </a:lnTo>
                  <a:lnTo>
                    <a:pt x="949" y="52"/>
                  </a:lnTo>
                  <a:lnTo>
                    <a:pt x="948" y="42"/>
                  </a:lnTo>
                  <a:lnTo>
                    <a:pt x="946" y="33"/>
                  </a:lnTo>
                  <a:lnTo>
                    <a:pt x="942" y="23"/>
                  </a:lnTo>
                  <a:lnTo>
                    <a:pt x="938" y="16"/>
                  </a:lnTo>
                  <a:lnTo>
                    <a:pt x="931" y="9"/>
                  </a:lnTo>
                  <a:lnTo>
                    <a:pt x="924" y="5"/>
                  </a:lnTo>
                  <a:lnTo>
                    <a:pt x="919" y="2"/>
                  </a:lnTo>
                  <a:lnTo>
                    <a:pt x="915" y="1"/>
                  </a:lnTo>
                  <a:lnTo>
                    <a:pt x="910" y="0"/>
                  </a:lnTo>
                  <a:lnTo>
                    <a:pt x="904" y="0"/>
                  </a:lnTo>
                  <a:lnTo>
                    <a:pt x="949" y="52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73" name="Shape 73">
              <a:extLst>
                <a:ext uri="{FF2B5EF4-FFF2-40B4-BE49-F238E27FC236}">
                  <a16:creationId xmlns:a16="http://schemas.microsoft.com/office/drawing/2014/main" id="{00000000-0008-0000-0700-000049000000}"/>
                </a:ext>
              </a:extLst>
            </xdr:cNvPr>
            <xdr:cNvSpPr/>
          </xdr:nvSpPr>
          <xdr:spPr>
            <a:xfrm>
              <a:off x="2087" y="652"/>
              <a:ext cx="18" cy="130"/>
            </a:xfrm>
            <a:custGeom>
              <a:avLst/>
              <a:gdLst/>
              <a:ahLst/>
              <a:cxnLst/>
              <a:rect l="l" t="t" r="r" b="b"/>
              <a:pathLst>
                <a:path w="89" h="780" extrusionOk="0">
                  <a:moveTo>
                    <a:pt x="44" y="780"/>
                  </a:moveTo>
                  <a:lnTo>
                    <a:pt x="89" y="727"/>
                  </a:lnTo>
                  <a:lnTo>
                    <a:pt x="89" y="0"/>
                  </a:lnTo>
                  <a:lnTo>
                    <a:pt x="0" y="0"/>
                  </a:lnTo>
                  <a:lnTo>
                    <a:pt x="0" y="727"/>
                  </a:lnTo>
                  <a:lnTo>
                    <a:pt x="44" y="780"/>
                  </a:lnTo>
                  <a:lnTo>
                    <a:pt x="0" y="727"/>
                  </a:lnTo>
                  <a:lnTo>
                    <a:pt x="0" y="734"/>
                  </a:lnTo>
                  <a:lnTo>
                    <a:pt x="1" y="740"/>
                  </a:lnTo>
                  <a:lnTo>
                    <a:pt x="2" y="745"/>
                  </a:lnTo>
                  <a:lnTo>
                    <a:pt x="4" y="751"/>
                  </a:lnTo>
                  <a:lnTo>
                    <a:pt x="8" y="759"/>
                  </a:lnTo>
                  <a:lnTo>
                    <a:pt x="14" y="767"/>
                  </a:lnTo>
                  <a:lnTo>
                    <a:pt x="21" y="772"/>
                  </a:lnTo>
                  <a:lnTo>
                    <a:pt x="28" y="776"/>
                  </a:lnTo>
                  <a:lnTo>
                    <a:pt x="36" y="779"/>
                  </a:lnTo>
                  <a:lnTo>
                    <a:pt x="44" y="780"/>
                  </a:lnTo>
                  <a:lnTo>
                    <a:pt x="53" y="779"/>
                  </a:lnTo>
                  <a:lnTo>
                    <a:pt x="61" y="776"/>
                  </a:lnTo>
                  <a:lnTo>
                    <a:pt x="68" y="772"/>
                  </a:lnTo>
                  <a:lnTo>
                    <a:pt x="75" y="767"/>
                  </a:lnTo>
                  <a:lnTo>
                    <a:pt x="80" y="759"/>
                  </a:lnTo>
                  <a:lnTo>
                    <a:pt x="85" y="751"/>
                  </a:lnTo>
                  <a:lnTo>
                    <a:pt x="86" y="745"/>
                  </a:lnTo>
                  <a:lnTo>
                    <a:pt x="88" y="740"/>
                  </a:lnTo>
                  <a:lnTo>
                    <a:pt x="88" y="734"/>
                  </a:lnTo>
                  <a:lnTo>
                    <a:pt x="89" y="727"/>
                  </a:lnTo>
                  <a:lnTo>
                    <a:pt x="44" y="780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74" name="Shape 74">
              <a:extLst>
                <a:ext uri="{FF2B5EF4-FFF2-40B4-BE49-F238E27FC236}">
                  <a16:creationId xmlns:a16="http://schemas.microsoft.com/office/drawing/2014/main" id="{00000000-0008-0000-0700-00004A000000}"/>
                </a:ext>
              </a:extLst>
            </xdr:cNvPr>
            <xdr:cNvSpPr/>
          </xdr:nvSpPr>
          <xdr:spPr>
            <a:xfrm>
              <a:off x="1732" y="765"/>
              <a:ext cx="364" cy="17"/>
            </a:xfrm>
            <a:custGeom>
              <a:avLst/>
              <a:gdLst/>
              <a:ahLst/>
              <a:cxnLst/>
              <a:rect l="l" t="t" r="r" b="b"/>
              <a:pathLst>
                <a:path w="1818" h="105" extrusionOk="0">
                  <a:moveTo>
                    <a:pt x="0" y="52"/>
                  </a:moveTo>
                  <a:lnTo>
                    <a:pt x="44" y="105"/>
                  </a:lnTo>
                  <a:lnTo>
                    <a:pt x="1818" y="105"/>
                  </a:lnTo>
                  <a:lnTo>
                    <a:pt x="1818" y="0"/>
                  </a:lnTo>
                  <a:lnTo>
                    <a:pt x="44" y="0"/>
                  </a:lnTo>
                  <a:lnTo>
                    <a:pt x="0" y="52"/>
                  </a:lnTo>
                  <a:lnTo>
                    <a:pt x="44" y="0"/>
                  </a:lnTo>
                  <a:lnTo>
                    <a:pt x="38" y="0"/>
                  </a:lnTo>
                  <a:lnTo>
                    <a:pt x="33" y="1"/>
                  </a:lnTo>
                  <a:lnTo>
                    <a:pt x="29" y="3"/>
                  </a:lnTo>
                  <a:lnTo>
                    <a:pt x="24" y="5"/>
                  </a:lnTo>
                  <a:lnTo>
                    <a:pt x="17" y="10"/>
                  </a:lnTo>
                  <a:lnTo>
                    <a:pt x="11" y="17"/>
                  </a:lnTo>
                  <a:lnTo>
                    <a:pt x="6" y="25"/>
                  </a:lnTo>
                  <a:lnTo>
                    <a:pt x="2" y="33"/>
                  </a:lnTo>
                  <a:lnTo>
                    <a:pt x="0" y="43"/>
                  </a:lnTo>
                  <a:lnTo>
                    <a:pt x="0" y="52"/>
                  </a:lnTo>
                  <a:lnTo>
                    <a:pt x="0" y="63"/>
                  </a:lnTo>
                  <a:lnTo>
                    <a:pt x="2" y="72"/>
                  </a:lnTo>
                  <a:lnTo>
                    <a:pt x="6" y="80"/>
                  </a:lnTo>
                  <a:lnTo>
                    <a:pt x="11" y="89"/>
                  </a:lnTo>
                  <a:lnTo>
                    <a:pt x="17" y="94"/>
                  </a:lnTo>
                  <a:lnTo>
                    <a:pt x="24" y="100"/>
                  </a:lnTo>
                  <a:lnTo>
                    <a:pt x="29" y="101"/>
                  </a:lnTo>
                  <a:lnTo>
                    <a:pt x="33" y="104"/>
                  </a:lnTo>
                  <a:lnTo>
                    <a:pt x="38" y="104"/>
                  </a:lnTo>
                  <a:lnTo>
                    <a:pt x="44" y="105"/>
                  </a:lnTo>
                  <a:lnTo>
                    <a:pt x="0" y="52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75" name="Shape 75">
              <a:extLst>
                <a:ext uri="{FF2B5EF4-FFF2-40B4-BE49-F238E27FC236}">
                  <a16:creationId xmlns:a16="http://schemas.microsoft.com/office/drawing/2014/main" id="{00000000-0008-0000-0700-00004B000000}"/>
                </a:ext>
              </a:extLst>
            </xdr:cNvPr>
            <xdr:cNvSpPr/>
          </xdr:nvSpPr>
          <xdr:spPr>
            <a:xfrm>
              <a:off x="1732" y="300"/>
              <a:ext cx="18" cy="473"/>
            </a:xfrm>
            <a:custGeom>
              <a:avLst/>
              <a:gdLst/>
              <a:ahLst/>
              <a:cxnLst/>
              <a:rect l="l" t="t" r="r" b="b"/>
              <a:pathLst>
                <a:path w="88" h="2838" extrusionOk="0">
                  <a:moveTo>
                    <a:pt x="44" y="0"/>
                  </a:moveTo>
                  <a:lnTo>
                    <a:pt x="0" y="52"/>
                  </a:lnTo>
                  <a:lnTo>
                    <a:pt x="0" y="2838"/>
                  </a:lnTo>
                  <a:lnTo>
                    <a:pt x="88" y="2838"/>
                  </a:lnTo>
                  <a:lnTo>
                    <a:pt x="88" y="52"/>
                  </a:lnTo>
                  <a:lnTo>
                    <a:pt x="44" y="0"/>
                  </a:lnTo>
                  <a:lnTo>
                    <a:pt x="88" y="52"/>
                  </a:lnTo>
                  <a:lnTo>
                    <a:pt x="88" y="46"/>
                  </a:lnTo>
                  <a:lnTo>
                    <a:pt x="87" y="40"/>
                  </a:lnTo>
                  <a:lnTo>
                    <a:pt x="86" y="34"/>
                  </a:lnTo>
                  <a:lnTo>
                    <a:pt x="84" y="30"/>
                  </a:lnTo>
                  <a:lnTo>
                    <a:pt x="80" y="20"/>
                  </a:lnTo>
                  <a:lnTo>
                    <a:pt x="74" y="13"/>
                  </a:lnTo>
                  <a:lnTo>
                    <a:pt x="67" y="7"/>
                  </a:lnTo>
                  <a:lnTo>
                    <a:pt x="60" y="3"/>
                  </a:lnTo>
                  <a:lnTo>
                    <a:pt x="52" y="0"/>
                  </a:lnTo>
                  <a:lnTo>
                    <a:pt x="44" y="0"/>
                  </a:lnTo>
                  <a:lnTo>
                    <a:pt x="35" y="0"/>
                  </a:lnTo>
                  <a:lnTo>
                    <a:pt x="27" y="3"/>
                  </a:lnTo>
                  <a:lnTo>
                    <a:pt x="20" y="7"/>
                  </a:lnTo>
                  <a:lnTo>
                    <a:pt x="13" y="13"/>
                  </a:lnTo>
                  <a:lnTo>
                    <a:pt x="8" y="20"/>
                  </a:lnTo>
                  <a:lnTo>
                    <a:pt x="3" y="30"/>
                  </a:lnTo>
                  <a:lnTo>
                    <a:pt x="2" y="34"/>
                  </a:lnTo>
                  <a:lnTo>
                    <a:pt x="0" y="40"/>
                  </a:lnTo>
                  <a:lnTo>
                    <a:pt x="0" y="46"/>
                  </a:lnTo>
                  <a:lnTo>
                    <a:pt x="0" y="52"/>
                  </a:lnTo>
                  <a:lnTo>
                    <a:pt x="44" y="0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76" name="Shape 76">
              <a:extLst>
                <a:ext uri="{FF2B5EF4-FFF2-40B4-BE49-F238E27FC236}">
                  <a16:creationId xmlns:a16="http://schemas.microsoft.com/office/drawing/2014/main" id="{00000000-0008-0000-0700-00004C000000}"/>
                </a:ext>
              </a:extLst>
            </xdr:cNvPr>
            <xdr:cNvSpPr/>
          </xdr:nvSpPr>
          <xdr:spPr>
            <a:xfrm>
              <a:off x="2589" y="459"/>
              <a:ext cx="391" cy="341"/>
            </a:xfrm>
            <a:custGeom>
              <a:avLst/>
              <a:gdLst/>
              <a:ahLst/>
              <a:cxnLst/>
              <a:rect l="l" t="t" r="r" b="b"/>
              <a:pathLst>
                <a:path w="1954" h="2050" extrusionOk="0">
                  <a:moveTo>
                    <a:pt x="0" y="1024"/>
                  </a:moveTo>
                  <a:lnTo>
                    <a:pt x="1" y="1081"/>
                  </a:lnTo>
                  <a:lnTo>
                    <a:pt x="4" y="1137"/>
                  </a:lnTo>
                  <a:lnTo>
                    <a:pt x="8" y="1192"/>
                  </a:lnTo>
                  <a:lnTo>
                    <a:pt x="15" y="1245"/>
                  </a:lnTo>
                  <a:lnTo>
                    <a:pt x="24" y="1296"/>
                  </a:lnTo>
                  <a:lnTo>
                    <a:pt x="34" y="1347"/>
                  </a:lnTo>
                  <a:lnTo>
                    <a:pt x="47" y="1396"/>
                  </a:lnTo>
                  <a:lnTo>
                    <a:pt x="61" y="1443"/>
                  </a:lnTo>
                  <a:lnTo>
                    <a:pt x="77" y="1489"/>
                  </a:lnTo>
                  <a:lnTo>
                    <a:pt x="95" y="1534"/>
                  </a:lnTo>
                  <a:lnTo>
                    <a:pt x="115" y="1576"/>
                  </a:lnTo>
                  <a:lnTo>
                    <a:pt x="137" y="1618"/>
                  </a:lnTo>
                  <a:lnTo>
                    <a:pt x="161" y="1658"/>
                  </a:lnTo>
                  <a:lnTo>
                    <a:pt x="187" y="1697"/>
                  </a:lnTo>
                  <a:lnTo>
                    <a:pt x="214" y="1732"/>
                  </a:lnTo>
                  <a:lnTo>
                    <a:pt x="244" y="1767"/>
                  </a:lnTo>
                  <a:lnTo>
                    <a:pt x="275" y="1800"/>
                  </a:lnTo>
                  <a:lnTo>
                    <a:pt x="309" y="1831"/>
                  </a:lnTo>
                  <a:lnTo>
                    <a:pt x="344" y="1860"/>
                  </a:lnTo>
                  <a:lnTo>
                    <a:pt x="381" y="1887"/>
                  </a:lnTo>
                  <a:lnTo>
                    <a:pt x="420" y="1912"/>
                  </a:lnTo>
                  <a:lnTo>
                    <a:pt x="462" y="1935"/>
                  </a:lnTo>
                  <a:lnTo>
                    <a:pt x="505" y="1957"/>
                  </a:lnTo>
                  <a:lnTo>
                    <a:pt x="550" y="1975"/>
                  </a:lnTo>
                  <a:lnTo>
                    <a:pt x="597" y="1992"/>
                  </a:lnTo>
                  <a:lnTo>
                    <a:pt x="645" y="2007"/>
                  </a:lnTo>
                  <a:lnTo>
                    <a:pt x="696" y="2020"/>
                  </a:lnTo>
                  <a:lnTo>
                    <a:pt x="748" y="2031"/>
                  </a:lnTo>
                  <a:lnTo>
                    <a:pt x="803" y="2039"/>
                  </a:lnTo>
                  <a:lnTo>
                    <a:pt x="859" y="2045"/>
                  </a:lnTo>
                  <a:lnTo>
                    <a:pt x="917" y="2048"/>
                  </a:lnTo>
                  <a:lnTo>
                    <a:pt x="977" y="2050"/>
                  </a:lnTo>
                  <a:lnTo>
                    <a:pt x="1037" y="2048"/>
                  </a:lnTo>
                  <a:lnTo>
                    <a:pt x="1095" y="2045"/>
                  </a:lnTo>
                  <a:lnTo>
                    <a:pt x="1152" y="2039"/>
                  </a:lnTo>
                  <a:lnTo>
                    <a:pt x="1206" y="2031"/>
                  </a:lnTo>
                  <a:lnTo>
                    <a:pt x="1258" y="2020"/>
                  </a:lnTo>
                  <a:lnTo>
                    <a:pt x="1309" y="2007"/>
                  </a:lnTo>
                  <a:lnTo>
                    <a:pt x="1358" y="1992"/>
                  </a:lnTo>
                  <a:lnTo>
                    <a:pt x="1404" y="1975"/>
                  </a:lnTo>
                  <a:lnTo>
                    <a:pt x="1449" y="1957"/>
                  </a:lnTo>
                  <a:lnTo>
                    <a:pt x="1492" y="1935"/>
                  </a:lnTo>
                  <a:lnTo>
                    <a:pt x="1533" y="1912"/>
                  </a:lnTo>
                  <a:lnTo>
                    <a:pt x="1572" y="1887"/>
                  </a:lnTo>
                  <a:lnTo>
                    <a:pt x="1609" y="1860"/>
                  </a:lnTo>
                  <a:lnTo>
                    <a:pt x="1645" y="1831"/>
                  </a:lnTo>
                  <a:lnTo>
                    <a:pt x="1678" y="1800"/>
                  </a:lnTo>
                  <a:lnTo>
                    <a:pt x="1710" y="1767"/>
                  </a:lnTo>
                  <a:lnTo>
                    <a:pt x="1739" y="1732"/>
                  </a:lnTo>
                  <a:lnTo>
                    <a:pt x="1767" y="1697"/>
                  </a:lnTo>
                  <a:lnTo>
                    <a:pt x="1792" y="1658"/>
                  </a:lnTo>
                  <a:lnTo>
                    <a:pt x="1816" y="1618"/>
                  </a:lnTo>
                  <a:lnTo>
                    <a:pt x="1838" y="1576"/>
                  </a:lnTo>
                  <a:lnTo>
                    <a:pt x="1858" y="1534"/>
                  </a:lnTo>
                  <a:lnTo>
                    <a:pt x="1876" y="1489"/>
                  </a:lnTo>
                  <a:lnTo>
                    <a:pt x="1893" y="1443"/>
                  </a:lnTo>
                  <a:lnTo>
                    <a:pt x="1907" y="1396"/>
                  </a:lnTo>
                  <a:lnTo>
                    <a:pt x="1919" y="1347"/>
                  </a:lnTo>
                  <a:lnTo>
                    <a:pt x="1930" y="1296"/>
                  </a:lnTo>
                  <a:lnTo>
                    <a:pt x="1938" y="1245"/>
                  </a:lnTo>
                  <a:lnTo>
                    <a:pt x="1945" y="1192"/>
                  </a:lnTo>
                  <a:lnTo>
                    <a:pt x="1950" y="1137"/>
                  </a:lnTo>
                  <a:lnTo>
                    <a:pt x="1953" y="1081"/>
                  </a:lnTo>
                  <a:lnTo>
                    <a:pt x="1954" y="1024"/>
                  </a:lnTo>
                  <a:lnTo>
                    <a:pt x="1953" y="968"/>
                  </a:lnTo>
                  <a:lnTo>
                    <a:pt x="1950" y="913"/>
                  </a:lnTo>
                  <a:lnTo>
                    <a:pt x="1945" y="857"/>
                  </a:lnTo>
                  <a:lnTo>
                    <a:pt x="1938" y="804"/>
                  </a:lnTo>
                  <a:lnTo>
                    <a:pt x="1930" y="753"/>
                  </a:lnTo>
                  <a:lnTo>
                    <a:pt x="1919" y="702"/>
                  </a:lnTo>
                  <a:lnTo>
                    <a:pt x="1907" y="654"/>
                  </a:lnTo>
                  <a:lnTo>
                    <a:pt x="1893" y="605"/>
                  </a:lnTo>
                  <a:lnTo>
                    <a:pt x="1876" y="559"/>
                  </a:lnTo>
                  <a:lnTo>
                    <a:pt x="1858" y="516"/>
                  </a:lnTo>
                  <a:lnTo>
                    <a:pt x="1838" y="472"/>
                  </a:lnTo>
                  <a:lnTo>
                    <a:pt x="1816" y="431"/>
                  </a:lnTo>
                  <a:lnTo>
                    <a:pt x="1792" y="391"/>
                  </a:lnTo>
                  <a:lnTo>
                    <a:pt x="1767" y="354"/>
                  </a:lnTo>
                  <a:lnTo>
                    <a:pt x="1739" y="317"/>
                  </a:lnTo>
                  <a:lnTo>
                    <a:pt x="1710" y="283"/>
                  </a:lnTo>
                  <a:lnTo>
                    <a:pt x="1678" y="250"/>
                  </a:lnTo>
                  <a:lnTo>
                    <a:pt x="1645" y="219"/>
                  </a:lnTo>
                  <a:lnTo>
                    <a:pt x="1609" y="190"/>
                  </a:lnTo>
                  <a:lnTo>
                    <a:pt x="1572" y="163"/>
                  </a:lnTo>
                  <a:lnTo>
                    <a:pt x="1533" y="137"/>
                  </a:lnTo>
                  <a:lnTo>
                    <a:pt x="1492" y="115"/>
                  </a:lnTo>
                  <a:lnTo>
                    <a:pt x="1449" y="93"/>
                  </a:lnTo>
                  <a:lnTo>
                    <a:pt x="1404" y="73"/>
                  </a:lnTo>
                  <a:lnTo>
                    <a:pt x="1358" y="57"/>
                  </a:lnTo>
                  <a:lnTo>
                    <a:pt x="1309" y="42"/>
                  </a:lnTo>
                  <a:lnTo>
                    <a:pt x="1258" y="30"/>
                  </a:lnTo>
                  <a:lnTo>
                    <a:pt x="1206" y="19"/>
                  </a:lnTo>
                  <a:lnTo>
                    <a:pt x="1152" y="11"/>
                  </a:lnTo>
                  <a:lnTo>
                    <a:pt x="1095" y="5"/>
                  </a:lnTo>
                  <a:lnTo>
                    <a:pt x="1037" y="2"/>
                  </a:lnTo>
                  <a:lnTo>
                    <a:pt x="977" y="0"/>
                  </a:lnTo>
                  <a:lnTo>
                    <a:pt x="917" y="2"/>
                  </a:lnTo>
                  <a:lnTo>
                    <a:pt x="859" y="5"/>
                  </a:lnTo>
                  <a:lnTo>
                    <a:pt x="803" y="11"/>
                  </a:lnTo>
                  <a:lnTo>
                    <a:pt x="748" y="19"/>
                  </a:lnTo>
                  <a:lnTo>
                    <a:pt x="696" y="30"/>
                  </a:lnTo>
                  <a:lnTo>
                    <a:pt x="645" y="42"/>
                  </a:lnTo>
                  <a:lnTo>
                    <a:pt x="597" y="57"/>
                  </a:lnTo>
                  <a:lnTo>
                    <a:pt x="550" y="73"/>
                  </a:lnTo>
                  <a:lnTo>
                    <a:pt x="505" y="93"/>
                  </a:lnTo>
                  <a:lnTo>
                    <a:pt x="462" y="115"/>
                  </a:lnTo>
                  <a:lnTo>
                    <a:pt x="420" y="137"/>
                  </a:lnTo>
                  <a:lnTo>
                    <a:pt x="381" y="163"/>
                  </a:lnTo>
                  <a:lnTo>
                    <a:pt x="344" y="190"/>
                  </a:lnTo>
                  <a:lnTo>
                    <a:pt x="309" y="219"/>
                  </a:lnTo>
                  <a:lnTo>
                    <a:pt x="275" y="250"/>
                  </a:lnTo>
                  <a:lnTo>
                    <a:pt x="244" y="283"/>
                  </a:lnTo>
                  <a:lnTo>
                    <a:pt x="214" y="317"/>
                  </a:lnTo>
                  <a:lnTo>
                    <a:pt x="187" y="354"/>
                  </a:lnTo>
                  <a:lnTo>
                    <a:pt x="161" y="391"/>
                  </a:lnTo>
                  <a:lnTo>
                    <a:pt x="137" y="431"/>
                  </a:lnTo>
                  <a:lnTo>
                    <a:pt x="115" y="472"/>
                  </a:lnTo>
                  <a:lnTo>
                    <a:pt x="95" y="516"/>
                  </a:lnTo>
                  <a:lnTo>
                    <a:pt x="77" y="559"/>
                  </a:lnTo>
                  <a:lnTo>
                    <a:pt x="61" y="605"/>
                  </a:lnTo>
                  <a:lnTo>
                    <a:pt x="47" y="654"/>
                  </a:lnTo>
                  <a:lnTo>
                    <a:pt x="34" y="702"/>
                  </a:lnTo>
                  <a:lnTo>
                    <a:pt x="24" y="753"/>
                  </a:lnTo>
                  <a:lnTo>
                    <a:pt x="15" y="804"/>
                  </a:lnTo>
                  <a:lnTo>
                    <a:pt x="8" y="857"/>
                  </a:lnTo>
                  <a:lnTo>
                    <a:pt x="4" y="913"/>
                  </a:lnTo>
                  <a:lnTo>
                    <a:pt x="1" y="968"/>
                  </a:lnTo>
                  <a:lnTo>
                    <a:pt x="0" y="1024"/>
                  </a:lnTo>
                  <a:close/>
                  <a:moveTo>
                    <a:pt x="684" y="1024"/>
                  </a:moveTo>
                  <a:lnTo>
                    <a:pt x="685" y="989"/>
                  </a:lnTo>
                  <a:lnTo>
                    <a:pt x="685" y="956"/>
                  </a:lnTo>
                  <a:lnTo>
                    <a:pt x="687" y="924"/>
                  </a:lnTo>
                  <a:lnTo>
                    <a:pt x="689" y="894"/>
                  </a:lnTo>
                  <a:lnTo>
                    <a:pt x="691" y="864"/>
                  </a:lnTo>
                  <a:lnTo>
                    <a:pt x="694" y="836"/>
                  </a:lnTo>
                  <a:lnTo>
                    <a:pt x="697" y="810"/>
                  </a:lnTo>
                  <a:lnTo>
                    <a:pt x="701" y="785"/>
                  </a:lnTo>
                  <a:lnTo>
                    <a:pt x="706" y="762"/>
                  </a:lnTo>
                  <a:lnTo>
                    <a:pt x="711" y="740"/>
                  </a:lnTo>
                  <a:lnTo>
                    <a:pt x="717" y="718"/>
                  </a:lnTo>
                  <a:lnTo>
                    <a:pt x="723" y="698"/>
                  </a:lnTo>
                  <a:lnTo>
                    <a:pt x="730" y="681"/>
                  </a:lnTo>
                  <a:lnTo>
                    <a:pt x="737" y="663"/>
                  </a:lnTo>
                  <a:lnTo>
                    <a:pt x="745" y="647"/>
                  </a:lnTo>
                  <a:lnTo>
                    <a:pt x="753" y="632"/>
                  </a:lnTo>
                  <a:lnTo>
                    <a:pt x="762" y="618"/>
                  </a:lnTo>
                  <a:lnTo>
                    <a:pt x="772" y="605"/>
                  </a:lnTo>
                  <a:lnTo>
                    <a:pt x="782" y="594"/>
                  </a:lnTo>
                  <a:lnTo>
                    <a:pt x="793" y="583"/>
                  </a:lnTo>
                  <a:lnTo>
                    <a:pt x="804" y="574"/>
                  </a:lnTo>
                  <a:lnTo>
                    <a:pt x="816" y="565"/>
                  </a:lnTo>
                  <a:lnTo>
                    <a:pt x="829" y="557"/>
                  </a:lnTo>
                  <a:lnTo>
                    <a:pt x="842" y="550"/>
                  </a:lnTo>
                  <a:lnTo>
                    <a:pt x="856" y="545"/>
                  </a:lnTo>
                  <a:lnTo>
                    <a:pt x="870" y="539"/>
                  </a:lnTo>
                  <a:lnTo>
                    <a:pt x="885" y="536"/>
                  </a:lnTo>
                  <a:lnTo>
                    <a:pt x="901" y="532"/>
                  </a:lnTo>
                  <a:lnTo>
                    <a:pt x="917" y="530"/>
                  </a:lnTo>
                  <a:lnTo>
                    <a:pt x="934" y="528"/>
                  </a:lnTo>
                  <a:lnTo>
                    <a:pt x="951" y="527"/>
                  </a:lnTo>
                  <a:lnTo>
                    <a:pt x="969" y="527"/>
                  </a:lnTo>
                  <a:lnTo>
                    <a:pt x="988" y="527"/>
                  </a:lnTo>
                  <a:lnTo>
                    <a:pt x="1006" y="528"/>
                  </a:lnTo>
                  <a:lnTo>
                    <a:pt x="1023" y="530"/>
                  </a:lnTo>
                  <a:lnTo>
                    <a:pt x="1040" y="532"/>
                  </a:lnTo>
                  <a:lnTo>
                    <a:pt x="1056" y="536"/>
                  </a:lnTo>
                  <a:lnTo>
                    <a:pt x="1072" y="539"/>
                  </a:lnTo>
                  <a:lnTo>
                    <a:pt x="1086" y="545"/>
                  </a:lnTo>
                  <a:lnTo>
                    <a:pt x="1101" y="550"/>
                  </a:lnTo>
                  <a:lnTo>
                    <a:pt x="1114" y="557"/>
                  </a:lnTo>
                  <a:lnTo>
                    <a:pt x="1127" y="565"/>
                  </a:lnTo>
                  <a:lnTo>
                    <a:pt x="1139" y="574"/>
                  </a:lnTo>
                  <a:lnTo>
                    <a:pt x="1151" y="583"/>
                  </a:lnTo>
                  <a:lnTo>
                    <a:pt x="1162" y="594"/>
                  </a:lnTo>
                  <a:lnTo>
                    <a:pt x="1173" y="605"/>
                  </a:lnTo>
                  <a:lnTo>
                    <a:pt x="1183" y="618"/>
                  </a:lnTo>
                  <a:lnTo>
                    <a:pt x="1192" y="632"/>
                  </a:lnTo>
                  <a:lnTo>
                    <a:pt x="1200" y="647"/>
                  </a:lnTo>
                  <a:lnTo>
                    <a:pt x="1209" y="663"/>
                  </a:lnTo>
                  <a:lnTo>
                    <a:pt x="1216" y="681"/>
                  </a:lnTo>
                  <a:lnTo>
                    <a:pt x="1223" y="698"/>
                  </a:lnTo>
                  <a:lnTo>
                    <a:pt x="1229" y="718"/>
                  </a:lnTo>
                  <a:lnTo>
                    <a:pt x="1235" y="740"/>
                  </a:lnTo>
                  <a:lnTo>
                    <a:pt x="1240" y="762"/>
                  </a:lnTo>
                  <a:lnTo>
                    <a:pt x="1245" y="785"/>
                  </a:lnTo>
                  <a:lnTo>
                    <a:pt x="1249" y="810"/>
                  </a:lnTo>
                  <a:lnTo>
                    <a:pt x="1252" y="836"/>
                  </a:lnTo>
                  <a:lnTo>
                    <a:pt x="1255" y="864"/>
                  </a:lnTo>
                  <a:lnTo>
                    <a:pt x="1258" y="894"/>
                  </a:lnTo>
                  <a:lnTo>
                    <a:pt x="1260" y="924"/>
                  </a:lnTo>
                  <a:lnTo>
                    <a:pt x="1261" y="956"/>
                  </a:lnTo>
                  <a:lnTo>
                    <a:pt x="1262" y="989"/>
                  </a:lnTo>
                  <a:lnTo>
                    <a:pt x="1262" y="1024"/>
                  </a:lnTo>
                  <a:lnTo>
                    <a:pt x="1262" y="1061"/>
                  </a:lnTo>
                  <a:lnTo>
                    <a:pt x="1261" y="1095"/>
                  </a:lnTo>
                  <a:lnTo>
                    <a:pt x="1260" y="1128"/>
                  </a:lnTo>
                  <a:lnTo>
                    <a:pt x="1258" y="1159"/>
                  </a:lnTo>
                  <a:lnTo>
                    <a:pt x="1255" y="1189"/>
                  </a:lnTo>
                  <a:lnTo>
                    <a:pt x="1252" y="1217"/>
                  </a:lnTo>
                  <a:lnTo>
                    <a:pt x="1249" y="1245"/>
                  </a:lnTo>
                  <a:lnTo>
                    <a:pt x="1245" y="1269"/>
                  </a:lnTo>
                  <a:lnTo>
                    <a:pt x="1240" y="1294"/>
                  </a:lnTo>
                  <a:lnTo>
                    <a:pt x="1235" y="1316"/>
                  </a:lnTo>
                  <a:lnTo>
                    <a:pt x="1229" y="1338"/>
                  </a:lnTo>
                  <a:lnTo>
                    <a:pt x="1223" y="1358"/>
                  </a:lnTo>
                  <a:lnTo>
                    <a:pt x="1216" y="1376"/>
                  </a:lnTo>
                  <a:lnTo>
                    <a:pt x="1209" y="1394"/>
                  </a:lnTo>
                  <a:lnTo>
                    <a:pt x="1200" y="1410"/>
                  </a:lnTo>
                  <a:lnTo>
                    <a:pt x="1192" y="1426"/>
                  </a:lnTo>
                  <a:lnTo>
                    <a:pt x="1183" y="1440"/>
                  </a:lnTo>
                  <a:lnTo>
                    <a:pt x="1173" y="1453"/>
                  </a:lnTo>
                  <a:lnTo>
                    <a:pt x="1162" y="1465"/>
                  </a:lnTo>
                  <a:lnTo>
                    <a:pt x="1151" y="1475"/>
                  </a:lnTo>
                  <a:lnTo>
                    <a:pt x="1139" y="1485"/>
                  </a:lnTo>
                  <a:lnTo>
                    <a:pt x="1127" y="1494"/>
                  </a:lnTo>
                  <a:lnTo>
                    <a:pt x="1114" y="1501"/>
                  </a:lnTo>
                  <a:lnTo>
                    <a:pt x="1101" y="1508"/>
                  </a:lnTo>
                  <a:lnTo>
                    <a:pt x="1086" y="1514"/>
                  </a:lnTo>
                  <a:lnTo>
                    <a:pt x="1072" y="1519"/>
                  </a:lnTo>
                  <a:lnTo>
                    <a:pt x="1056" y="1523"/>
                  </a:lnTo>
                  <a:lnTo>
                    <a:pt x="1040" y="1527"/>
                  </a:lnTo>
                  <a:lnTo>
                    <a:pt x="1023" y="1529"/>
                  </a:lnTo>
                  <a:lnTo>
                    <a:pt x="1006" y="1531"/>
                  </a:lnTo>
                  <a:lnTo>
                    <a:pt x="988" y="1532"/>
                  </a:lnTo>
                  <a:lnTo>
                    <a:pt x="969" y="1532"/>
                  </a:lnTo>
                  <a:lnTo>
                    <a:pt x="951" y="1532"/>
                  </a:lnTo>
                  <a:lnTo>
                    <a:pt x="934" y="1531"/>
                  </a:lnTo>
                  <a:lnTo>
                    <a:pt x="917" y="1529"/>
                  </a:lnTo>
                  <a:lnTo>
                    <a:pt x="901" y="1527"/>
                  </a:lnTo>
                  <a:lnTo>
                    <a:pt x="885" y="1523"/>
                  </a:lnTo>
                  <a:lnTo>
                    <a:pt x="870" y="1519"/>
                  </a:lnTo>
                  <a:lnTo>
                    <a:pt x="856" y="1514"/>
                  </a:lnTo>
                  <a:lnTo>
                    <a:pt x="842" y="1508"/>
                  </a:lnTo>
                  <a:lnTo>
                    <a:pt x="829" y="1501"/>
                  </a:lnTo>
                  <a:lnTo>
                    <a:pt x="816" y="1494"/>
                  </a:lnTo>
                  <a:lnTo>
                    <a:pt x="804" y="1485"/>
                  </a:lnTo>
                  <a:lnTo>
                    <a:pt x="793" y="1475"/>
                  </a:lnTo>
                  <a:lnTo>
                    <a:pt x="782" y="1465"/>
                  </a:lnTo>
                  <a:lnTo>
                    <a:pt x="772" y="1453"/>
                  </a:lnTo>
                  <a:lnTo>
                    <a:pt x="762" y="1440"/>
                  </a:lnTo>
                  <a:lnTo>
                    <a:pt x="753" y="1426"/>
                  </a:lnTo>
                  <a:lnTo>
                    <a:pt x="745" y="1410"/>
                  </a:lnTo>
                  <a:lnTo>
                    <a:pt x="737" y="1394"/>
                  </a:lnTo>
                  <a:lnTo>
                    <a:pt x="730" y="1376"/>
                  </a:lnTo>
                  <a:lnTo>
                    <a:pt x="723" y="1358"/>
                  </a:lnTo>
                  <a:lnTo>
                    <a:pt x="717" y="1338"/>
                  </a:lnTo>
                  <a:lnTo>
                    <a:pt x="711" y="1316"/>
                  </a:lnTo>
                  <a:lnTo>
                    <a:pt x="706" y="1294"/>
                  </a:lnTo>
                  <a:lnTo>
                    <a:pt x="701" y="1269"/>
                  </a:lnTo>
                  <a:lnTo>
                    <a:pt x="697" y="1245"/>
                  </a:lnTo>
                  <a:lnTo>
                    <a:pt x="694" y="1217"/>
                  </a:lnTo>
                  <a:lnTo>
                    <a:pt x="691" y="1189"/>
                  </a:lnTo>
                  <a:lnTo>
                    <a:pt x="689" y="1159"/>
                  </a:lnTo>
                  <a:lnTo>
                    <a:pt x="687" y="1128"/>
                  </a:lnTo>
                  <a:lnTo>
                    <a:pt x="685" y="1095"/>
                  </a:lnTo>
                  <a:lnTo>
                    <a:pt x="685" y="1061"/>
                  </a:lnTo>
                  <a:lnTo>
                    <a:pt x="684" y="1024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77" name="Shape 77">
              <a:extLst>
                <a:ext uri="{FF2B5EF4-FFF2-40B4-BE49-F238E27FC236}">
                  <a16:creationId xmlns:a16="http://schemas.microsoft.com/office/drawing/2014/main" id="{00000000-0008-0000-0700-00004D000000}"/>
                </a:ext>
              </a:extLst>
            </xdr:cNvPr>
            <xdr:cNvSpPr/>
          </xdr:nvSpPr>
          <xdr:spPr>
            <a:xfrm>
              <a:off x="2580" y="630"/>
              <a:ext cx="213" cy="179"/>
            </a:xfrm>
            <a:custGeom>
              <a:avLst/>
              <a:gdLst/>
              <a:ahLst/>
              <a:cxnLst/>
              <a:rect l="l" t="t" r="r" b="b"/>
              <a:pathLst>
                <a:path w="1065" h="1077" extrusionOk="0">
                  <a:moveTo>
                    <a:pt x="1021" y="973"/>
                  </a:moveTo>
                  <a:lnTo>
                    <a:pt x="1021" y="973"/>
                  </a:lnTo>
                  <a:lnTo>
                    <a:pt x="992" y="973"/>
                  </a:lnTo>
                  <a:lnTo>
                    <a:pt x="962" y="973"/>
                  </a:lnTo>
                  <a:lnTo>
                    <a:pt x="934" y="970"/>
                  </a:lnTo>
                  <a:lnTo>
                    <a:pt x="906" y="969"/>
                  </a:lnTo>
                  <a:lnTo>
                    <a:pt x="878" y="966"/>
                  </a:lnTo>
                  <a:lnTo>
                    <a:pt x="851" y="963"/>
                  </a:lnTo>
                  <a:lnTo>
                    <a:pt x="825" y="960"/>
                  </a:lnTo>
                  <a:lnTo>
                    <a:pt x="799" y="955"/>
                  </a:lnTo>
                  <a:lnTo>
                    <a:pt x="773" y="950"/>
                  </a:lnTo>
                  <a:lnTo>
                    <a:pt x="748" y="944"/>
                  </a:lnTo>
                  <a:lnTo>
                    <a:pt x="724" y="940"/>
                  </a:lnTo>
                  <a:lnTo>
                    <a:pt x="699" y="933"/>
                  </a:lnTo>
                  <a:lnTo>
                    <a:pt x="676" y="926"/>
                  </a:lnTo>
                  <a:lnTo>
                    <a:pt x="653" y="919"/>
                  </a:lnTo>
                  <a:lnTo>
                    <a:pt x="630" y="910"/>
                  </a:lnTo>
                  <a:lnTo>
                    <a:pt x="608" y="902"/>
                  </a:lnTo>
                  <a:lnTo>
                    <a:pt x="586" y="894"/>
                  </a:lnTo>
                  <a:lnTo>
                    <a:pt x="565" y="884"/>
                  </a:lnTo>
                  <a:lnTo>
                    <a:pt x="544" y="874"/>
                  </a:lnTo>
                  <a:lnTo>
                    <a:pt x="524" y="863"/>
                  </a:lnTo>
                  <a:lnTo>
                    <a:pt x="505" y="853"/>
                  </a:lnTo>
                  <a:lnTo>
                    <a:pt x="485" y="842"/>
                  </a:lnTo>
                  <a:lnTo>
                    <a:pt x="466" y="830"/>
                  </a:lnTo>
                  <a:lnTo>
                    <a:pt x="447" y="817"/>
                  </a:lnTo>
                  <a:lnTo>
                    <a:pt x="429" y="806"/>
                  </a:lnTo>
                  <a:lnTo>
                    <a:pt x="412" y="793"/>
                  </a:lnTo>
                  <a:lnTo>
                    <a:pt x="395" y="778"/>
                  </a:lnTo>
                  <a:lnTo>
                    <a:pt x="379" y="764"/>
                  </a:lnTo>
                  <a:lnTo>
                    <a:pt x="363" y="750"/>
                  </a:lnTo>
                  <a:lnTo>
                    <a:pt x="348" y="736"/>
                  </a:lnTo>
                  <a:lnTo>
                    <a:pt x="333" y="721"/>
                  </a:lnTo>
                  <a:lnTo>
                    <a:pt x="318" y="704"/>
                  </a:lnTo>
                  <a:lnTo>
                    <a:pt x="304" y="689"/>
                  </a:lnTo>
                  <a:lnTo>
                    <a:pt x="290" y="673"/>
                  </a:lnTo>
                  <a:lnTo>
                    <a:pt x="277" y="656"/>
                  </a:lnTo>
                  <a:lnTo>
                    <a:pt x="264" y="638"/>
                  </a:lnTo>
                  <a:lnTo>
                    <a:pt x="252" y="621"/>
                  </a:lnTo>
                  <a:lnTo>
                    <a:pt x="240" y="603"/>
                  </a:lnTo>
                  <a:lnTo>
                    <a:pt x="229" y="584"/>
                  </a:lnTo>
                  <a:lnTo>
                    <a:pt x="218" y="565"/>
                  </a:lnTo>
                  <a:lnTo>
                    <a:pt x="207" y="547"/>
                  </a:lnTo>
                  <a:lnTo>
                    <a:pt x="197" y="527"/>
                  </a:lnTo>
                  <a:lnTo>
                    <a:pt x="188" y="507"/>
                  </a:lnTo>
                  <a:lnTo>
                    <a:pt x="178" y="487"/>
                  </a:lnTo>
                  <a:lnTo>
                    <a:pt x="170" y="465"/>
                  </a:lnTo>
                  <a:lnTo>
                    <a:pt x="161" y="444"/>
                  </a:lnTo>
                  <a:lnTo>
                    <a:pt x="153" y="423"/>
                  </a:lnTo>
                  <a:lnTo>
                    <a:pt x="146" y="401"/>
                  </a:lnTo>
                  <a:lnTo>
                    <a:pt x="139" y="378"/>
                  </a:lnTo>
                  <a:lnTo>
                    <a:pt x="132" y="356"/>
                  </a:lnTo>
                  <a:lnTo>
                    <a:pt x="126" y="332"/>
                  </a:lnTo>
                  <a:lnTo>
                    <a:pt x="121" y="309"/>
                  </a:lnTo>
                  <a:lnTo>
                    <a:pt x="115" y="285"/>
                  </a:lnTo>
                  <a:lnTo>
                    <a:pt x="111" y="262"/>
                  </a:lnTo>
                  <a:lnTo>
                    <a:pt x="106" y="237"/>
                  </a:lnTo>
                  <a:lnTo>
                    <a:pt x="103" y="212"/>
                  </a:lnTo>
                  <a:lnTo>
                    <a:pt x="99" y="186"/>
                  </a:lnTo>
                  <a:lnTo>
                    <a:pt x="96" y="162"/>
                  </a:lnTo>
                  <a:lnTo>
                    <a:pt x="94" y="136"/>
                  </a:lnTo>
                  <a:lnTo>
                    <a:pt x="92" y="109"/>
                  </a:lnTo>
                  <a:lnTo>
                    <a:pt x="90" y="83"/>
                  </a:lnTo>
                  <a:lnTo>
                    <a:pt x="89" y="56"/>
                  </a:lnTo>
                  <a:lnTo>
                    <a:pt x="88" y="29"/>
                  </a:lnTo>
                  <a:lnTo>
                    <a:pt x="88" y="0"/>
                  </a:lnTo>
                  <a:lnTo>
                    <a:pt x="0" y="0"/>
                  </a:lnTo>
                  <a:lnTo>
                    <a:pt x="0" y="30"/>
                  </a:lnTo>
                  <a:lnTo>
                    <a:pt x="1" y="59"/>
                  </a:lnTo>
                  <a:lnTo>
                    <a:pt x="2" y="89"/>
                  </a:lnTo>
                  <a:lnTo>
                    <a:pt x="4" y="117"/>
                  </a:lnTo>
                  <a:lnTo>
                    <a:pt x="6" y="145"/>
                  </a:lnTo>
                  <a:lnTo>
                    <a:pt x="8" y="173"/>
                  </a:lnTo>
                  <a:lnTo>
                    <a:pt x="12" y="202"/>
                  </a:lnTo>
                  <a:lnTo>
                    <a:pt x="16" y="229"/>
                  </a:lnTo>
                  <a:lnTo>
                    <a:pt x="20" y="257"/>
                  </a:lnTo>
                  <a:lnTo>
                    <a:pt x="24" y="283"/>
                  </a:lnTo>
                  <a:lnTo>
                    <a:pt x="30" y="310"/>
                  </a:lnTo>
                  <a:lnTo>
                    <a:pt x="35" y="336"/>
                  </a:lnTo>
                  <a:lnTo>
                    <a:pt x="42" y="362"/>
                  </a:lnTo>
                  <a:lnTo>
                    <a:pt x="49" y="388"/>
                  </a:lnTo>
                  <a:lnTo>
                    <a:pt x="56" y="414"/>
                  </a:lnTo>
                  <a:lnTo>
                    <a:pt x="64" y="438"/>
                  </a:lnTo>
                  <a:lnTo>
                    <a:pt x="72" y="462"/>
                  </a:lnTo>
                  <a:lnTo>
                    <a:pt x="81" y="487"/>
                  </a:lnTo>
                  <a:lnTo>
                    <a:pt x="90" y="510"/>
                  </a:lnTo>
                  <a:lnTo>
                    <a:pt x="100" y="534"/>
                  </a:lnTo>
                  <a:lnTo>
                    <a:pt x="110" y="556"/>
                  </a:lnTo>
                  <a:lnTo>
                    <a:pt x="121" y="580"/>
                  </a:lnTo>
                  <a:lnTo>
                    <a:pt x="132" y="601"/>
                  </a:lnTo>
                  <a:lnTo>
                    <a:pt x="144" y="623"/>
                  </a:lnTo>
                  <a:lnTo>
                    <a:pt x="157" y="644"/>
                  </a:lnTo>
                  <a:lnTo>
                    <a:pt x="170" y="665"/>
                  </a:lnTo>
                  <a:lnTo>
                    <a:pt x="183" y="685"/>
                  </a:lnTo>
                  <a:lnTo>
                    <a:pt x="197" y="705"/>
                  </a:lnTo>
                  <a:lnTo>
                    <a:pt x="211" y="725"/>
                  </a:lnTo>
                  <a:lnTo>
                    <a:pt x="226" y="744"/>
                  </a:lnTo>
                  <a:lnTo>
                    <a:pt x="242" y="763"/>
                  </a:lnTo>
                  <a:lnTo>
                    <a:pt x="258" y="781"/>
                  </a:lnTo>
                  <a:lnTo>
                    <a:pt x="274" y="798"/>
                  </a:lnTo>
                  <a:lnTo>
                    <a:pt x="291" y="815"/>
                  </a:lnTo>
                  <a:lnTo>
                    <a:pt x="309" y="833"/>
                  </a:lnTo>
                  <a:lnTo>
                    <a:pt x="327" y="848"/>
                  </a:lnTo>
                  <a:lnTo>
                    <a:pt x="345" y="864"/>
                  </a:lnTo>
                  <a:lnTo>
                    <a:pt x="364" y="879"/>
                  </a:lnTo>
                  <a:lnTo>
                    <a:pt x="383" y="894"/>
                  </a:lnTo>
                  <a:lnTo>
                    <a:pt x="403" y="908"/>
                  </a:lnTo>
                  <a:lnTo>
                    <a:pt x="423" y="921"/>
                  </a:lnTo>
                  <a:lnTo>
                    <a:pt x="444" y="934"/>
                  </a:lnTo>
                  <a:lnTo>
                    <a:pt x="466" y="947"/>
                  </a:lnTo>
                  <a:lnTo>
                    <a:pt x="488" y="959"/>
                  </a:lnTo>
                  <a:lnTo>
                    <a:pt x="511" y="970"/>
                  </a:lnTo>
                  <a:lnTo>
                    <a:pt x="533" y="981"/>
                  </a:lnTo>
                  <a:lnTo>
                    <a:pt x="557" y="990"/>
                  </a:lnTo>
                  <a:lnTo>
                    <a:pt x="580" y="1001"/>
                  </a:lnTo>
                  <a:lnTo>
                    <a:pt x="604" y="1009"/>
                  </a:lnTo>
                  <a:lnTo>
                    <a:pt x="629" y="1019"/>
                  </a:lnTo>
                  <a:lnTo>
                    <a:pt x="654" y="1027"/>
                  </a:lnTo>
                  <a:lnTo>
                    <a:pt x="679" y="1034"/>
                  </a:lnTo>
                  <a:lnTo>
                    <a:pt x="705" y="1041"/>
                  </a:lnTo>
                  <a:lnTo>
                    <a:pt x="732" y="1047"/>
                  </a:lnTo>
                  <a:lnTo>
                    <a:pt x="759" y="1053"/>
                  </a:lnTo>
                  <a:lnTo>
                    <a:pt x="786" y="1057"/>
                  </a:lnTo>
                  <a:lnTo>
                    <a:pt x="814" y="1062"/>
                  </a:lnTo>
                  <a:lnTo>
                    <a:pt x="842" y="1066"/>
                  </a:lnTo>
                  <a:lnTo>
                    <a:pt x="871" y="1069"/>
                  </a:lnTo>
                  <a:lnTo>
                    <a:pt x="900" y="1073"/>
                  </a:lnTo>
                  <a:lnTo>
                    <a:pt x="930" y="1074"/>
                  </a:lnTo>
                  <a:lnTo>
                    <a:pt x="960" y="1076"/>
                  </a:lnTo>
                  <a:lnTo>
                    <a:pt x="990" y="1077"/>
                  </a:lnTo>
                  <a:lnTo>
                    <a:pt x="1021" y="1077"/>
                  </a:lnTo>
                  <a:lnTo>
                    <a:pt x="1027" y="1077"/>
                  </a:lnTo>
                  <a:lnTo>
                    <a:pt x="1032" y="1076"/>
                  </a:lnTo>
                  <a:lnTo>
                    <a:pt x="1036" y="1075"/>
                  </a:lnTo>
                  <a:lnTo>
                    <a:pt x="1041" y="1073"/>
                  </a:lnTo>
                  <a:lnTo>
                    <a:pt x="1048" y="1068"/>
                  </a:lnTo>
                  <a:lnTo>
                    <a:pt x="1054" y="1061"/>
                  </a:lnTo>
                  <a:lnTo>
                    <a:pt x="1059" y="1053"/>
                  </a:lnTo>
                  <a:lnTo>
                    <a:pt x="1063" y="1044"/>
                  </a:lnTo>
                  <a:lnTo>
                    <a:pt x="1065" y="1035"/>
                  </a:lnTo>
                  <a:lnTo>
                    <a:pt x="1065" y="1026"/>
                  </a:lnTo>
                  <a:lnTo>
                    <a:pt x="1065" y="1015"/>
                  </a:lnTo>
                  <a:lnTo>
                    <a:pt x="1063" y="1006"/>
                  </a:lnTo>
                  <a:lnTo>
                    <a:pt x="1059" y="997"/>
                  </a:lnTo>
                  <a:lnTo>
                    <a:pt x="1054" y="989"/>
                  </a:lnTo>
                  <a:lnTo>
                    <a:pt x="1048" y="983"/>
                  </a:lnTo>
                  <a:lnTo>
                    <a:pt x="1041" y="977"/>
                  </a:lnTo>
                  <a:lnTo>
                    <a:pt x="1036" y="976"/>
                  </a:lnTo>
                  <a:lnTo>
                    <a:pt x="1032" y="974"/>
                  </a:lnTo>
                  <a:lnTo>
                    <a:pt x="1027" y="974"/>
                  </a:lnTo>
                  <a:lnTo>
                    <a:pt x="1021" y="973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78" name="Shape 78">
              <a:extLst>
                <a:ext uri="{FF2B5EF4-FFF2-40B4-BE49-F238E27FC236}">
                  <a16:creationId xmlns:a16="http://schemas.microsoft.com/office/drawing/2014/main" id="{00000000-0008-0000-0700-00004E000000}"/>
                </a:ext>
              </a:extLst>
            </xdr:cNvPr>
            <xdr:cNvSpPr/>
          </xdr:nvSpPr>
          <xdr:spPr>
            <a:xfrm>
              <a:off x="2784" y="621"/>
              <a:ext cx="204" cy="188"/>
            </a:xfrm>
            <a:custGeom>
              <a:avLst/>
              <a:gdLst/>
              <a:ahLst/>
              <a:cxnLst/>
              <a:rect l="l" t="t" r="r" b="b"/>
              <a:pathLst>
                <a:path w="1021" h="1128" extrusionOk="0">
                  <a:moveTo>
                    <a:pt x="932" y="51"/>
                  </a:moveTo>
                  <a:lnTo>
                    <a:pt x="932" y="51"/>
                  </a:lnTo>
                  <a:lnTo>
                    <a:pt x="932" y="107"/>
                  </a:lnTo>
                  <a:lnTo>
                    <a:pt x="929" y="160"/>
                  </a:lnTo>
                  <a:lnTo>
                    <a:pt x="924" y="213"/>
                  </a:lnTo>
                  <a:lnTo>
                    <a:pt x="918" y="263"/>
                  </a:lnTo>
                  <a:lnTo>
                    <a:pt x="914" y="288"/>
                  </a:lnTo>
                  <a:lnTo>
                    <a:pt x="910" y="313"/>
                  </a:lnTo>
                  <a:lnTo>
                    <a:pt x="905" y="336"/>
                  </a:lnTo>
                  <a:lnTo>
                    <a:pt x="900" y="360"/>
                  </a:lnTo>
                  <a:lnTo>
                    <a:pt x="894" y="383"/>
                  </a:lnTo>
                  <a:lnTo>
                    <a:pt x="888" y="407"/>
                  </a:lnTo>
                  <a:lnTo>
                    <a:pt x="881" y="429"/>
                  </a:lnTo>
                  <a:lnTo>
                    <a:pt x="874" y="452"/>
                  </a:lnTo>
                  <a:lnTo>
                    <a:pt x="867" y="474"/>
                  </a:lnTo>
                  <a:lnTo>
                    <a:pt x="859" y="495"/>
                  </a:lnTo>
                  <a:lnTo>
                    <a:pt x="851" y="516"/>
                  </a:lnTo>
                  <a:lnTo>
                    <a:pt x="842" y="538"/>
                  </a:lnTo>
                  <a:lnTo>
                    <a:pt x="833" y="558"/>
                  </a:lnTo>
                  <a:lnTo>
                    <a:pt x="823" y="578"/>
                  </a:lnTo>
                  <a:lnTo>
                    <a:pt x="813" y="598"/>
                  </a:lnTo>
                  <a:lnTo>
                    <a:pt x="803" y="616"/>
                  </a:lnTo>
                  <a:lnTo>
                    <a:pt x="792" y="635"/>
                  </a:lnTo>
                  <a:lnTo>
                    <a:pt x="780" y="654"/>
                  </a:lnTo>
                  <a:lnTo>
                    <a:pt x="768" y="672"/>
                  </a:lnTo>
                  <a:lnTo>
                    <a:pt x="756" y="689"/>
                  </a:lnTo>
                  <a:lnTo>
                    <a:pt x="743" y="707"/>
                  </a:lnTo>
                  <a:lnTo>
                    <a:pt x="730" y="724"/>
                  </a:lnTo>
                  <a:lnTo>
                    <a:pt x="716" y="740"/>
                  </a:lnTo>
                  <a:lnTo>
                    <a:pt x="702" y="755"/>
                  </a:lnTo>
                  <a:lnTo>
                    <a:pt x="688" y="772"/>
                  </a:lnTo>
                  <a:lnTo>
                    <a:pt x="673" y="787"/>
                  </a:lnTo>
                  <a:lnTo>
                    <a:pt x="657" y="801"/>
                  </a:lnTo>
                  <a:lnTo>
                    <a:pt x="641" y="815"/>
                  </a:lnTo>
                  <a:lnTo>
                    <a:pt x="625" y="829"/>
                  </a:lnTo>
                  <a:lnTo>
                    <a:pt x="608" y="844"/>
                  </a:lnTo>
                  <a:lnTo>
                    <a:pt x="591" y="857"/>
                  </a:lnTo>
                  <a:lnTo>
                    <a:pt x="573" y="868"/>
                  </a:lnTo>
                  <a:lnTo>
                    <a:pt x="555" y="881"/>
                  </a:lnTo>
                  <a:lnTo>
                    <a:pt x="536" y="893"/>
                  </a:lnTo>
                  <a:lnTo>
                    <a:pt x="517" y="904"/>
                  </a:lnTo>
                  <a:lnTo>
                    <a:pt x="497" y="914"/>
                  </a:lnTo>
                  <a:lnTo>
                    <a:pt x="477" y="925"/>
                  </a:lnTo>
                  <a:lnTo>
                    <a:pt x="456" y="935"/>
                  </a:lnTo>
                  <a:lnTo>
                    <a:pt x="435" y="945"/>
                  </a:lnTo>
                  <a:lnTo>
                    <a:pt x="413" y="953"/>
                  </a:lnTo>
                  <a:lnTo>
                    <a:pt x="391" y="961"/>
                  </a:lnTo>
                  <a:lnTo>
                    <a:pt x="369" y="970"/>
                  </a:lnTo>
                  <a:lnTo>
                    <a:pt x="346" y="977"/>
                  </a:lnTo>
                  <a:lnTo>
                    <a:pt x="322" y="984"/>
                  </a:lnTo>
                  <a:lnTo>
                    <a:pt x="298" y="991"/>
                  </a:lnTo>
                  <a:lnTo>
                    <a:pt x="273" y="995"/>
                  </a:lnTo>
                  <a:lnTo>
                    <a:pt x="248" y="1001"/>
                  </a:lnTo>
                  <a:lnTo>
                    <a:pt x="223" y="1006"/>
                  </a:lnTo>
                  <a:lnTo>
                    <a:pt x="197" y="1011"/>
                  </a:lnTo>
                  <a:lnTo>
                    <a:pt x="170" y="1014"/>
                  </a:lnTo>
                  <a:lnTo>
                    <a:pt x="143" y="1017"/>
                  </a:lnTo>
                  <a:lnTo>
                    <a:pt x="115" y="1020"/>
                  </a:lnTo>
                  <a:lnTo>
                    <a:pt x="87" y="1021"/>
                  </a:lnTo>
                  <a:lnTo>
                    <a:pt x="59" y="1024"/>
                  </a:lnTo>
                  <a:lnTo>
                    <a:pt x="30" y="1024"/>
                  </a:lnTo>
                  <a:lnTo>
                    <a:pt x="0" y="1024"/>
                  </a:lnTo>
                  <a:lnTo>
                    <a:pt x="0" y="1128"/>
                  </a:lnTo>
                  <a:lnTo>
                    <a:pt x="31" y="1128"/>
                  </a:lnTo>
                  <a:lnTo>
                    <a:pt x="62" y="1127"/>
                  </a:lnTo>
                  <a:lnTo>
                    <a:pt x="92" y="1125"/>
                  </a:lnTo>
                  <a:lnTo>
                    <a:pt x="122" y="1124"/>
                  </a:lnTo>
                  <a:lnTo>
                    <a:pt x="151" y="1120"/>
                  </a:lnTo>
                  <a:lnTo>
                    <a:pt x="179" y="1117"/>
                  </a:lnTo>
                  <a:lnTo>
                    <a:pt x="208" y="1113"/>
                  </a:lnTo>
                  <a:lnTo>
                    <a:pt x="235" y="1108"/>
                  </a:lnTo>
                  <a:lnTo>
                    <a:pt x="263" y="1104"/>
                  </a:lnTo>
                  <a:lnTo>
                    <a:pt x="290" y="1098"/>
                  </a:lnTo>
                  <a:lnTo>
                    <a:pt x="316" y="1092"/>
                  </a:lnTo>
                  <a:lnTo>
                    <a:pt x="342" y="1085"/>
                  </a:lnTo>
                  <a:lnTo>
                    <a:pt x="368" y="1078"/>
                  </a:lnTo>
                  <a:lnTo>
                    <a:pt x="393" y="1070"/>
                  </a:lnTo>
                  <a:lnTo>
                    <a:pt x="417" y="1060"/>
                  </a:lnTo>
                  <a:lnTo>
                    <a:pt x="441" y="1052"/>
                  </a:lnTo>
                  <a:lnTo>
                    <a:pt x="465" y="1041"/>
                  </a:lnTo>
                  <a:lnTo>
                    <a:pt x="488" y="1032"/>
                  </a:lnTo>
                  <a:lnTo>
                    <a:pt x="511" y="1021"/>
                  </a:lnTo>
                  <a:lnTo>
                    <a:pt x="533" y="1010"/>
                  </a:lnTo>
                  <a:lnTo>
                    <a:pt x="555" y="998"/>
                  </a:lnTo>
                  <a:lnTo>
                    <a:pt x="576" y="985"/>
                  </a:lnTo>
                  <a:lnTo>
                    <a:pt x="597" y="972"/>
                  </a:lnTo>
                  <a:lnTo>
                    <a:pt x="617" y="959"/>
                  </a:lnTo>
                  <a:lnTo>
                    <a:pt x="637" y="945"/>
                  </a:lnTo>
                  <a:lnTo>
                    <a:pt x="657" y="930"/>
                  </a:lnTo>
                  <a:lnTo>
                    <a:pt x="675" y="915"/>
                  </a:lnTo>
                  <a:lnTo>
                    <a:pt x="694" y="899"/>
                  </a:lnTo>
                  <a:lnTo>
                    <a:pt x="712" y="884"/>
                  </a:lnTo>
                  <a:lnTo>
                    <a:pt x="729" y="866"/>
                  </a:lnTo>
                  <a:lnTo>
                    <a:pt x="746" y="849"/>
                  </a:lnTo>
                  <a:lnTo>
                    <a:pt x="763" y="832"/>
                  </a:lnTo>
                  <a:lnTo>
                    <a:pt x="779" y="814"/>
                  </a:lnTo>
                  <a:lnTo>
                    <a:pt x="794" y="795"/>
                  </a:lnTo>
                  <a:lnTo>
                    <a:pt x="809" y="776"/>
                  </a:lnTo>
                  <a:lnTo>
                    <a:pt x="823" y="756"/>
                  </a:lnTo>
                  <a:lnTo>
                    <a:pt x="837" y="736"/>
                  </a:lnTo>
                  <a:lnTo>
                    <a:pt x="851" y="716"/>
                  </a:lnTo>
                  <a:lnTo>
                    <a:pt x="864" y="695"/>
                  </a:lnTo>
                  <a:lnTo>
                    <a:pt x="876" y="674"/>
                  </a:lnTo>
                  <a:lnTo>
                    <a:pt x="888" y="652"/>
                  </a:lnTo>
                  <a:lnTo>
                    <a:pt x="899" y="631"/>
                  </a:lnTo>
                  <a:lnTo>
                    <a:pt x="910" y="608"/>
                  </a:lnTo>
                  <a:lnTo>
                    <a:pt x="920" y="585"/>
                  </a:lnTo>
                  <a:lnTo>
                    <a:pt x="930" y="561"/>
                  </a:lnTo>
                  <a:lnTo>
                    <a:pt x="940" y="538"/>
                  </a:lnTo>
                  <a:lnTo>
                    <a:pt x="948" y="514"/>
                  </a:lnTo>
                  <a:lnTo>
                    <a:pt x="957" y="489"/>
                  </a:lnTo>
                  <a:lnTo>
                    <a:pt x="965" y="465"/>
                  </a:lnTo>
                  <a:lnTo>
                    <a:pt x="972" y="439"/>
                  </a:lnTo>
                  <a:lnTo>
                    <a:pt x="979" y="413"/>
                  </a:lnTo>
                  <a:lnTo>
                    <a:pt x="985" y="387"/>
                  </a:lnTo>
                  <a:lnTo>
                    <a:pt x="991" y="361"/>
                  </a:lnTo>
                  <a:lnTo>
                    <a:pt x="996" y="334"/>
                  </a:lnTo>
                  <a:lnTo>
                    <a:pt x="1001" y="308"/>
                  </a:lnTo>
                  <a:lnTo>
                    <a:pt x="1005" y="280"/>
                  </a:lnTo>
                  <a:lnTo>
                    <a:pt x="1012" y="224"/>
                  </a:lnTo>
                  <a:lnTo>
                    <a:pt x="1017" y="168"/>
                  </a:lnTo>
                  <a:lnTo>
                    <a:pt x="1020" y="110"/>
                  </a:lnTo>
                  <a:lnTo>
                    <a:pt x="1021" y="51"/>
                  </a:lnTo>
                  <a:lnTo>
                    <a:pt x="1021" y="46"/>
                  </a:lnTo>
                  <a:lnTo>
                    <a:pt x="1020" y="40"/>
                  </a:lnTo>
                  <a:lnTo>
                    <a:pt x="1019" y="34"/>
                  </a:lnTo>
                  <a:lnTo>
                    <a:pt x="1017" y="29"/>
                  </a:lnTo>
                  <a:lnTo>
                    <a:pt x="1013" y="20"/>
                  </a:lnTo>
                  <a:lnTo>
                    <a:pt x="1007" y="13"/>
                  </a:lnTo>
                  <a:lnTo>
                    <a:pt x="1000" y="7"/>
                  </a:lnTo>
                  <a:lnTo>
                    <a:pt x="993" y="3"/>
                  </a:lnTo>
                  <a:lnTo>
                    <a:pt x="985" y="1"/>
                  </a:lnTo>
                  <a:lnTo>
                    <a:pt x="977" y="0"/>
                  </a:lnTo>
                  <a:lnTo>
                    <a:pt x="968" y="1"/>
                  </a:lnTo>
                  <a:lnTo>
                    <a:pt x="960" y="3"/>
                  </a:lnTo>
                  <a:lnTo>
                    <a:pt x="953" y="7"/>
                  </a:lnTo>
                  <a:lnTo>
                    <a:pt x="946" y="13"/>
                  </a:lnTo>
                  <a:lnTo>
                    <a:pt x="941" y="20"/>
                  </a:lnTo>
                  <a:lnTo>
                    <a:pt x="936" y="29"/>
                  </a:lnTo>
                  <a:lnTo>
                    <a:pt x="935" y="34"/>
                  </a:lnTo>
                  <a:lnTo>
                    <a:pt x="933" y="40"/>
                  </a:lnTo>
                  <a:lnTo>
                    <a:pt x="933" y="46"/>
                  </a:lnTo>
                  <a:lnTo>
                    <a:pt x="932" y="51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79" name="Shape 79">
              <a:extLst>
                <a:ext uri="{FF2B5EF4-FFF2-40B4-BE49-F238E27FC236}">
                  <a16:creationId xmlns:a16="http://schemas.microsoft.com/office/drawing/2014/main" id="{00000000-0008-0000-0700-00004F000000}"/>
                </a:ext>
              </a:extLst>
            </xdr:cNvPr>
            <xdr:cNvSpPr/>
          </xdr:nvSpPr>
          <xdr:spPr>
            <a:xfrm>
              <a:off x="2775" y="450"/>
              <a:ext cx="213" cy="180"/>
            </a:xfrm>
            <a:custGeom>
              <a:avLst/>
              <a:gdLst/>
              <a:ahLst/>
              <a:cxnLst/>
              <a:rect l="l" t="t" r="r" b="b"/>
              <a:pathLst>
                <a:path w="1065" h="1077" extrusionOk="0">
                  <a:moveTo>
                    <a:pt x="44" y="105"/>
                  </a:moveTo>
                  <a:lnTo>
                    <a:pt x="44" y="105"/>
                  </a:lnTo>
                  <a:lnTo>
                    <a:pt x="74" y="105"/>
                  </a:lnTo>
                  <a:lnTo>
                    <a:pt x="103" y="106"/>
                  </a:lnTo>
                  <a:lnTo>
                    <a:pt x="131" y="108"/>
                  </a:lnTo>
                  <a:lnTo>
                    <a:pt x="159" y="110"/>
                  </a:lnTo>
                  <a:lnTo>
                    <a:pt x="187" y="112"/>
                  </a:lnTo>
                  <a:lnTo>
                    <a:pt x="214" y="116"/>
                  </a:lnTo>
                  <a:lnTo>
                    <a:pt x="241" y="119"/>
                  </a:lnTo>
                  <a:lnTo>
                    <a:pt x="267" y="123"/>
                  </a:lnTo>
                  <a:lnTo>
                    <a:pt x="292" y="128"/>
                  </a:lnTo>
                  <a:lnTo>
                    <a:pt x="317" y="133"/>
                  </a:lnTo>
                  <a:lnTo>
                    <a:pt x="342" y="139"/>
                  </a:lnTo>
                  <a:lnTo>
                    <a:pt x="366" y="145"/>
                  </a:lnTo>
                  <a:lnTo>
                    <a:pt x="390" y="152"/>
                  </a:lnTo>
                  <a:lnTo>
                    <a:pt x="413" y="161"/>
                  </a:lnTo>
                  <a:lnTo>
                    <a:pt x="435" y="168"/>
                  </a:lnTo>
                  <a:lnTo>
                    <a:pt x="457" y="176"/>
                  </a:lnTo>
                  <a:lnTo>
                    <a:pt x="479" y="185"/>
                  </a:lnTo>
                  <a:lnTo>
                    <a:pt x="500" y="195"/>
                  </a:lnTo>
                  <a:lnTo>
                    <a:pt x="521" y="204"/>
                  </a:lnTo>
                  <a:lnTo>
                    <a:pt x="541" y="215"/>
                  </a:lnTo>
                  <a:lnTo>
                    <a:pt x="561" y="225"/>
                  </a:lnTo>
                  <a:lnTo>
                    <a:pt x="580" y="237"/>
                  </a:lnTo>
                  <a:lnTo>
                    <a:pt x="599" y="249"/>
                  </a:lnTo>
                  <a:lnTo>
                    <a:pt x="617" y="261"/>
                  </a:lnTo>
                  <a:lnTo>
                    <a:pt x="635" y="274"/>
                  </a:lnTo>
                  <a:lnTo>
                    <a:pt x="652" y="286"/>
                  </a:lnTo>
                  <a:lnTo>
                    <a:pt x="669" y="299"/>
                  </a:lnTo>
                  <a:lnTo>
                    <a:pt x="685" y="314"/>
                  </a:lnTo>
                  <a:lnTo>
                    <a:pt x="701" y="328"/>
                  </a:lnTo>
                  <a:lnTo>
                    <a:pt x="717" y="343"/>
                  </a:lnTo>
                  <a:lnTo>
                    <a:pt x="732" y="358"/>
                  </a:lnTo>
                  <a:lnTo>
                    <a:pt x="746" y="374"/>
                  </a:lnTo>
                  <a:lnTo>
                    <a:pt x="760" y="389"/>
                  </a:lnTo>
                  <a:lnTo>
                    <a:pt x="774" y="405"/>
                  </a:lnTo>
                  <a:lnTo>
                    <a:pt x="787" y="423"/>
                  </a:lnTo>
                  <a:lnTo>
                    <a:pt x="800" y="439"/>
                  </a:lnTo>
                  <a:lnTo>
                    <a:pt x="812" y="457"/>
                  </a:lnTo>
                  <a:lnTo>
                    <a:pt x="824" y="476"/>
                  </a:lnTo>
                  <a:lnTo>
                    <a:pt x="836" y="494"/>
                  </a:lnTo>
                  <a:lnTo>
                    <a:pt x="847" y="512"/>
                  </a:lnTo>
                  <a:lnTo>
                    <a:pt x="857" y="532"/>
                  </a:lnTo>
                  <a:lnTo>
                    <a:pt x="867" y="551"/>
                  </a:lnTo>
                  <a:lnTo>
                    <a:pt x="877" y="571"/>
                  </a:lnTo>
                  <a:lnTo>
                    <a:pt x="886" y="592"/>
                  </a:lnTo>
                  <a:lnTo>
                    <a:pt x="895" y="612"/>
                  </a:lnTo>
                  <a:lnTo>
                    <a:pt x="903" y="634"/>
                  </a:lnTo>
                  <a:lnTo>
                    <a:pt x="911" y="656"/>
                  </a:lnTo>
                  <a:lnTo>
                    <a:pt x="918" y="677"/>
                  </a:lnTo>
                  <a:lnTo>
                    <a:pt x="925" y="700"/>
                  </a:lnTo>
                  <a:lnTo>
                    <a:pt x="932" y="723"/>
                  </a:lnTo>
                  <a:lnTo>
                    <a:pt x="938" y="746"/>
                  </a:lnTo>
                  <a:lnTo>
                    <a:pt x="944" y="769"/>
                  </a:lnTo>
                  <a:lnTo>
                    <a:pt x="949" y="793"/>
                  </a:lnTo>
                  <a:lnTo>
                    <a:pt x="954" y="817"/>
                  </a:lnTo>
                  <a:lnTo>
                    <a:pt x="958" y="842"/>
                  </a:lnTo>
                  <a:lnTo>
                    <a:pt x="962" y="866"/>
                  </a:lnTo>
                  <a:lnTo>
                    <a:pt x="968" y="917"/>
                  </a:lnTo>
                  <a:lnTo>
                    <a:pt x="973" y="969"/>
                  </a:lnTo>
                  <a:lnTo>
                    <a:pt x="976" y="1023"/>
                  </a:lnTo>
                  <a:lnTo>
                    <a:pt x="976" y="1077"/>
                  </a:lnTo>
                  <a:lnTo>
                    <a:pt x="1065" y="1077"/>
                  </a:lnTo>
                  <a:lnTo>
                    <a:pt x="1064" y="1019"/>
                  </a:lnTo>
                  <a:lnTo>
                    <a:pt x="1061" y="961"/>
                  </a:lnTo>
                  <a:lnTo>
                    <a:pt x="1056" y="904"/>
                  </a:lnTo>
                  <a:lnTo>
                    <a:pt x="1049" y="849"/>
                  </a:lnTo>
                  <a:lnTo>
                    <a:pt x="1045" y="822"/>
                  </a:lnTo>
                  <a:lnTo>
                    <a:pt x="1040" y="795"/>
                  </a:lnTo>
                  <a:lnTo>
                    <a:pt x="1035" y="768"/>
                  </a:lnTo>
                  <a:lnTo>
                    <a:pt x="1029" y="742"/>
                  </a:lnTo>
                  <a:lnTo>
                    <a:pt x="1023" y="716"/>
                  </a:lnTo>
                  <a:lnTo>
                    <a:pt x="1016" y="690"/>
                  </a:lnTo>
                  <a:lnTo>
                    <a:pt x="1009" y="665"/>
                  </a:lnTo>
                  <a:lnTo>
                    <a:pt x="1001" y="641"/>
                  </a:lnTo>
                  <a:lnTo>
                    <a:pt x="992" y="616"/>
                  </a:lnTo>
                  <a:lnTo>
                    <a:pt x="984" y="591"/>
                  </a:lnTo>
                  <a:lnTo>
                    <a:pt x="974" y="568"/>
                  </a:lnTo>
                  <a:lnTo>
                    <a:pt x="964" y="544"/>
                  </a:lnTo>
                  <a:lnTo>
                    <a:pt x="954" y="522"/>
                  </a:lnTo>
                  <a:lnTo>
                    <a:pt x="943" y="500"/>
                  </a:lnTo>
                  <a:lnTo>
                    <a:pt x="932" y="477"/>
                  </a:lnTo>
                  <a:lnTo>
                    <a:pt x="920" y="456"/>
                  </a:lnTo>
                  <a:lnTo>
                    <a:pt x="908" y="435"/>
                  </a:lnTo>
                  <a:lnTo>
                    <a:pt x="895" y="414"/>
                  </a:lnTo>
                  <a:lnTo>
                    <a:pt x="881" y="392"/>
                  </a:lnTo>
                  <a:lnTo>
                    <a:pt x="867" y="372"/>
                  </a:lnTo>
                  <a:lnTo>
                    <a:pt x="853" y="354"/>
                  </a:lnTo>
                  <a:lnTo>
                    <a:pt x="838" y="335"/>
                  </a:lnTo>
                  <a:lnTo>
                    <a:pt x="823" y="316"/>
                  </a:lnTo>
                  <a:lnTo>
                    <a:pt x="807" y="297"/>
                  </a:lnTo>
                  <a:lnTo>
                    <a:pt x="790" y="279"/>
                  </a:lnTo>
                  <a:lnTo>
                    <a:pt x="773" y="263"/>
                  </a:lnTo>
                  <a:lnTo>
                    <a:pt x="756" y="246"/>
                  </a:lnTo>
                  <a:lnTo>
                    <a:pt x="738" y="230"/>
                  </a:lnTo>
                  <a:lnTo>
                    <a:pt x="719" y="215"/>
                  </a:lnTo>
                  <a:lnTo>
                    <a:pt x="701" y="199"/>
                  </a:lnTo>
                  <a:lnTo>
                    <a:pt x="681" y="185"/>
                  </a:lnTo>
                  <a:lnTo>
                    <a:pt x="661" y="171"/>
                  </a:lnTo>
                  <a:lnTo>
                    <a:pt x="641" y="157"/>
                  </a:lnTo>
                  <a:lnTo>
                    <a:pt x="620" y="144"/>
                  </a:lnTo>
                  <a:lnTo>
                    <a:pt x="599" y="132"/>
                  </a:lnTo>
                  <a:lnTo>
                    <a:pt x="577" y="119"/>
                  </a:lnTo>
                  <a:lnTo>
                    <a:pt x="555" y="109"/>
                  </a:lnTo>
                  <a:lnTo>
                    <a:pt x="532" y="98"/>
                  </a:lnTo>
                  <a:lnTo>
                    <a:pt x="509" y="88"/>
                  </a:lnTo>
                  <a:lnTo>
                    <a:pt x="485" y="78"/>
                  </a:lnTo>
                  <a:lnTo>
                    <a:pt x="461" y="69"/>
                  </a:lnTo>
                  <a:lnTo>
                    <a:pt x="437" y="60"/>
                  </a:lnTo>
                  <a:lnTo>
                    <a:pt x="412" y="52"/>
                  </a:lnTo>
                  <a:lnTo>
                    <a:pt x="386" y="44"/>
                  </a:lnTo>
                  <a:lnTo>
                    <a:pt x="360" y="38"/>
                  </a:lnTo>
                  <a:lnTo>
                    <a:pt x="334" y="31"/>
                  </a:lnTo>
                  <a:lnTo>
                    <a:pt x="307" y="25"/>
                  </a:lnTo>
                  <a:lnTo>
                    <a:pt x="279" y="20"/>
                  </a:lnTo>
                  <a:lnTo>
                    <a:pt x="252" y="16"/>
                  </a:lnTo>
                  <a:lnTo>
                    <a:pt x="223" y="12"/>
                  </a:lnTo>
                  <a:lnTo>
                    <a:pt x="195" y="9"/>
                  </a:lnTo>
                  <a:lnTo>
                    <a:pt x="166" y="6"/>
                  </a:lnTo>
                  <a:lnTo>
                    <a:pt x="136" y="4"/>
                  </a:lnTo>
                  <a:lnTo>
                    <a:pt x="106" y="3"/>
                  </a:lnTo>
                  <a:lnTo>
                    <a:pt x="75" y="2"/>
                  </a:lnTo>
                  <a:lnTo>
                    <a:pt x="44" y="0"/>
                  </a:lnTo>
                  <a:lnTo>
                    <a:pt x="39" y="2"/>
                  </a:lnTo>
                  <a:lnTo>
                    <a:pt x="34" y="2"/>
                  </a:lnTo>
                  <a:lnTo>
                    <a:pt x="29" y="4"/>
                  </a:lnTo>
                  <a:lnTo>
                    <a:pt x="25" y="5"/>
                  </a:lnTo>
                  <a:lnTo>
                    <a:pt x="17" y="11"/>
                  </a:lnTo>
                  <a:lnTo>
                    <a:pt x="11" y="17"/>
                  </a:lnTo>
                  <a:lnTo>
                    <a:pt x="6" y="25"/>
                  </a:lnTo>
                  <a:lnTo>
                    <a:pt x="3" y="33"/>
                  </a:lnTo>
                  <a:lnTo>
                    <a:pt x="1" y="43"/>
                  </a:lnTo>
                  <a:lnTo>
                    <a:pt x="0" y="53"/>
                  </a:lnTo>
                  <a:lnTo>
                    <a:pt x="1" y="63"/>
                  </a:lnTo>
                  <a:lnTo>
                    <a:pt x="3" y="72"/>
                  </a:lnTo>
                  <a:lnTo>
                    <a:pt x="6" y="80"/>
                  </a:lnTo>
                  <a:lnTo>
                    <a:pt x="11" y="89"/>
                  </a:lnTo>
                  <a:lnTo>
                    <a:pt x="17" y="96"/>
                  </a:lnTo>
                  <a:lnTo>
                    <a:pt x="25" y="100"/>
                  </a:lnTo>
                  <a:lnTo>
                    <a:pt x="29" y="103"/>
                  </a:lnTo>
                  <a:lnTo>
                    <a:pt x="34" y="104"/>
                  </a:lnTo>
                  <a:lnTo>
                    <a:pt x="39" y="105"/>
                  </a:lnTo>
                  <a:lnTo>
                    <a:pt x="44" y="105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80" name="Shape 80">
              <a:extLst>
                <a:ext uri="{FF2B5EF4-FFF2-40B4-BE49-F238E27FC236}">
                  <a16:creationId xmlns:a16="http://schemas.microsoft.com/office/drawing/2014/main" id="{00000000-0008-0000-0700-000050000000}"/>
                </a:ext>
              </a:extLst>
            </xdr:cNvPr>
            <xdr:cNvSpPr/>
          </xdr:nvSpPr>
          <xdr:spPr>
            <a:xfrm>
              <a:off x="2580" y="450"/>
              <a:ext cx="204" cy="188"/>
            </a:xfrm>
            <a:custGeom>
              <a:avLst/>
              <a:gdLst/>
              <a:ahLst/>
              <a:cxnLst/>
              <a:rect l="l" t="t" r="r" b="b"/>
              <a:pathLst>
                <a:path w="1021" h="1129" extrusionOk="0">
                  <a:moveTo>
                    <a:pt x="88" y="1077"/>
                  </a:moveTo>
                  <a:lnTo>
                    <a:pt x="88" y="1077"/>
                  </a:lnTo>
                  <a:lnTo>
                    <a:pt x="88" y="1050"/>
                  </a:lnTo>
                  <a:lnTo>
                    <a:pt x="89" y="1023"/>
                  </a:lnTo>
                  <a:lnTo>
                    <a:pt x="90" y="996"/>
                  </a:lnTo>
                  <a:lnTo>
                    <a:pt x="92" y="969"/>
                  </a:lnTo>
                  <a:lnTo>
                    <a:pt x="94" y="943"/>
                  </a:lnTo>
                  <a:lnTo>
                    <a:pt x="96" y="917"/>
                  </a:lnTo>
                  <a:lnTo>
                    <a:pt x="99" y="891"/>
                  </a:lnTo>
                  <a:lnTo>
                    <a:pt x="103" y="867"/>
                  </a:lnTo>
                  <a:lnTo>
                    <a:pt x="106" y="841"/>
                  </a:lnTo>
                  <a:lnTo>
                    <a:pt x="111" y="817"/>
                  </a:lnTo>
                  <a:lnTo>
                    <a:pt x="115" y="793"/>
                  </a:lnTo>
                  <a:lnTo>
                    <a:pt x="121" y="769"/>
                  </a:lnTo>
                  <a:lnTo>
                    <a:pt x="126" y="746"/>
                  </a:lnTo>
                  <a:lnTo>
                    <a:pt x="132" y="723"/>
                  </a:lnTo>
                  <a:lnTo>
                    <a:pt x="139" y="700"/>
                  </a:lnTo>
                  <a:lnTo>
                    <a:pt x="146" y="677"/>
                  </a:lnTo>
                  <a:lnTo>
                    <a:pt x="153" y="656"/>
                  </a:lnTo>
                  <a:lnTo>
                    <a:pt x="161" y="634"/>
                  </a:lnTo>
                  <a:lnTo>
                    <a:pt x="170" y="612"/>
                  </a:lnTo>
                  <a:lnTo>
                    <a:pt x="178" y="592"/>
                  </a:lnTo>
                  <a:lnTo>
                    <a:pt x="188" y="571"/>
                  </a:lnTo>
                  <a:lnTo>
                    <a:pt x="197" y="551"/>
                  </a:lnTo>
                  <a:lnTo>
                    <a:pt x="207" y="532"/>
                  </a:lnTo>
                  <a:lnTo>
                    <a:pt x="218" y="512"/>
                  </a:lnTo>
                  <a:lnTo>
                    <a:pt x="229" y="494"/>
                  </a:lnTo>
                  <a:lnTo>
                    <a:pt x="240" y="476"/>
                  </a:lnTo>
                  <a:lnTo>
                    <a:pt x="252" y="457"/>
                  </a:lnTo>
                  <a:lnTo>
                    <a:pt x="264" y="439"/>
                  </a:lnTo>
                  <a:lnTo>
                    <a:pt x="277" y="423"/>
                  </a:lnTo>
                  <a:lnTo>
                    <a:pt x="290" y="405"/>
                  </a:lnTo>
                  <a:lnTo>
                    <a:pt x="304" y="389"/>
                  </a:lnTo>
                  <a:lnTo>
                    <a:pt x="318" y="374"/>
                  </a:lnTo>
                  <a:lnTo>
                    <a:pt x="333" y="358"/>
                  </a:lnTo>
                  <a:lnTo>
                    <a:pt x="348" y="343"/>
                  </a:lnTo>
                  <a:lnTo>
                    <a:pt x="363" y="328"/>
                  </a:lnTo>
                  <a:lnTo>
                    <a:pt x="379" y="314"/>
                  </a:lnTo>
                  <a:lnTo>
                    <a:pt x="395" y="299"/>
                  </a:lnTo>
                  <a:lnTo>
                    <a:pt x="412" y="286"/>
                  </a:lnTo>
                  <a:lnTo>
                    <a:pt x="430" y="274"/>
                  </a:lnTo>
                  <a:lnTo>
                    <a:pt x="447" y="261"/>
                  </a:lnTo>
                  <a:lnTo>
                    <a:pt x="466" y="249"/>
                  </a:lnTo>
                  <a:lnTo>
                    <a:pt x="485" y="237"/>
                  </a:lnTo>
                  <a:lnTo>
                    <a:pt x="505" y="225"/>
                  </a:lnTo>
                  <a:lnTo>
                    <a:pt x="524" y="215"/>
                  </a:lnTo>
                  <a:lnTo>
                    <a:pt x="544" y="204"/>
                  </a:lnTo>
                  <a:lnTo>
                    <a:pt x="565" y="195"/>
                  </a:lnTo>
                  <a:lnTo>
                    <a:pt x="586" y="185"/>
                  </a:lnTo>
                  <a:lnTo>
                    <a:pt x="608" y="176"/>
                  </a:lnTo>
                  <a:lnTo>
                    <a:pt x="630" y="168"/>
                  </a:lnTo>
                  <a:lnTo>
                    <a:pt x="653" y="161"/>
                  </a:lnTo>
                  <a:lnTo>
                    <a:pt x="676" y="152"/>
                  </a:lnTo>
                  <a:lnTo>
                    <a:pt x="699" y="145"/>
                  </a:lnTo>
                  <a:lnTo>
                    <a:pt x="724" y="139"/>
                  </a:lnTo>
                  <a:lnTo>
                    <a:pt x="748" y="133"/>
                  </a:lnTo>
                  <a:lnTo>
                    <a:pt x="773" y="128"/>
                  </a:lnTo>
                  <a:lnTo>
                    <a:pt x="799" y="123"/>
                  </a:lnTo>
                  <a:lnTo>
                    <a:pt x="825" y="119"/>
                  </a:lnTo>
                  <a:lnTo>
                    <a:pt x="851" y="116"/>
                  </a:lnTo>
                  <a:lnTo>
                    <a:pt x="878" y="112"/>
                  </a:lnTo>
                  <a:lnTo>
                    <a:pt x="906" y="110"/>
                  </a:lnTo>
                  <a:lnTo>
                    <a:pt x="934" y="108"/>
                  </a:lnTo>
                  <a:lnTo>
                    <a:pt x="962" y="106"/>
                  </a:lnTo>
                  <a:lnTo>
                    <a:pt x="992" y="105"/>
                  </a:lnTo>
                  <a:lnTo>
                    <a:pt x="1021" y="105"/>
                  </a:lnTo>
                  <a:lnTo>
                    <a:pt x="1021" y="0"/>
                  </a:lnTo>
                  <a:lnTo>
                    <a:pt x="990" y="2"/>
                  </a:lnTo>
                  <a:lnTo>
                    <a:pt x="960" y="3"/>
                  </a:lnTo>
                  <a:lnTo>
                    <a:pt x="930" y="4"/>
                  </a:lnTo>
                  <a:lnTo>
                    <a:pt x="900" y="6"/>
                  </a:lnTo>
                  <a:lnTo>
                    <a:pt x="871" y="9"/>
                  </a:lnTo>
                  <a:lnTo>
                    <a:pt x="842" y="12"/>
                  </a:lnTo>
                  <a:lnTo>
                    <a:pt x="814" y="16"/>
                  </a:lnTo>
                  <a:lnTo>
                    <a:pt x="786" y="20"/>
                  </a:lnTo>
                  <a:lnTo>
                    <a:pt x="758" y="25"/>
                  </a:lnTo>
                  <a:lnTo>
                    <a:pt x="732" y="31"/>
                  </a:lnTo>
                  <a:lnTo>
                    <a:pt x="705" y="38"/>
                  </a:lnTo>
                  <a:lnTo>
                    <a:pt x="679" y="44"/>
                  </a:lnTo>
                  <a:lnTo>
                    <a:pt x="654" y="52"/>
                  </a:lnTo>
                  <a:lnTo>
                    <a:pt x="629" y="60"/>
                  </a:lnTo>
                  <a:lnTo>
                    <a:pt x="604" y="69"/>
                  </a:lnTo>
                  <a:lnTo>
                    <a:pt x="580" y="78"/>
                  </a:lnTo>
                  <a:lnTo>
                    <a:pt x="556" y="88"/>
                  </a:lnTo>
                  <a:lnTo>
                    <a:pt x="533" y="98"/>
                  </a:lnTo>
                  <a:lnTo>
                    <a:pt x="511" y="109"/>
                  </a:lnTo>
                  <a:lnTo>
                    <a:pt x="488" y="119"/>
                  </a:lnTo>
                  <a:lnTo>
                    <a:pt x="466" y="132"/>
                  </a:lnTo>
                  <a:lnTo>
                    <a:pt x="444" y="144"/>
                  </a:lnTo>
                  <a:lnTo>
                    <a:pt x="423" y="157"/>
                  </a:lnTo>
                  <a:lnTo>
                    <a:pt x="403" y="171"/>
                  </a:lnTo>
                  <a:lnTo>
                    <a:pt x="383" y="185"/>
                  </a:lnTo>
                  <a:lnTo>
                    <a:pt x="364" y="199"/>
                  </a:lnTo>
                  <a:lnTo>
                    <a:pt x="345" y="215"/>
                  </a:lnTo>
                  <a:lnTo>
                    <a:pt x="327" y="230"/>
                  </a:lnTo>
                  <a:lnTo>
                    <a:pt x="309" y="246"/>
                  </a:lnTo>
                  <a:lnTo>
                    <a:pt x="291" y="263"/>
                  </a:lnTo>
                  <a:lnTo>
                    <a:pt x="274" y="281"/>
                  </a:lnTo>
                  <a:lnTo>
                    <a:pt x="258" y="297"/>
                  </a:lnTo>
                  <a:lnTo>
                    <a:pt x="242" y="316"/>
                  </a:lnTo>
                  <a:lnTo>
                    <a:pt x="226" y="335"/>
                  </a:lnTo>
                  <a:lnTo>
                    <a:pt x="211" y="354"/>
                  </a:lnTo>
                  <a:lnTo>
                    <a:pt x="197" y="372"/>
                  </a:lnTo>
                  <a:lnTo>
                    <a:pt x="183" y="392"/>
                  </a:lnTo>
                  <a:lnTo>
                    <a:pt x="170" y="414"/>
                  </a:lnTo>
                  <a:lnTo>
                    <a:pt x="157" y="435"/>
                  </a:lnTo>
                  <a:lnTo>
                    <a:pt x="144" y="456"/>
                  </a:lnTo>
                  <a:lnTo>
                    <a:pt x="132" y="477"/>
                  </a:lnTo>
                  <a:lnTo>
                    <a:pt x="121" y="500"/>
                  </a:lnTo>
                  <a:lnTo>
                    <a:pt x="110" y="522"/>
                  </a:lnTo>
                  <a:lnTo>
                    <a:pt x="100" y="545"/>
                  </a:lnTo>
                  <a:lnTo>
                    <a:pt x="90" y="568"/>
                  </a:lnTo>
                  <a:lnTo>
                    <a:pt x="81" y="591"/>
                  </a:lnTo>
                  <a:lnTo>
                    <a:pt x="72" y="616"/>
                  </a:lnTo>
                  <a:lnTo>
                    <a:pt x="64" y="641"/>
                  </a:lnTo>
                  <a:lnTo>
                    <a:pt x="56" y="665"/>
                  </a:lnTo>
                  <a:lnTo>
                    <a:pt x="49" y="690"/>
                  </a:lnTo>
                  <a:lnTo>
                    <a:pt x="42" y="716"/>
                  </a:lnTo>
                  <a:lnTo>
                    <a:pt x="35" y="742"/>
                  </a:lnTo>
                  <a:lnTo>
                    <a:pt x="30" y="768"/>
                  </a:lnTo>
                  <a:lnTo>
                    <a:pt x="24" y="795"/>
                  </a:lnTo>
                  <a:lnTo>
                    <a:pt x="20" y="822"/>
                  </a:lnTo>
                  <a:lnTo>
                    <a:pt x="16" y="849"/>
                  </a:lnTo>
                  <a:lnTo>
                    <a:pt x="12" y="876"/>
                  </a:lnTo>
                  <a:lnTo>
                    <a:pt x="8" y="904"/>
                  </a:lnTo>
                  <a:lnTo>
                    <a:pt x="6" y="933"/>
                  </a:lnTo>
                  <a:lnTo>
                    <a:pt x="4" y="961"/>
                  </a:lnTo>
                  <a:lnTo>
                    <a:pt x="2" y="990"/>
                  </a:lnTo>
                  <a:lnTo>
                    <a:pt x="1" y="1019"/>
                  </a:lnTo>
                  <a:lnTo>
                    <a:pt x="0" y="1048"/>
                  </a:lnTo>
                  <a:lnTo>
                    <a:pt x="0" y="1077"/>
                  </a:lnTo>
                  <a:lnTo>
                    <a:pt x="0" y="1084"/>
                  </a:lnTo>
                  <a:lnTo>
                    <a:pt x="1" y="1090"/>
                  </a:lnTo>
                  <a:lnTo>
                    <a:pt x="2" y="1095"/>
                  </a:lnTo>
                  <a:lnTo>
                    <a:pt x="3" y="1101"/>
                  </a:lnTo>
                  <a:lnTo>
                    <a:pt x="8" y="1109"/>
                  </a:lnTo>
                  <a:lnTo>
                    <a:pt x="13" y="1116"/>
                  </a:lnTo>
                  <a:lnTo>
                    <a:pt x="20" y="1122"/>
                  </a:lnTo>
                  <a:lnTo>
                    <a:pt x="28" y="1127"/>
                  </a:lnTo>
                  <a:lnTo>
                    <a:pt x="36" y="1129"/>
                  </a:lnTo>
                  <a:lnTo>
                    <a:pt x="44" y="1129"/>
                  </a:lnTo>
                  <a:lnTo>
                    <a:pt x="52" y="1129"/>
                  </a:lnTo>
                  <a:lnTo>
                    <a:pt x="60" y="1127"/>
                  </a:lnTo>
                  <a:lnTo>
                    <a:pt x="68" y="1122"/>
                  </a:lnTo>
                  <a:lnTo>
                    <a:pt x="74" y="1116"/>
                  </a:lnTo>
                  <a:lnTo>
                    <a:pt x="80" y="1109"/>
                  </a:lnTo>
                  <a:lnTo>
                    <a:pt x="84" y="1101"/>
                  </a:lnTo>
                  <a:lnTo>
                    <a:pt x="86" y="1095"/>
                  </a:lnTo>
                  <a:lnTo>
                    <a:pt x="87" y="1090"/>
                  </a:lnTo>
                  <a:lnTo>
                    <a:pt x="88" y="1084"/>
                  </a:lnTo>
                  <a:lnTo>
                    <a:pt x="88" y="1077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81" name="Shape 81">
              <a:extLst>
                <a:ext uri="{FF2B5EF4-FFF2-40B4-BE49-F238E27FC236}">
                  <a16:creationId xmlns:a16="http://schemas.microsoft.com/office/drawing/2014/main" id="{00000000-0008-0000-0700-000051000000}"/>
                </a:ext>
              </a:extLst>
            </xdr:cNvPr>
            <xdr:cNvSpPr/>
          </xdr:nvSpPr>
          <xdr:spPr>
            <a:xfrm>
              <a:off x="2717" y="538"/>
              <a:ext cx="74" cy="92"/>
            </a:xfrm>
            <a:custGeom>
              <a:avLst/>
              <a:gdLst/>
              <a:ahLst/>
              <a:cxnLst/>
              <a:rect l="l" t="t" r="r" b="b"/>
              <a:pathLst>
                <a:path w="373" h="549" extrusionOk="0">
                  <a:moveTo>
                    <a:pt x="329" y="0"/>
                  </a:moveTo>
                  <a:lnTo>
                    <a:pt x="329" y="0"/>
                  </a:lnTo>
                  <a:lnTo>
                    <a:pt x="310" y="0"/>
                  </a:lnTo>
                  <a:lnTo>
                    <a:pt x="291" y="1"/>
                  </a:lnTo>
                  <a:lnTo>
                    <a:pt x="272" y="3"/>
                  </a:lnTo>
                  <a:lnTo>
                    <a:pt x="254" y="6"/>
                  </a:lnTo>
                  <a:lnTo>
                    <a:pt x="236" y="10"/>
                  </a:lnTo>
                  <a:lnTo>
                    <a:pt x="219" y="15"/>
                  </a:lnTo>
                  <a:lnTo>
                    <a:pt x="202" y="21"/>
                  </a:lnTo>
                  <a:lnTo>
                    <a:pt x="186" y="27"/>
                  </a:lnTo>
                  <a:lnTo>
                    <a:pt x="170" y="35"/>
                  </a:lnTo>
                  <a:lnTo>
                    <a:pt x="155" y="44"/>
                  </a:lnTo>
                  <a:lnTo>
                    <a:pt x="140" y="55"/>
                  </a:lnTo>
                  <a:lnTo>
                    <a:pt x="126" y="67"/>
                  </a:lnTo>
                  <a:lnTo>
                    <a:pt x="113" y="80"/>
                  </a:lnTo>
                  <a:lnTo>
                    <a:pt x="100" y="94"/>
                  </a:lnTo>
                  <a:lnTo>
                    <a:pt x="88" y="110"/>
                  </a:lnTo>
                  <a:lnTo>
                    <a:pt x="78" y="127"/>
                  </a:lnTo>
                  <a:lnTo>
                    <a:pt x="67" y="145"/>
                  </a:lnTo>
                  <a:lnTo>
                    <a:pt x="58" y="163"/>
                  </a:lnTo>
                  <a:lnTo>
                    <a:pt x="50" y="183"/>
                  </a:lnTo>
                  <a:lnTo>
                    <a:pt x="42" y="205"/>
                  </a:lnTo>
                  <a:lnTo>
                    <a:pt x="35" y="227"/>
                  </a:lnTo>
                  <a:lnTo>
                    <a:pt x="29" y="249"/>
                  </a:lnTo>
                  <a:lnTo>
                    <a:pt x="23" y="274"/>
                  </a:lnTo>
                  <a:lnTo>
                    <a:pt x="18" y="300"/>
                  </a:lnTo>
                  <a:lnTo>
                    <a:pt x="14" y="327"/>
                  </a:lnTo>
                  <a:lnTo>
                    <a:pt x="10" y="354"/>
                  </a:lnTo>
                  <a:lnTo>
                    <a:pt x="7" y="383"/>
                  </a:lnTo>
                  <a:lnTo>
                    <a:pt x="5" y="414"/>
                  </a:lnTo>
                  <a:lnTo>
                    <a:pt x="3" y="446"/>
                  </a:lnTo>
                  <a:lnTo>
                    <a:pt x="1" y="479"/>
                  </a:lnTo>
                  <a:lnTo>
                    <a:pt x="0" y="514"/>
                  </a:lnTo>
                  <a:lnTo>
                    <a:pt x="0" y="549"/>
                  </a:lnTo>
                  <a:lnTo>
                    <a:pt x="89" y="549"/>
                  </a:lnTo>
                  <a:lnTo>
                    <a:pt x="89" y="515"/>
                  </a:lnTo>
                  <a:lnTo>
                    <a:pt x="89" y="482"/>
                  </a:lnTo>
                  <a:lnTo>
                    <a:pt x="91" y="452"/>
                  </a:lnTo>
                  <a:lnTo>
                    <a:pt x="93" y="422"/>
                  </a:lnTo>
                  <a:lnTo>
                    <a:pt x="95" y="394"/>
                  </a:lnTo>
                  <a:lnTo>
                    <a:pt x="97" y="368"/>
                  </a:lnTo>
                  <a:lnTo>
                    <a:pt x="101" y="343"/>
                  </a:lnTo>
                  <a:lnTo>
                    <a:pt x="104" y="321"/>
                  </a:lnTo>
                  <a:lnTo>
                    <a:pt x="109" y="299"/>
                  </a:lnTo>
                  <a:lnTo>
                    <a:pt x="113" y="279"/>
                  </a:lnTo>
                  <a:lnTo>
                    <a:pt x="118" y="260"/>
                  </a:lnTo>
                  <a:lnTo>
                    <a:pt x="124" y="243"/>
                  </a:lnTo>
                  <a:lnTo>
                    <a:pt x="130" y="227"/>
                  </a:lnTo>
                  <a:lnTo>
                    <a:pt x="136" y="213"/>
                  </a:lnTo>
                  <a:lnTo>
                    <a:pt x="142" y="200"/>
                  </a:lnTo>
                  <a:lnTo>
                    <a:pt x="149" y="187"/>
                  </a:lnTo>
                  <a:lnTo>
                    <a:pt x="157" y="176"/>
                  </a:lnTo>
                  <a:lnTo>
                    <a:pt x="164" y="167"/>
                  </a:lnTo>
                  <a:lnTo>
                    <a:pt x="172" y="157"/>
                  </a:lnTo>
                  <a:lnTo>
                    <a:pt x="180" y="149"/>
                  </a:lnTo>
                  <a:lnTo>
                    <a:pt x="189" y="142"/>
                  </a:lnTo>
                  <a:lnTo>
                    <a:pt x="198" y="135"/>
                  </a:lnTo>
                  <a:lnTo>
                    <a:pt x="208" y="129"/>
                  </a:lnTo>
                  <a:lnTo>
                    <a:pt x="218" y="125"/>
                  </a:lnTo>
                  <a:lnTo>
                    <a:pt x="230" y="119"/>
                  </a:lnTo>
                  <a:lnTo>
                    <a:pt x="241" y="115"/>
                  </a:lnTo>
                  <a:lnTo>
                    <a:pt x="254" y="112"/>
                  </a:lnTo>
                  <a:lnTo>
                    <a:pt x="268" y="108"/>
                  </a:lnTo>
                  <a:lnTo>
                    <a:pt x="282" y="107"/>
                  </a:lnTo>
                  <a:lnTo>
                    <a:pt x="297" y="105"/>
                  </a:lnTo>
                  <a:lnTo>
                    <a:pt x="312" y="105"/>
                  </a:lnTo>
                  <a:lnTo>
                    <a:pt x="329" y="103"/>
                  </a:lnTo>
                  <a:lnTo>
                    <a:pt x="334" y="103"/>
                  </a:lnTo>
                  <a:lnTo>
                    <a:pt x="339" y="102"/>
                  </a:lnTo>
                  <a:lnTo>
                    <a:pt x="344" y="101"/>
                  </a:lnTo>
                  <a:lnTo>
                    <a:pt x="348" y="99"/>
                  </a:lnTo>
                  <a:lnTo>
                    <a:pt x="356" y="94"/>
                  </a:lnTo>
                  <a:lnTo>
                    <a:pt x="362" y="87"/>
                  </a:lnTo>
                  <a:lnTo>
                    <a:pt x="367" y="80"/>
                  </a:lnTo>
                  <a:lnTo>
                    <a:pt x="371" y="70"/>
                  </a:lnTo>
                  <a:lnTo>
                    <a:pt x="373" y="61"/>
                  </a:lnTo>
                  <a:lnTo>
                    <a:pt x="373" y="52"/>
                  </a:lnTo>
                  <a:lnTo>
                    <a:pt x="373" y="42"/>
                  </a:lnTo>
                  <a:lnTo>
                    <a:pt x="371" y="33"/>
                  </a:lnTo>
                  <a:lnTo>
                    <a:pt x="367" y="23"/>
                  </a:lnTo>
                  <a:lnTo>
                    <a:pt x="362" y="16"/>
                  </a:lnTo>
                  <a:lnTo>
                    <a:pt x="356" y="9"/>
                  </a:lnTo>
                  <a:lnTo>
                    <a:pt x="348" y="4"/>
                  </a:lnTo>
                  <a:lnTo>
                    <a:pt x="344" y="2"/>
                  </a:lnTo>
                  <a:lnTo>
                    <a:pt x="339" y="1"/>
                  </a:lnTo>
                  <a:lnTo>
                    <a:pt x="334" y="0"/>
                  </a:lnTo>
                  <a:lnTo>
                    <a:pt x="329" y="0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82" name="Shape 82">
              <a:extLst>
                <a:ext uri="{FF2B5EF4-FFF2-40B4-BE49-F238E27FC236}">
                  <a16:creationId xmlns:a16="http://schemas.microsoft.com/office/drawing/2014/main" id="{00000000-0008-0000-0700-000052000000}"/>
                </a:ext>
              </a:extLst>
            </xdr:cNvPr>
            <xdr:cNvSpPr/>
          </xdr:nvSpPr>
          <xdr:spPr>
            <a:xfrm>
              <a:off x="2783" y="538"/>
              <a:ext cx="67" cy="100"/>
            </a:xfrm>
            <a:custGeom>
              <a:avLst/>
              <a:gdLst/>
              <a:ahLst/>
              <a:cxnLst/>
              <a:rect l="l" t="t" r="r" b="b"/>
              <a:pathLst>
                <a:path w="337" h="601" extrusionOk="0">
                  <a:moveTo>
                    <a:pt x="337" y="549"/>
                  </a:moveTo>
                  <a:lnTo>
                    <a:pt x="337" y="549"/>
                  </a:lnTo>
                  <a:lnTo>
                    <a:pt x="337" y="514"/>
                  </a:lnTo>
                  <a:lnTo>
                    <a:pt x="336" y="479"/>
                  </a:lnTo>
                  <a:lnTo>
                    <a:pt x="335" y="446"/>
                  </a:lnTo>
                  <a:lnTo>
                    <a:pt x="333" y="414"/>
                  </a:lnTo>
                  <a:lnTo>
                    <a:pt x="330" y="383"/>
                  </a:lnTo>
                  <a:lnTo>
                    <a:pt x="327" y="354"/>
                  </a:lnTo>
                  <a:lnTo>
                    <a:pt x="323" y="327"/>
                  </a:lnTo>
                  <a:lnTo>
                    <a:pt x="319" y="300"/>
                  </a:lnTo>
                  <a:lnTo>
                    <a:pt x="314" y="274"/>
                  </a:lnTo>
                  <a:lnTo>
                    <a:pt x="308" y="249"/>
                  </a:lnTo>
                  <a:lnTo>
                    <a:pt x="302" y="227"/>
                  </a:lnTo>
                  <a:lnTo>
                    <a:pt x="295" y="205"/>
                  </a:lnTo>
                  <a:lnTo>
                    <a:pt x="287" y="183"/>
                  </a:lnTo>
                  <a:lnTo>
                    <a:pt x="278" y="163"/>
                  </a:lnTo>
                  <a:lnTo>
                    <a:pt x="269" y="145"/>
                  </a:lnTo>
                  <a:lnTo>
                    <a:pt x="258" y="126"/>
                  </a:lnTo>
                  <a:lnTo>
                    <a:pt x="247" y="109"/>
                  </a:lnTo>
                  <a:lnTo>
                    <a:pt x="235" y="94"/>
                  </a:lnTo>
                  <a:lnTo>
                    <a:pt x="222" y="80"/>
                  </a:lnTo>
                  <a:lnTo>
                    <a:pt x="209" y="67"/>
                  </a:lnTo>
                  <a:lnTo>
                    <a:pt x="194" y="55"/>
                  </a:lnTo>
                  <a:lnTo>
                    <a:pt x="179" y="44"/>
                  </a:lnTo>
                  <a:lnTo>
                    <a:pt x="164" y="35"/>
                  </a:lnTo>
                  <a:lnTo>
                    <a:pt x="148" y="27"/>
                  </a:lnTo>
                  <a:lnTo>
                    <a:pt x="131" y="20"/>
                  </a:lnTo>
                  <a:lnTo>
                    <a:pt x="113" y="14"/>
                  </a:lnTo>
                  <a:lnTo>
                    <a:pt x="96" y="9"/>
                  </a:lnTo>
                  <a:lnTo>
                    <a:pt x="78" y="6"/>
                  </a:lnTo>
                  <a:lnTo>
                    <a:pt x="59" y="3"/>
                  </a:lnTo>
                  <a:lnTo>
                    <a:pt x="40" y="1"/>
                  </a:lnTo>
                  <a:lnTo>
                    <a:pt x="20" y="0"/>
                  </a:lnTo>
                  <a:lnTo>
                    <a:pt x="0" y="0"/>
                  </a:lnTo>
                  <a:lnTo>
                    <a:pt x="0" y="103"/>
                  </a:lnTo>
                  <a:lnTo>
                    <a:pt x="17" y="105"/>
                  </a:lnTo>
                  <a:lnTo>
                    <a:pt x="34" y="105"/>
                  </a:lnTo>
                  <a:lnTo>
                    <a:pt x="50" y="107"/>
                  </a:lnTo>
                  <a:lnTo>
                    <a:pt x="64" y="109"/>
                  </a:lnTo>
                  <a:lnTo>
                    <a:pt x="79" y="112"/>
                  </a:lnTo>
                  <a:lnTo>
                    <a:pt x="92" y="115"/>
                  </a:lnTo>
                  <a:lnTo>
                    <a:pt x="104" y="120"/>
                  </a:lnTo>
                  <a:lnTo>
                    <a:pt x="116" y="125"/>
                  </a:lnTo>
                  <a:lnTo>
                    <a:pt x="127" y="129"/>
                  </a:lnTo>
                  <a:lnTo>
                    <a:pt x="137" y="135"/>
                  </a:lnTo>
                  <a:lnTo>
                    <a:pt x="147" y="142"/>
                  </a:lnTo>
                  <a:lnTo>
                    <a:pt x="156" y="149"/>
                  </a:lnTo>
                  <a:lnTo>
                    <a:pt x="164" y="157"/>
                  </a:lnTo>
                  <a:lnTo>
                    <a:pt x="172" y="167"/>
                  </a:lnTo>
                  <a:lnTo>
                    <a:pt x="180" y="177"/>
                  </a:lnTo>
                  <a:lnTo>
                    <a:pt x="187" y="188"/>
                  </a:lnTo>
                  <a:lnTo>
                    <a:pt x="194" y="200"/>
                  </a:lnTo>
                  <a:lnTo>
                    <a:pt x="201" y="213"/>
                  </a:lnTo>
                  <a:lnTo>
                    <a:pt x="207" y="227"/>
                  </a:lnTo>
                  <a:lnTo>
                    <a:pt x="213" y="243"/>
                  </a:lnTo>
                  <a:lnTo>
                    <a:pt x="219" y="261"/>
                  </a:lnTo>
                  <a:lnTo>
                    <a:pt x="224" y="279"/>
                  </a:lnTo>
                  <a:lnTo>
                    <a:pt x="228" y="299"/>
                  </a:lnTo>
                  <a:lnTo>
                    <a:pt x="233" y="321"/>
                  </a:lnTo>
                  <a:lnTo>
                    <a:pt x="236" y="343"/>
                  </a:lnTo>
                  <a:lnTo>
                    <a:pt x="240" y="368"/>
                  </a:lnTo>
                  <a:lnTo>
                    <a:pt x="242" y="395"/>
                  </a:lnTo>
                  <a:lnTo>
                    <a:pt x="245" y="422"/>
                  </a:lnTo>
                  <a:lnTo>
                    <a:pt x="247" y="452"/>
                  </a:lnTo>
                  <a:lnTo>
                    <a:pt x="248" y="482"/>
                  </a:lnTo>
                  <a:lnTo>
                    <a:pt x="249" y="515"/>
                  </a:lnTo>
                  <a:lnTo>
                    <a:pt x="249" y="549"/>
                  </a:lnTo>
                  <a:lnTo>
                    <a:pt x="249" y="556"/>
                  </a:lnTo>
                  <a:lnTo>
                    <a:pt x="250" y="562"/>
                  </a:lnTo>
                  <a:lnTo>
                    <a:pt x="251" y="567"/>
                  </a:lnTo>
                  <a:lnTo>
                    <a:pt x="253" y="573"/>
                  </a:lnTo>
                  <a:lnTo>
                    <a:pt x="257" y="581"/>
                  </a:lnTo>
                  <a:lnTo>
                    <a:pt x="263" y="588"/>
                  </a:lnTo>
                  <a:lnTo>
                    <a:pt x="269" y="594"/>
                  </a:lnTo>
                  <a:lnTo>
                    <a:pt x="277" y="599"/>
                  </a:lnTo>
                  <a:lnTo>
                    <a:pt x="285" y="601"/>
                  </a:lnTo>
                  <a:lnTo>
                    <a:pt x="293" y="601"/>
                  </a:lnTo>
                  <a:lnTo>
                    <a:pt x="301" y="601"/>
                  </a:lnTo>
                  <a:lnTo>
                    <a:pt x="309" y="599"/>
                  </a:lnTo>
                  <a:lnTo>
                    <a:pt x="317" y="594"/>
                  </a:lnTo>
                  <a:lnTo>
                    <a:pt x="323" y="588"/>
                  </a:lnTo>
                  <a:lnTo>
                    <a:pt x="329" y="581"/>
                  </a:lnTo>
                  <a:lnTo>
                    <a:pt x="333" y="573"/>
                  </a:lnTo>
                  <a:lnTo>
                    <a:pt x="335" y="567"/>
                  </a:lnTo>
                  <a:lnTo>
                    <a:pt x="336" y="562"/>
                  </a:lnTo>
                  <a:lnTo>
                    <a:pt x="337" y="556"/>
                  </a:lnTo>
                  <a:lnTo>
                    <a:pt x="337" y="549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83" name="Shape 83">
              <a:extLst>
                <a:ext uri="{FF2B5EF4-FFF2-40B4-BE49-F238E27FC236}">
                  <a16:creationId xmlns:a16="http://schemas.microsoft.com/office/drawing/2014/main" id="{00000000-0008-0000-0700-000053000000}"/>
                </a:ext>
              </a:extLst>
            </xdr:cNvPr>
            <xdr:cNvSpPr/>
          </xdr:nvSpPr>
          <xdr:spPr>
            <a:xfrm>
              <a:off x="2774" y="630"/>
              <a:ext cx="76" cy="93"/>
            </a:xfrm>
            <a:custGeom>
              <a:avLst/>
              <a:gdLst/>
              <a:ahLst/>
              <a:cxnLst/>
              <a:rect l="l" t="t" r="r" b="b"/>
              <a:pathLst>
                <a:path w="381" h="561" extrusionOk="0">
                  <a:moveTo>
                    <a:pt x="44" y="561"/>
                  </a:moveTo>
                  <a:lnTo>
                    <a:pt x="44" y="561"/>
                  </a:lnTo>
                  <a:lnTo>
                    <a:pt x="64" y="560"/>
                  </a:lnTo>
                  <a:lnTo>
                    <a:pt x="84" y="558"/>
                  </a:lnTo>
                  <a:lnTo>
                    <a:pt x="103" y="557"/>
                  </a:lnTo>
                  <a:lnTo>
                    <a:pt x="122" y="554"/>
                  </a:lnTo>
                  <a:lnTo>
                    <a:pt x="140" y="550"/>
                  </a:lnTo>
                  <a:lnTo>
                    <a:pt x="157" y="545"/>
                  </a:lnTo>
                  <a:lnTo>
                    <a:pt x="175" y="540"/>
                  </a:lnTo>
                  <a:lnTo>
                    <a:pt x="192" y="532"/>
                  </a:lnTo>
                  <a:lnTo>
                    <a:pt x="208" y="524"/>
                  </a:lnTo>
                  <a:lnTo>
                    <a:pt x="223" y="515"/>
                  </a:lnTo>
                  <a:lnTo>
                    <a:pt x="238" y="504"/>
                  </a:lnTo>
                  <a:lnTo>
                    <a:pt x="253" y="492"/>
                  </a:lnTo>
                  <a:lnTo>
                    <a:pt x="267" y="479"/>
                  </a:lnTo>
                  <a:lnTo>
                    <a:pt x="279" y="464"/>
                  </a:lnTo>
                  <a:lnTo>
                    <a:pt x="291" y="449"/>
                  </a:lnTo>
                  <a:lnTo>
                    <a:pt x="303" y="432"/>
                  </a:lnTo>
                  <a:lnTo>
                    <a:pt x="313" y="414"/>
                  </a:lnTo>
                  <a:lnTo>
                    <a:pt x="322" y="395"/>
                  </a:lnTo>
                  <a:lnTo>
                    <a:pt x="331" y="375"/>
                  </a:lnTo>
                  <a:lnTo>
                    <a:pt x="339" y="354"/>
                  </a:lnTo>
                  <a:lnTo>
                    <a:pt x="346" y="330"/>
                  </a:lnTo>
                  <a:lnTo>
                    <a:pt x="352" y="306"/>
                  </a:lnTo>
                  <a:lnTo>
                    <a:pt x="358" y="282"/>
                  </a:lnTo>
                  <a:lnTo>
                    <a:pt x="363" y="256"/>
                  </a:lnTo>
                  <a:lnTo>
                    <a:pt x="367" y="229"/>
                  </a:lnTo>
                  <a:lnTo>
                    <a:pt x="371" y="201"/>
                  </a:lnTo>
                  <a:lnTo>
                    <a:pt x="374" y="170"/>
                  </a:lnTo>
                  <a:lnTo>
                    <a:pt x="377" y="139"/>
                  </a:lnTo>
                  <a:lnTo>
                    <a:pt x="379" y="106"/>
                  </a:lnTo>
                  <a:lnTo>
                    <a:pt x="380" y="73"/>
                  </a:lnTo>
                  <a:lnTo>
                    <a:pt x="381" y="37"/>
                  </a:lnTo>
                  <a:lnTo>
                    <a:pt x="381" y="0"/>
                  </a:lnTo>
                  <a:lnTo>
                    <a:pt x="293" y="0"/>
                  </a:lnTo>
                  <a:lnTo>
                    <a:pt x="293" y="36"/>
                  </a:lnTo>
                  <a:lnTo>
                    <a:pt x="292" y="69"/>
                  </a:lnTo>
                  <a:lnTo>
                    <a:pt x="291" y="102"/>
                  </a:lnTo>
                  <a:lnTo>
                    <a:pt x="289" y="131"/>
                  </a:lnTo>
                  <a:lnTo>
                    <a:pt x="286" y="159"/>
                  </a:lnTo>
                  <a:lnTo>
                    <a:pt x="284" y="186"/>
                  </a:lnTo>
                  <a:lnTo>
                    <a:pt x="280" y="211"/>
                  </a:lnTo>
                  <a:lnTo>
                    <a:pt x="277" y="235"/>
                  </a:lnTo>
                  <a:lnTo>
                    <a:pt x="272" y="257"/>
                  </a:lnTo>
                  <a:lnTo>
                    <a:pt x="268" y="278"/>
                  </a:lnTo>
                  <a:lnTo>
                    <a:pt x="262" y="297"/>
                  </a:lnTo>
                  <a:lnTo>
                    <a:pt x="257" y="315"/>
                  </a:lnTo>
                  <a:lnTo>
                    <a:pt x="251" y="331"/>
                  </a:lnTo>
                  <a:lnTo>
                    <a:pt x="245" y="345"/>
                  </a:lnTo>
                  <a:lnTo>
                    <a:pt x="238" y="359"/>
                  </a:lnTo>
                  <a:lnTo>
                    <a:pt x="231" y="371"/>
                  </a:lnTo>
                  <a:lnTo>
                    <a:pt x="224" y="382"/>
                  </a:lnTo>
                  <a:lnTo>
                    <a:pt x="216" y="392"/>
                  </a:lnTo>
                  <a:lnTo>
                    <a:pt x="208" y="402"/>
                  </a:lnTo>
                  <a:lnTo>
                    <a:pt x="199" y="410"/>
                  </a:lnTo>
                  <a:lnTo>
                    <a:pt x="190" y="417"/>
                  </a:lnTo>
                  <a:lnTo>
                    <a:pt x="181" y="424"/>
                  </a:lnTo>
                  <a:lnTo>
                    <a:pt x="171" y="430"/>
                  </a:lnTo>
                  <a:lnTo>
                    <a:pt x="160" y="436"/>
                  </a:lnTo>
                  <a:lnTo>
                    <a:pt x="148" y="441"/>
                  </a:lnTo>
                  <a:lnTo>
                    <a:pt x="136" y="444"/>
                  </a:lnTo>
                  <a:lnTo>
                    <a:pt x="123" y="448"/>
                  </a:lnTo>
                  <a:lnTo>
                    <a:pt x="108" y="451"/>
                  </a:lnTo>
                  <a:lnTo>
                    <a:pt x="94" y="454"/>
                  </a:lnTo>
                  <a:lnTo>
                    <a:pt x="78" y="455"/>
                  </a:lnTo>
                  <a:lnTo>
                    <a:pt x="62" y="456"/>
                  </a:lnTo>
                  <a:lnTo>
                    <a:pt x="44" y="456"/>
                  </a:lnTo>
                  <a:lnTo>
                    <a:pt x="39" y="456"/>
                  </a:lnTo>
                  <a:lnTo>
                    <a:pt x="34" y="457"/>
                  </a:lnTo>
                  <a:lnTo>
                    <a:pt x="29" y="458"/>
                  </a:lnTo>
                  <a:lnTo>
                    <a:pt x="25" y="461"/>
                  </a:lnTo>
                  <a:lnTo>
                    <a:pt x="17" y="465"/>
                  </a:lnTo>
                  <a:lnTo>
                    <a:pt x="11" y="472"/>
                  </a:lnTo>
                  <a:lnTo>
                    <a:pt x="6" y="481"/>
                  </a:lnTo>
                  <a:lnTo>
                    <a:pt x="3" y="489"/>
                  </a:lnTo>
                  <a:lnTo>
                    <a:pt x="1" y="498"/>
                  </a:lnTo>
                  <a:lnTo>
                    <a:pt x="0" y="508"/>
                  </a:lnTo>
                  <a:lnTo>
                    <a:pt x="1" y="518"/>
                  </a:lnTo>
                  <a:lnTo>
                    <a:pt x="3" y="528"/>
                  </a:lnTo>
                  <a:lnTo>
                    <a:pt x="6" y="536"/>
                  </a:lnTo>
                  <a:lnTo>
                    <a:pt x="11" y="544"/>
                  </a:lnTo>
                  <a:lnTo>
                    <a:pt x="17" y="550"/>
                  </a:lnTo>
                  <a:lnTo>
                    <a:pt x="25" y="556"/>
                  </a:lnTo>
                  <a:lnTo>
                    <a:pt x="29" y="557"/>
                  </a:lnTo>
                  <a:lnTo>
                    <a:pt x="34" y="560"/>
                  </a:lnTo>
                  <a:lnTo>
                    <a:pt x="39" y="560"/>
                  </a:lnTo>
                  <a:lnTo>
                    <a:pt x="44" y="561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84" name="Shape 84">
              <a:extLst>
                <a:ext uri="{FF2B5EF4-FFF2-40B4-BE49-F238E27FC236}">
                  <a16:creationId xmlns:a16="http://schemas.microsoft.com/office/drawing/2014/main" id="{00000000-0008-0000-0700-000054000000}"/>
                </a:ext>
              </a:extLst>
            </xdr:cNvPr>
            <xdr:cNvSpPr/>
          </xdr:nvSpPr>
          <xdr:spPr>
            <a:xfrm>
              <a:off x="2717" y="621"/>
              <a:ext cx="66" cy="102"/>
            </a:xfrm>
            <a:custGeom>
              <a:avLst/>
              <a:gdLst/>
              <a:ahLst/>
              <a:cxnLst/>
              <a:rect l="l" t="t" r="r" b="b"/>
              <a:pathLst>
                <a:path w="329" h="612" extrusionOk="0">
                  <a:moveTo>
                    <a:pt x="0" y="51"/>
                  </a:moveTo>
                  <a:lnTo>
                    <a:pt x="0" y="51"/>
                  </a:lnTo>
                  <a:lnTo>
                    <a:pt x="0" y="88"/>
                  </a:lnTo>
                  <a:lnTo>
                    <a:pt x="1" y="124"/>
                  </a:lnTo>
                  <a:lnTo>
                    <a:pt x="3" y="157"/>
                  </a:lnTo>
                  <a:lnTo>
                    <a:pt x="5" y="190"/>
                  </a:lnTo>
                  <a:lnTo>
                    <a:pt x="7" y="221"/>
                  </a:lnTo>
                  <a:lnTo>
                    <a:pt x="10" y="252"/>
                  </a:lnTo>
                  <a:lnTo>
                    <a:pt x="14" y="280"/>
                  </a:lnTo>
                  <a:lnTo>
                    <a:pt x="18" y="307"/>
                  </a:lnTo>
                  <a:lnTo>
                    <a:pt x="23" y="333"/>
                  </a:lnTo>
                  <a:lnTo>
                    <a:pt x="29" y="357"/>
                  </a:lnTo>
                  <a:lnTo>
                    <a:pt x="35" y="381"/>
                  </a:lnTo>
                  <a:lnTo>
                    <a:pt x="42" y="403"/>
                  </a:lnTo>
                  <a:lnTo>
                    <a:pt x="49" y="425"/>
                  </a:lnTo>
                  <a:lnTo>
                    <a:pt x="58" y="446"/>
                  </a:lnTo>
                  <a:lnTo>
                    <a:pt x="67" y="465"/>
                  </a:lnTo>
                  <a:lnTo>
                    <a:pt x="77" y="482"/>
                  </a:lnTo>
                  <a:lnTo>
                    <a:pt x="88" y="500"/>
                  </a:lnTo>
                  <a:lnTo>
                    <a:pt x="100" y="515"/>
                  </a:lnTo>
                  <a:lnTo>
                    <a:pt x="113" y="529"/>
                  </a:lnTo>
                  <a:lnTo>
                    <a:pt x="126" y="543"/>
                  </a:lnTo>
                  <a:lnTo>
                    <a:pt x="140" y="555"/>
                  </a:lnTo>
                  <a:lnTo>
                    <a:pt x="155" y="566"/>
                  </a:lnTo>
                  <a:lnTo>
                    <a:pt x="170" y="575"/>
                  </a:lnTo>
                  <a:lnTo>
                    <a:pt x="186" y="583"/>
                  </a:lnTo>
                  <a:lnTo>
                    <a:pt x="202" y="591"/>
                  </a:lnTo>
                  <a:lnTo>
                    <a:pt x="219" y="596"/>
                  </a:lnTo>
                  <a:lnTo>
                    <a:pt x="236" y="601"/>
                  </a:lnTo>
                  <a:lnTo>
                    <a:pt x="254" y="605"/>
                  </a:lnTo>
                  <a:lnTo>
                    <a:pt x="272" y="608"/>
                  </a:lnTo>
                  <a:lnTo>
                    <a:pt x="291" y="609"/>
                  </a:lnTo>
                  <a:lnTo>
                    <a:pt x="310" y="611"/>
                  </a:lnTo>
                  <a:lnTo>
                    <a:pt x="329" y="612"/>
                  </a:lnTo>
                  <a:lnTo>
                    <a:pt x="329" y="507"/>
                  </a:lnTo>
                  <a:lnTo>
                    <a:pt x="312" y="507"/>
                  </a:lnTo>
                  <a:lnTo>
                    <a:pt x="297" y="506"/>
                  </a:lnTo>
                  <a:lnTo>
                    <a:pt x="282" y="505"/>
                  </a:lnTo>
                  <a:lnTo>
                    <a:pt x="268" y="502"/>
                  </a:lnTo>
                  <a:lnTo>
                    <a:pt x="254" y="500"/>
                  </a:lnTo>
                  <a:lnTo>
                    <a:pt x="241" y="496"/>
                  </a:lnTo>
                  <a:lnTo>
                    <a:pt x="230" y="492"/>
                  </a:lnTo>
                  <a:lnTo>
                    <a:pt x="219" y="487"/>
                  </a:lnTo>
                  <a:lnTo>
                    <a:pt x="208" y="481"/>
                  </a:lnTo>
                  <a:lnTo>
                    <a:pt x="198" y="475"/>
                  </a:lnTo>
                  <a:lnTo>
                    <a:pt x="189" y="469"/>
                  </a:lnTo>
                  <a:lnTo>
                    <a:pt x="180" y="461"/>
                  </a:lnTo>
                  <a:lnTo>
                    <a:pt x="172" y="453"/>
                  </a:lnTo>
                  <a:lnTo>
                    <a:pt x="164" y="445"/>
                  </a:lnTo>
                  <a:lnTo>
                    <a:pt x="157" y="434"/>
                  </a:lnTo>
                  <a:lnTo>
                    <a:pt x="150" y="422"/>
                  </a:lnTo>
                  <a:lnTo>
                    <a:pt x="143" y="410"/>
                  </a:lnTo>
                  <a:lnTo>
                    <a:pt x="136" y="396"/>
                  </a:lnTo>
                  <a:lnTo>
                    <a:pt x="130" y="382"/>
                  </a:lnTo>
                  <a:lnTo>
                    <a:pt x="124" y="366"/>
                  </a:lnTo>
                  <a:lnTo>
                    <a:pt x="118" y="348"/>
                  </a:lnTo>
                  <a:lnTo>
                    <a:pt x="113" y="329"/>
                  </a:lnTo>
                  <a:lnTo>
                    <a:pt x="109" y="308"/>
                  </a:lnTo>
                  <a:lnTo>
                    <a:pt x="104" y="286"/>
                  </a:lnTo>
                  <a:lnTo>
                    <a:pt x="101" y="262"/>
                  </a:lnTo>
                  <a:lnTo>
                    <a:pt x="97" y="237"/>
                  </a:lnTo>
                  <a:lnTo>
                    <a:pt x="95" y="210"/>
                  </a:lnTo>
                  <a:lnTo>
                    <a:pt x="93" y="182"/>
                  </a:lnTo>
                  <a:lnTo>
                    <a:pt x="91" y="153"/>
                  </a:lnTo>
                  <a:lnTo>
                    <a:pt x="89" y="120"/>
                  </a:lnTo>
                  <a:lnTo>
                    <a:pt x="89" y="87"/>
                  </a:lnTo>
                  <a:lnTo>
                    <a:pt x="89" y="51"/>
                  </a:lnTo>
                  <a:lnTo>
                    <a:pt x="88" y="46"/>
                  </a:lnTo>
                  <a:lnTo>
                    <a:pt x="88" y="40"/>
                  </a:lnTo>
                  <a:lnTo>
                    <a:pt x="86" y="34"/>
                  </a:lnTo>
                  <a:lnTo>
                    <a:pt x="85" y="29"/>
                  </a:lnTo>
                  <a:lnTo>
                    <a:pt x="80" y="20"/>
                  </a:lnTo>
                  <a:lnTo>
                    <a:pt x="75" y="13"/>
                  </a:lnTo>
                  <a:lnTo>
                    <a:pt x="68" y="7"/>
                  </a:lnTo>
                  <a:lnTo>
                    <a:pt x="61" y="3"/>
                  </a:lnTo>
                  <a:lnTo>
                    <a:pt x="53" y="1"/>
                  </a:lnTo>
                  <a:lnTo>
                    <a:pt x="44" y="0"/>
                  </a:lnTo>
                  <a:lnTo>
                    <a:pt x="36" y="1"/>
                  </a:lnTo>
                  <a:lnTo>
                    <a:pt x="28" y="3"/>
                  </a:lnTo>
                  <a:lnTo>
                    <a:pt x="21" y="7"/>
                  </a:lnTo>
                  <a:lnTo>
                    <a:pt x="14" y="13"/>
                  </a:lnTo>
                  <a:lnTo>
                    <a:pt x="8" y="20"/>
                  </a:lnTo>
                  <a:lnTo>
                    <a:pt x="4" y="29"/>
                  </a:lnTo>
                  <a:lnTo>
                    <a:pt x="2" y="34"/>
                  </a:lnTo>
                  <a:lnTo>
                    <a:pt x="1" y="40"/>
                  </a:lnTo>
                  <a:lnTo>
                    <a:pt x="0" y="46"/>
                  </a:lnTo>
                  <a:lnTo>
                    <a:pt x="0" y="51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85" name="Shape 85">
              <a:extLst>
                <a:ext uri="{FF2B5EF4-FFF2-40B4-BE49-F238E27FC236}">
                  <a16:creationId xmlns:a16="http://schemas.microsoft.com/office/drawing/2014/main" id="{00000000-0008-0000-0700-000055000000}"/>
                </a:ext>
              </a:extLst>
            </xdr:cNvPr>
            <xdr:cNvSpPr/>
          </xdr:nvSpPr>
          <xdr:spPr>
            <a:xfrm>
              <a:off x="2608" y="441"/>
              <a:ext cx="389" cy="342"/>
            </a:xfrm>
            <a:custGeom>
              <a:avLst/>
              <a:gdLst/>
              <a:ahLst/>
              <a:cxnLst/>
              <a:rect l="l" t="t" r="r" b="b"/>
              <a:pathLst>
                <a:path w="1946" h="2050" extrusionOk="0">
                  <a:moveTo>
                    <a:pt x="0" y="1026"/>
                  </a:moveTo>
                  <a:lnTo>
                    <a:pt x="1" y="1082"/>
                  </a:lnTo>
                  <a:lnTo>
                    <a:pt x="4" y="1137"/>
                  </a:lnTo>
                  <a:lnTo>
                    <a:pt x="9" y="1193"/>
                  </a:lnTo>
                  <a:lnTo>
                    <a:pt x="16" y="1246"/>
                  </a:lnTo>
                  <a:lnTo>
                    <a:pt x="24" y="1298"/>
                  </a:lnTo>
                  <a:lnTo>
                    <a:pt x="35" y="1347"/>
                  </a:lnTo>
                  <a:lnTo>
                    <a:pt x="47" y="1396"/>
                  </a:lnTo>
                  <a:lnTo>
                    <a:pt x="61" y="1444"/>
                  </a:lnTo>
                  <a:lnTo>
                    <a:pt x="78" y="1491"/>
                  </a:lnTo>
                  <a:lnTo>
                    <a:pt x="96" y="1534"/>
                  </a:lnTo>
                  <a:lnTo>
                    <a:pt x="115" y="1578"/>
                  </a:lnTo>
                  <a:lnTo>
                    <a:pt x="137" y="1619"/>
                  </a:lnTo>
                  <a:lnTo>
                    <a:pt x="161" y="1659"/>
                  </a:lnTo>
                  <a:lnTo>
                    <a:pt x="187" y="1697"/>
                  </a:lnTo>
                  <a:lnTo>
                    <a:pt x="214" y="1733"/>
                  </a:lnTo>
                  <a:lnTo>
                    <a:pt x="244" y="1767"/>
                  </a:lnTo>
                  <a:lnTo>
                    <a:pt x="275" y="1800"/>
                  </a:lnTo>
                  <a:lnTo>
                    <a:pt x="308" y="1831"/>
                  </a:lnTo>
                  <a:lnTo>
                    <a:pt x="344" y="1860"/>
                  </a:lnTo>
                  <a:lnTo>
                    <a:pt x="381" y="1887"/>
                  </a:lnTo>
                  <a:lnTo>
                    <a:pt x="420" y="1913"/>
                  </a:lnTo>
                  <a:lnTo>
                    <a:pt x="460" y="1936"/>
                  </a:lnTo>
                  <a:lnTo>
                    <a:pt x="503" y="1957"/>
                  </a:lnTo>
                  <a:lnTo>
                    <a:pt x="547" y="1976"/>
                  </a:lnTo>
                  <a:lnTo>
                    <a:pt x="593" y="1993"/>
                  </a:lnTo>
                  <a:lnTo>
                    <a:pt x="642" y="2007"/>
                  </a:lnTo>
                  <a:lnTo>
                    <a:pt x="692" y="2020"/>
                  </a:lnTo>
                  <a:lnTo>
                    <a:pt x="744" y="2031"/>
                  </a:lnTo>
                  <a:lnTo>
                    <a:pt x="797" y="2039"/>
                  </a:lnTo>
                  <a:lnTo>
                    <a:pt x="853" y="2045"/>
                  </a:lnTo>
                  <a:lnTo>
                    <a:pt x="910" y="2049"/>
                  </a:lnTo>
                  <a:lnTo>
                    <a:pt x="970" y="2050"/>
                  </a:lnTo>
                  <a:lnTo>
                    <a:pt x="1030" y="2049"/>
                  </a:lnTo>
                  <a:lnTo>
                    <a:pt x="1088" y="2045"/>
                  </a:lnTo>
                  <a:lnTo>
                    <a:pt x="1144" y="2039"/>
                  </a:lnTo>
                  <a:lnTo>
                    <a:pt x="1199" y="2031"/>
                  </a:lnTo>
                  <a:lnTo>
                    <a:pt x="1251" y="2020"/>
                  </a:lnTo>
                  <a:lnTo>
                    <a:pt x="1302" y="2007"/>
                  </a:lnTo>
                  <a:lnTo>
                    <a:pt x="1350" y="1993"/>
                  </a:lnTo>
                  <a:lnTo>
                    <a:pt x="1397" y="1976"/>
                  </a:lnTo>
                  <a:lnTo>
                    <a:pt x="1442" y="1957"/>
                  </a:lnTo>
                  <a:lnTo>
                    <a:pt x="1485" y="1936"/>
                  </a:lnTo>
                  <a:lnTo>
                    <a:pt x="1526" y="1913"/>
                  </a:lnTo>
                  <a:lnTo>
                    <a:pt x="1565" y="1887"/>
                  </a:lnTo>
                  <a:lnTo>
                    <a:pt x="1602" y="1860"/>
                  </a:lnTo>
                  <a:lnTo>
                    <a:pt x="1637" y="1831"/>
                  </a:lnTo>
                  <a:lnTo>
                    <a:pt x="1671" y="1800"/>
                  </a:lnTo>
                  <a:lnTo>
                    <a:pt x="1702" y="1767"/>
                  </a:lnTo>
                  <a:lnTo>
                    <a:pt x="1732" y="1733"/>
                  </a:lnTo>
                  <a:lnTo>
                    <a:pt x="1759" y="1697"/>
                  </a:lnTo>
                  <a:lnTo>
                    <a:pt x="1785" y="1659"/>
                  </a:lnTo>
                  <a:lnTo>
                    <a:pt x="1809" y="1619"/>
                  </a:lnTo>
                  <a:lnTo>
                    <a:pt x="1831" y="1578"/>
                  </a:lnTo>
                  <a:lnTo>
                    <a:pt x="1851" y="1534"/>
                  </a:lnTo>
                  <a:lnTo>
                    <a:pt x="1869" y="1491"/>
                  </a:lnTo>
                  <a:lnTo>
                    <a:pt x="1885" y="1444"/>
                  </a:lnTo>
                  <a:lnTo>
                    <a:pt x="1899" y="1396"/>
                  </a:lnTo>
                  <a:lnTo>
                    <a:pt x="1912" y="1347"/>
                  </a:lnTo>
                  <a:lnTo>
                    <a:pt x="1922" y="1298"/>
                  </a:lnTo>
                  <a:lnTo>
                    <a:pt x="1931" y="1246"/>
                  </a:lnTo>
                  <a:lnTo>
                    <a:pt x="1937" y="1193"/>
                  </a:lnTo>
                  <a:lnTo>
                    <a:pt x="1942" y="1137"/>
                  </a:lnTo>
                  <a:lnTo>
                    <a:pt x="1945" y="1082"/>
                  </a:lnTo>
                  <a:lnTo>
                    <a:pt x="1946" y="1026"/>
                  </a:lnTo>
                  <a:lnTo>
                    <a:pt x="1945" y="968"/>
                  </a:lnTo>
                  <a:lnTo>
                    <a:pt x="1942" y="913"/>
                  </a:lnTo>
                  <a:lnTo>
                    <a:pt x="1937" y="859"/>
                  </a:lnTo>
                  <a:lnTo>
                    <a:pt x="1931" y="806"/>
                  </a:lnTo>
                  <a:lnTo>
                    <a:pt x="1922" y="754"/>
                  </a:lnTo>
                  <a:lnTo>
                    <a:pt x="1912" y="703"/>
                  </a:lnTo>
                  <a:lnTo>
                    <a:pt x="1899" y="654"/>
                  </a:lnTo>
                  <a:lnTo>
                    <a:pt x="1885" y="607"/>
                  </a:lnTo>
                  <a:lnTo>
                    <a:pt x="1869" y="561"/>
                  </a:lnTo>
                  <a:lnTo>
                    <a:pt x="1851" y="516"/>
                  </a:lnTo>
                  <a:lnTo>
                    <a:pt x="1831" y="474"/>
                  </a:lnTo>
                  <a:lnTo>
                    <a:pt x="1809" y="431"/>
                  </a:lnTo>
                  <a:lnTo>
                    <a:pt x="1785" y="392"/>
                  </a:lnTo>
                  <a:lnTo>
                    <a:pt x="1759" y="354"/>
                  </a:lnTo>
                  <a:lnTo>
                    <a:pt x="1732" y="318"/>
                  </a:lnTo>
                  <a:lnTo>
                    <a:pt x="1702" y="283"/>
                  </a:lnTo>
                  <a:lnTo>
                    <a:pt x="1671" y="250"/>
                  </a:lnTo>
                  <a:lnTo>
                    <a:pt x="1637" y="219"/>
                  </a:lnTo>
                  <a:lnTo>
                    <a:pt x="1602" y="190"/>
                  </a:lnTo>
                  <a:lnTo>
                    <a:pt x="1565" y="163"/>
                  </a:lnTo>
                  <a:lnTo>
                    <a:pt x="1526" y="138"/>
                  </a:lnTo>
                  <a:lnTo>
                    <a:pt x="1485" y="115"/>
                  </a:lnTo>
                  <a:lnTo>
                    <a:pt x="1442" y="93"/>
                  </a:lnTo>
                  <a:lnTo>
                    <a:pt x="1397" y="75"/>
                  </a:lnTo>
                  <a:lnTo>
                    <a:pt x="1350" y="58"/>
                  </a:lnTo>
                  <a:lnTo>
                    <a:pt x="1302" y="43"/>
                  </a:lnTo>
                  <a:lnTo>
                    <a:pt x="1251" y="30"/>
                  </a:lnTo>
                  <a:lnTo>
                    <a:pt x="1199" y="19"/>
                  </a:lnTo>
                  <a:lnTo>
                    <a:pt x="1144" y="11"/>
                  </a:lnTo>
                  <a:lnTo>
                    <a:pt x="1088" y="5"/>
                  </a:lnTo>
                  <a:lnTo>
                    <a:pt x="1030" y="2"/>
                  </a:lnTo>
                  <a:lnTo>
                    <a:pt x="970" y="0"/>
                  </a:lnTo>
                  <a:lnTo>
                    <a:pt x="910" y="2"/>
                  </a:lnTo>
                  <a:lnTo>
                    <a:pt x="853" y="5"/>
                  </a:lnTo>
                  <a:lnTo>
                    <a:pt x="797" y="11"/>
                  </a:lnTo>
                  <a:lnTo>
                    <a:pt x="744" y="19"/>
                  </a:lnTo>
                  <a:lnTo>
                    <a:pt x="692" y="30"/>
                  </a:lnTo>
                  <a:lnTo>
                    <a:pt x="642" y="43"/>
                  </a:lnTo>
                  <a:lnTo>
                    <a:pt x="593" y="58"/>
                  </a:lnTo>
                  <a:lnTo>
                    <a:pt x="547" y="75"/>
                  </a:lnTo>
                  <a:lnTo>
                    <a:pt x="503" y="93"/>
                  </a:lnTo>
                  <a:lnTo>
                    <a:pt x="460" y="115"/>
                  </a:lnTo>
                  <a:lnTo>
                    <a:pt x="420" y="138"/>
                  </a:lnTo>
                  <a:lnTo>
                    <a:pt x="381" y="163"/>
                  </a:lnTo>
                  <a:lnTo>
                    <a:pt x="344" y="190"/>
                  </a:lnTo>
                  <a:lnTo>
                    <a:pt x="308" y="219"/>
                  </a:lnTo>
                  <a:lnTo>
                    <a:pt x="275" y="250"/>
                  </a:lnTo>
                  <a:lnTo>
                    <a:pt x="244" y="283"/>
                  </a:lnTo>
                  <a:lnTo>
                    <a:pt x="214" y="318"/>
                  </a:lnTo>
                  <a:lnTo>
                    <a:pt x="187" y="354"/>
                  </a:lnTo>
                  <a:lnTo>
                    <a:pt x="161" y="392"/>
                  </a:lnTo>
                  <a:lnTo>
                    <a:pt x="137" y="431"/>
                  </a:lnTo>
                  <a:lnTo>
                    <a:pt x="115" y="474"/>
                  </a:lnTo>
                  <a:lnTo>
                    <a:pt x="96" y="516"/>
                  </a:lnTo>
                  <a:lnTo>
                    <a:pt x="78" y="561"/>
                  </a:lnTo>
                  <a:lnTo>
                    <a:pt x="61" y="607"/>
                  </a:lnTo>
                  <a:lnTo>
                    <a:pt x="47" y="654"/>
                  </a:lnTo>
                  <a:lnTo>
                    <a:pt x="35" y="703"/>
                  </a:lnTo>
                  <a:lnTo>
                    <a:pt x="24" y="754"/>
                  </a:lnTo>
                  <a:lnTo>
                    <a:pt x="16" y="806"/>
                  </a:lnTo>
                  <a:lnTo>
                    <a:pt x="9" y="859"/>
                  </a:lnTo>
                  <a:lnTo>
                    <a:pt x="4" y="913"/>
                  </a:lnTo>
                  <a:lnTo>
                    <a:pt x="1" y="968"/>
                  </a:lnTo>
                  <a:lnTo>
                    <a:pt x="0" y="1026"/>
                  </a:lnTo>
                  <a:close/>
                  <a:moveTo>
                    <a:pt x="677" y="1026"/>
                  </a:moveTo>
                  <a:lnTo>
                    <a:pt x="677" y="990"/>
                  </a:lnTo>
                  <a:lnTo>
                    <a:pt x="678" y="956"/>
                  </a:lnTo>
                  <a:lnTo>
                    <a:pt x="679" y="924"/>
                  </a:lnTo>
                  <a:lnTo>
                    <a:pt x="681" y="894"/>
                  </a:lnTo>
                  <a:lnTo>
                    <a:pt x="683" y="864"/>
                  </a:lnTo>
                  <a:lnTo>
                    <a:pt x="686" y="837"/>
                  </a:lnTo>
                  <a:lnTo>
                    <a:pt x="690" y="811"/>
                  </a:lnTo>
                  <a:lnTo>
                    <a:pt x="694" y="786"/>
                  </a:lnTo>
                  <a:lnTo>
                    <a:pt x="699" y="762"/>
                  </a:lnTo>
                  <a:lnTo>
                    <a:pt x="704" y="740"/>
                  </a:lnTo>
                  <a:lnTo>
                    <a:pt x="709" y="720"/>
                  </a:lnTo>
                  <a:lnTo>
                    <a:pt x="716" y="700"/>
                  </a:lnTo>
                  <a:lnTo>
                    <a:pt x="723" y="681"/>
                  </a:lnTo>
                  <a:lnTo>
                    <a:pt x="730" y="663"/>
                  </a:lnTo>
                  <a:lnTo>
                    <a:pt x="738" y="648"/>
                  </a:lnTo>
                  <a:lnTo>
                    <a:pt x="747" y="633"/>
                  </a:lnTo>
                  <a:lnTo>
                    <a:pt x="756" y="618"/>
                  </a:lnTo>
                  <a:lnTo>
                    <a:pt x="766" y="607"/>
                  </a:lnTo>
                  <a:lnTo>
                    <a:pt x="777" y="595"/>
                  </a:lnTo>
                  <a:lnTo>
                    <a:pt x="788" y="584"/>
                  </a:lnTo>
                  <a:lnTo>
                    <a:pt x="799" y="575"/>
                  </a:lnTo>
                  <a:lnTo>
                    <a:pt x="812" y="565"/>
                  </a:lnTo>
                  <a:lnTo>
                    <a:pt x="825" y="558"/>
                  </a:lnTo>
                  <a:lnTo>
                    <a:pt x="838" y="551"/>
                  </a:lnTo>
                  <a:lnTo>
                    <a:pt x="852" y="545"/>
                  </a:lnTo>
                  <a:lnTo>
                    <a:pt x="867" y="541"/>
                  </a:lnTo>
                  <a:lnTo>
                    <a:pt x="883" y="536"/>
                  </a:lnTo>
                  <a:lnTo>
                    <a:pt x="899" y="532"/>
                  </a:lnTo>
                  <a:lnTo>
                    <a:pt x="915" y="530"/>
                  </a:lnTo>
                  <a:lnTo>
                    <a:pt x="933" y="529"/>
                  </a:lnTo>
                  <a:lnTo>
                    <a:pt x="951" y="528"/>
                  </a:lnTo>
                  <a:lnTo>
                    <a:pt x="970" y="528"/>
                  </a:lnTo>
                  <a:lnTo>
                    <a:pt x="988" y="528"/>
                  </a:lnTo>
                  <a:lnTo>
                    <a:pt x="1005" y="529"/>
                  </a:lnTo>
                  <a:lnTo>
                    <a:pt x="1022" y="530"/>
                  </a:lnTo>
                  <a:lnTo>
                    <a:pt x="1038" y="532"/>
                  </a:lnTo>
                  <a:lnTo>
                    <a:pt x="1054" y="536"/>
                  </a:lnTo>
                  <a:lnTo>
                    <a:pt x="1069" y="541"/>
                  </a:lnTo>
                  <a:lnTo>
                    <a:pt x="1084" y="545"/>
                  </a:lnTo>
                  <a:lnTo>
                    <a:pt x="1098" y="551"/>
                  </a:lnTo>
                  <a:lnTo>
                    <a:pt x="1111" y="558"/>
                  </a:lnTo>
                  <a:lnTo>
                    <a:pt x="1124" y="565"/>
                  </a:lnTo>
                  <a:lnTo>
                    <a:pt x="1136" y="575"/>
                  </a:lnTo>
                  <a:lnTo>
                    <a:pt x="1148" y="584"/>
                  </a:lnTo>
                  <a:lnTo>
                    <a:pt x="1159" y="595"/>
                  </a:lnTo>
                  <a:lnTo>
                    <a:pt x="1170" y="607"/>
                  </a:lnTo>
                  <a:lnTo>
                    <a:pt x="1180" y="618"/>
                  </a:lnTo>
                  <a:lnTo>
                    <a:pt x="1189" y="633"/>
                  </a:lnTo>
                  <a:lnTo>
                    <a:pt x="1198" y="648"/>
                  </a:lnTo>
                  <a:lnTo>
                    <a:pt x="1207" y="663"/>
                  </a:lnTo>
                  <a:lnTo>
                    <a:pt x="1214" y="681"/>
                  </a:lnTo>
                  <a:lnTo>
                    <a:pt x="1221" y="700"/>
                  </a:lnTo>
                  <a:lnTo>
                    <a:pt x="1228" y="720"/>
                  </a:lnTo>
                  <a:lnTo>
                    <a:pt x="1234" y="740"/>
                  </a:lnTo>
                  <a:lnTo>
                    <a:pt x="1239" y="762"/>
                  </a:lnTo>
                  <a:lnTo>
                    <a:pt x="1244" y="786"/>
                  </a:lnTo>
                  <a:lnTo>
                    <a:pt x="1249" y="811"/>
                  </a:lnTo>
                  <a:lnTo>
                    <a:pt x="1252" y="837"/>
                  </a:lnTo>
                  <a:lnTo>
                    <a:pt x="1255" y="864"/>
                  </a:lnTo>
                  <a:lnTo>
                    <a:pt x="1258" y="894"/>
                  </a:lnTo>
                  <a:lnTo>
                    <a:pt x="1260" y="924"/>
                  </a:lnTo>
                  <a:lnTo>
                    <a:pt x="1262" y="956"/>
                  </a:lnTo>
                  <a:lnTo>
                    <a:pt x="1262" y="990"/>
                  </a:lnTo>
                  <a:lnTo>
                    <a:pt x="1263" y="1026"/>
                  </a:lnTo>
                  <a:lnTo>
                    <a:pt x="1262" y="1061"/>
                  </a:lnTo>
                  <a:lnTo>
                    <a:pt x="1262" y="1094"/>
                  </a:lnTo>
                  <a:lnTo>
                    <a:pt x="1260" y="1126"/>
                  </a:lnTo>
                  <a:lnTo>
                    <a:pt x="1258" y="1156"/>
                  </a:lnTo>
                  <a:lnTo>
                    <a:pt x="1255" y="1186"/>
                  </a:lnTo>
                  <a:lnTo>
                    <a:pt x="1252" y="1214"/>
                  </a:lnTo>
                  <a:lnTo>
                    <a:pt x="1249" y="1240"/>
                  </a:lnTo>
                  <a:lnTo>
                    <a:pt x="1244" y="1265"/>
                  </a:lnTo>
                  <a:lnTo>
                    <a:pt x="1239" y="1288"/>
                  </a:lnTo>
                  <a:lnTo>
                    <a:pt x="1234" y="1311"/>
                  </a:lnTo>
                  <a:lnTo>
                    <a:pt x="1228" y="1332"/>
                  </a:lnTo>
                  <a:lnTo>
                    <a:pt x="1221" y="1352"/>
                  </a:lnTo>
                  <a:lnTo>
                    <a:pt x="1214" y="1369"/>
                  </a:lnTo>
                  <a:lnTo>
                    <a:pt x="1207" y="1387"/>
                  </a:lnTo>
                  <a:lnTo>
                    <a:pt x="1198" y="1404"/>
                  </a:lnTo>
                  <a:lnTo>
                    <a:pt x="1189" y="1418"/>
                  </a:lnTo>
                  <a:lnTo>
                    <a:pt x="1180" y="1432"/>
                  </a:lnTo>
                  <a:lnTo>
                    <a:pt x="1170" y="1445"/>
                  </a:lnTo>
                  <a:lnTo>
                    <a:pt x="1159" y="1456"/>
                  </a:lnTo>
                  <a:lnTo>
                    <a:pt x="1148" y="1467"/>
                  </a:lnTo>
                  <a:lnTo>
                    <a:pt x="1136" y="1476"/>
                  </a:lnTo>
                  <a:lnTo>
                    <a:pt x="1124" y="1485"/>
                  </a:lnTo>
                  <a:lnTo>
                    <a:pt x="1111" y="1493"/>
                  </a:lnTo>
                  <a:lnTo>
                    <a:pt x="1098" y="1499"/>
                  </a:lnTo>
                  <a:lnTo>
                    <a:pt x="1084" y="1505"/>
                  </a:lnTo>
                  <a:lnTo>
                    <a:pt x="1069" y="1511"/>
                  </a:lnTo>
                  <a:lnTo>
                    <a:pt x="1054" y="1514"/>
                  </a:lnTo>
                  <a:lnTo>
                    <a:pt x="1038" y="1518"/>
                  </a:lnTo>
                  <a:lnTo>
                    <a:pt x="1022" y="1520"/>
                  </a:lnTo>
                  <a:lnTo>
                    <a:pt x="1005" y="1522"/>
                  </a:lnTo>
                  <a:lnTo>
                    <a:pt x="988" y="1522"/>
                  </a:lnTo>
                  <a:lnTo>
                    <a:pt x="970" y="1524"/>
                  </a:lnTo>
                  <a:lnTo>
                    <a:pt x="951" y="1522"/>
                  </a:lnTo>
                  <a:lnTo>
                    <a:pt x="933" y="1522"/>
                  </a:lnTo>
                  <a:lnTo>
                    <a:pt x="915" y="1520"/>
                  </a:lnTo>
                  <a:lnTo>
                    <a:pt x="899" y="1518"/>
                  </a:lnTo>
                  <a:lnTo>
                    <a:pt x="883" y="1514"/>
                  </a:lnTo>
                  <a:lnTo>
                    <a:pt x="867" y="1511"/>
                  </a:lnTo>
                  <a:lnTo>
                    <a:pt x="852" y="1505"/>
                  </a:lnTo>
                  <a:lnTo>
                    <a:pt x="838" y="1499"/>
                  </a:lnTo>
                  <a:lnTo>
                    <a:pt x="825" y="1493"/>
                  </a:lnTo>
                  <a:lnTo>
                    <a:pt x="812" y="1485"/>
                  </a:lnTo>
                  <a:lnTo>
                    <a:pt x="799" y="1476"/>
                  </a:lnTo>
                  <a:lnTo>
                    <a:pt x="788" y="1467"/>
                  </a:lnTo>
                  <a:lnTo>
                    <a:pt x="777" y="1456"/>
                  </a:lnTo>
                  <a:lnTo>
                    <a:pt x="766" y="1445"/>
                  </a:lnTo>
                  <a:lnTo>
                    <a:pt x="756" y="1432"/>
                  </a:lnTo>
                  <a:lnTo>
                    <a:pt x="747" y="1418"/>
                  </a:lnTo>
                  <a:lnTo>
                    <a:pt x="738" y="1404"/>
                  </a:lnTo>
                  <a:lnTo>
                    <a:pt x="730" y="1387"/>
                  </a:lnTo>
                  <a:lnTo>
                    <a:pt x="723" y="1369"/>
                  </a:lnTo>
                  <a:lnTo>
                    <a:pt x="716" y="1352"/>
                  </a:lnTo>
                  <a:lnTo>
                    <a:pt x="709" y="1332"/>
                  </a:lnTo>
                  <a:lnTo>
                    <a:pt x="704" y="1311"/>
                  </a:lnTo>
                  <a:lnTo>
                    <a:pt x="699" y="1288"/>
                  </a:lnTo>
                  <a:lnTo>
                    <a:pt x="694" y="1265"/>
                  </a:lnTo>
                  <a:lnTo>
                    <a:pt x="690" y="1240"/>
                  </a:lnTo>
                  <a:lnTo>
                    <a:pt x="686" y="1214"/>
                  </a:lnTo>
                  <a:lnTo>
                    <a:pt x="683" y="1186"/>
                  </a:lnTo>
                  <a:lnTo>
                    <a:pt x="681" y="1156"/>
                  </a:lnTo>
                  <a:lnTo>
                    <a:pt x="679" y="1126"/>
                  </a:lnTo>
                  <a:lnTo>
                    <a:pt x="678" y="1094"/>
                  </a:lnTo>
                  <a:lnTo>
                    <a:pt x="677" y="1061"/>
                  </a:lnTo>
                  <a:lnTo>
                    <a:pt x="677" y="1026"/>
                  </a:lnTo>
                  <a:close/>
                </a:path>
              </a:pathLst>
            </a:custGeom>
            <a:solidFill>
              <a:srgbClr val="F8C400"/>
            </a:solidFill>
            <a:ln>
              <a:noFill/>
            </a:ln>
          </xdr:spPr>
        </xdr:sp>
        <xdr:sp macro="" textlink="">
          <xdr:nvSpPr>
            <xdr:cNvPr id="86" name="Shape 86">
              <a:extLst>
                <a:ext uri="{FF2B5EF4-FFF2-40B4-BE49-F238E27FC236}">
                  <a16:creationId xmlns:a16="http://schemas.microsoft.com/office/drawing/2014/main" id="{00000000-0008-0000-0700-000056000000}"/>
                </a:ext>
              </a:extLst>
            </xdr:cNvPr>
            <xdr:cNvSpPr/>
          </xdr:nvSpPr>
          <xdr:spPr>
            <a:xfrm>
              <a:off x="2599" y="612"/>
              <a:ext cx="212" cy="179"/>
            </a:xfrm>
            <a:custGeom>
              <a:avLst/>
              <a:gdLst/>
              <a:ahLst/>
              <a:cxnLst/>
              <a:rect l="l" t="t" r="r" b="b"/>
              <a:pathLst>
                <a:path w="1058" h="1075" extrusionOk="0">
                  <a:moveTo>
                    <a:pt x="1014" y="972"/>
                  </a:moveTo>
                  <a:lnTo>
                    <a:pt x="1014" y="972"/>
                  </a:lnTo>
                  <a:lnTo>
                    <a:pt x="984" y="972"/>
                  </a:lnTo>
                  <a:lnTo>
                    <a:pt x="956" y="971"/>
                  </a:lnTo>
                  <a:lnTo>
                    <a:pt x="928" y="970"/>
                  </a:lnTo>
                  <a:lnTo>
                    <a:pt x="900" y="967"/>
                  </a:lnTo>
                  <a:lnTo>
                    <a:pt x="873" y="965"/>
                  </a:lnTo>
                  <a:lnTo>
                    <a:pt x="846" y="961"/>
                  </a:lnTo>
                  <a:lnTo>
                    <a:pt x="820" y="958"/>
                  </a:lnTo>
                  <a:lnTo>
                    <a:pt x="794" y="953"/>
                  </a:lnTo>
                  <a:lnTo>
                    <a:pt x="769" y="948"/>
                  </a:lnTo>
                  <a:lnTo>
                    <a:pt x="744" y="944"/>
                  </a:lnTo>
                  <a:lnTo>
                    <a:pt x="720" y="938"/>
                  </a:lnTo>
                  <a:lnTo>
                    <a:pt x="696" y="931"/>
                  </a:lnTo>
                  <a:lnTo>
                    <a:pt x="672" y="925"/>
                  </a:lnTo>
                  <a:lnTo>
                    <a:pt x="650" y="917"/>
                  </a:lnTo>
                  <a:lnTo>
                    <a:pt x="627" y="910"/>
                  </a:lnTo>
                  <a:lnTo>
                    <a:pt x="605" y="901"/>
                  </a:lnTo>
                  <a:lnTo>
                    <a:pt x="584" y="892"/>
                  </a:lnTo>
                  <a:lnTo>
                    <a:pt x="563" y="882"/>
                  </a:lnTo>
                  <a:lnTo>
                    <a:pt x="542" y="873"/>
                  </a:lnTo>
                  <a:lnTo>
                    <a:pt x="522" y="862"/>
                  </a:lnTo>
                  <a:lnTo>
                    <a:pt x="503" y="852"/>
                  </a:lnTo>
                  <a:lnTo>
                    <a:pt x="484" y="840"/>
                  </a:lnTo>
                  <a:lnTo>
                    <a:pt x="465" y="828"/>
                  </a:lnTo>
                  <a:lnTo>
                    <a:pt x="447" y="817"/>
                  </a:lnTo>
                  <a:lnTo>
                    <a:pt x="429" y="804"/>
                  </a:lnTo>
                  <a:lnTo>
                    <a:pt x="412" y="791"/>
                  </a:lnTo>
                  <a:lnTo>
                    <a:pt x="396" y="778"/>
                  </a:lnTo>
                  <a:lnTo>
                    <a:pt x="379" y="764"/>
                  </a:lnTo>
                  <a:lnTo>
                    <a:pt x="363" y="749"/>
                  </a:lnTo>
                  <a:lnTo>
                    <a:pt x="347" y="734"/>
                  </a:lnTo>
                  <a:lnTo>
                    <a:pt x="332" y="719"/>
                  </a:lnTo>
                  <a:lnTo>
                    <a:pt x="318" y="704"/>
                  </a:lnTo>
                  <a:lnTo>
                    <a:pt x="304" y="688"/>
                  </a:lnTo>
                  <a:lnTo>
                    <a:pt x="290" y="672"/>
                  </a:lnTo>
                  <a:lnTo>
                    <a:pt x="277" y="654"/>
                  </a:lnTo>
                  <a:lnTo>
                    <a:pt x="265" y="638"/>
                  </a:lnTo>
                  <a:lnTo>
                    <a:pt x="252" y="620"/>
                  </a:lnTo>
                  <a:lnTo>
                    <a:pt x="240" y="601"/>
                  </a:lnTo>
                  <a:lnTo>
                    <a:pt x="229" y="583"/>
                  </a:lnTo>
                  <a:lnTo>
                    <a:pt x="218" y="565"/>
                  </a:lnTo>
                  <a:lnTo>
                    <a:pt x="208" y="545"/>
                  </a:lnTo>
                  <a:lnTo>
                    <a:pt x="198" y="526"/>
                  </a:lnTo>
                  <a:lnTo>
                    <a:pt x="188" y="506"/>
                  </a:lnTo>
                  <a:lnTo>
                    <a:pt x="179" y="485"/>
                  </a:lnTo>
                  <a:lnTo>
                    <a:pt x="170" y="465"/>
                  </a:lnTo>
                  <a:lnTo>
                    <a:pt x="162" y="443"/>
                  </a:lnTo>
                  <a:lnTo>
                    <a:pt x="154" y="421"/>
                  </a:lnTo>
                  <a:lnTo>
                    <a:pt x="147" y="400"/>
                  </a:lnTo>
                  <a:lnTo>
                    <a:pt x="140" y="378"/>
                  </a:lnTo>
                  <a:lnTo>
                    <a:pt x="133" y="355"/>
                  </a:lnTo>
                  <a:lnTo>
                    <a:pt x="127" y="332"/>
                  </a:lnTo>
                  <a:lnTo>
                    <a:pt x="121" y="308"/>
                  </a:lnTo>
                  <a:lnTo>
                    <a:pt x="116" y="285"/>
                  </a:lnTo>
                  <a:lnTo>
                    <a:pt x="111" y="260"/>
                  </a:lnTo>
                  <a:lnTo>
                    <a:pt x="107" y="235"/>
                  </a:lnTo>
                  <a:lnTo>
                    <a:pt x="103" y="210"/>
                  </a:lnTo>
                  <a:lnTo>
                    <a:pt x="100" y="186"/>
                  </a:lnTo>
                  <a:lnTo>
                    <a:pt x="97" y="160"/>
                  </a:lnTo>
                  <a:lnTo>
                    <a:pt x="94" y="134"/>
                  </a:lnTo>
                  <a:lnTo>
                    <a:pt x="92" y="108"/>
                  </a:lnTo>
                  <a:lnTo>
                    <a:pt x="91" y="81"/>
                  </a:lnTo>
                  <a:lnTo>
                    <a:pt x="89" y="54"/>
                  </a:lnTo>
                  <a:lnTo>
                    <a:pt x="89" y="27"/>
                  </a:lnTo>
                  <a:lnTo>
                    <a:pt x="89" y="0"/>
                  </a:lnTo>
                  <a:lnTo>
                    <a:pt x="0" y="0"/>
                  </a:lnTo>
                  <a:lnTo>
                    <a:pt x="0" y="29"/>
                  </a:lnTo>
                  <a:lnTo>
                    <a:pt x="1" y="59"/>
                  </a:lnTo>
                  <a:lnTo>
                    <a:pt x="3" y="87"/>
                  </a:lnTo>
                  <a:lnTo>
                    <a:pt x="4" y="116"/>
                  </a:lnTo>
                  <a:lnTo>
                    <a:pt x="7" y="144"/>
                  </a:lnTo>
                  <a:lnTo>
                    <a:pt x="9" y="173"/>
                  </a:lnTo>
                  <a:lnTo>
                    <a:pt x="12" y="201"/>
                  </a:lnTo>
                  <a:lnTo>
                    <a:pt x="16" y="228"/>
                  </a:lnTo>
                  <a:lnTo>
                    <a:pt x="20" y="255"/>
                  </a:lnTo>
                  <a:lnTo>
                    <a:pt x="25" y="282"/>
                  </a:lnTo>
                  <a:lnTo>
                    <a:pt x="30" y="309"/>
                  </a:lnTo>
                  <a:lnTo>
                    <a:pt x="36" y="335"/>
                  </a:lnTo>
                  <a:lnTo>
                    <a:pt x="42" y="361"/>
                  </a:lnTo>
                  <a:lnTo>
                    <a:pt x="49" y="386"/>
                  </a:lnTo>
                  <a:lnTo>
                    <a:pt x="56" y="412"/>
                  </a:lnTo>
                  <a:lnTo>
                    <a:pt x="64" y="436"/>
                  </a:lnTo>
                  <a:lnTo>
                    <a:pt x="72" y="461"/>
                  </a:lnTo>
                  <a:lnTo>
                    <a:pt x="81" y="485"/>
                  </a:lnTo>
                  <a:lnTo>
                    <a:pt x="90" y="509"/>
                  </a:lnTo>
                  <a:lnTo>
                    <a:pt x="100" y="532"/>
                  </a:lnTo>
                  <a:lnTo>
                    <a:pt x="111" y="555"/>
                  </a:lnTo>
                  <a:lnTo>
                    <a:pt x="121" y="578"/>
                  </a:lnTo>
                  <a:lnTo>
                    <a:pt x="133" y="600"/>
                  </a:lnTo>
                  <a:lnTo>
                    <a:pt x="145" y="621"/>
                  </a:lnTo>
                  <a:lnTo>
                    <a:pt x="157" y="642"/>
                  </a:lnTo>
                  <a:lnTo>
                    <a:pt x="170" y="664"/>
                  </a:lnTo>
                  <a:lnTo>
                    <a:pt x="183" y="685"/>
                  </a:lnTo>
                  <a:lnTo>
                    <a:pt x="197" y="704"/>
                  </a:lnTo>
                  <a:lnTo>
                    <a:pt x="211" y="724"/>
                  </a:lnTo>
                  <a:lnTo>
                    <a:pt x="226" y="742"/>
                  </a:lnTo>
                  <a:lnTo>
                    <a:pt x="242" y="761"/>
                  </a:lnTo>
                  <a:lnTo>
                    <a:pt x="257" y="779"/>
                  </a:lnTo>
                  <a:lnTo>
                    <a:pt x="274" y="797"/>
                  </a:lnTo>
                  <a:lnTo>
                    <a:pt x="290" y="814"/>
                  </a:lnTo>
                  <a:lnTo>
                    <a:pt x="308" y="831"/>
                  </a:lnTo>
                  <a:lnTo>
                    <a:pt x="326" y="847"/>
                  </a:lnTo>
                  <a:lnTo>
                    <a:pt x="344" y="862"/>
                  </a:lnTo>
                  <a:lnTo>
                    <a:pt x="363" y="878"/>
                  </a:lnTo>
                  <a:lnTo>
                    <a:pt x="383" y="892"/>
                  </a:lnTo>
                  <a:lnTo>
                    <a:pt x="403" y="906"/>
                  </a:lnTo>
                  <a:lnTo>
                    <a:pt x="423" y="920"/>
                  </a:lnTo>
                  <a:lnTo>
                    <a:pt x="443" y="933"/>
                  </a:lnTo>
                  <a:lnTo>
                    <a:pt x="465" y="945"/>
                  </a:lnTo>
                  <a:lnTo>
                    <a:pt x="486" y="957"/>
                  </a:lnTo>
                  <a:lnTo>
                    <a:pt x="508" y="968"/>
                  </a:lnTo>
                  <a:lnTo>
                    <a:pt x="531" y="979"/>
                  </a:lnTo>
                  <a:lnTo>
                    <a:pt x="554" y="990"/>
                  </a:lnTo>
                  <a:lnTo>
                    <a:pt x="577" y="999"/>
                  </a:lnTo>
                  <a:lnTo>
                    <a:pt x="601" y="1008"/>
                  </a:lnTo>
                  <a:lnTo>
                    <a:pt x="625" y="1017"/>
                  </a:lnTo>
                  <a:lnTo>
                    <a:pt x="650" y="1025"/>
                  </a:lnTo>
                  <a:lnTo>
                    <a:pt x="675" y="1032"/>
                  </a:lnTo>
                  <a:lnTo>
                    <a:pt x="701" y="1039"/>
                  </a:lnTo>
                  <a:lnTo>
                    <a:pt x="727" y="1046"/>
                  </a:lnTo>
                  <a:lnTo>
                    <a:pt x="754" y="1051"/>
                  </a:lnTo>
                  <a:lnTo>
                    <a:pt x="781" y="1057"/>
                  </a:lnTo>
                  <a:lnTo>
                    <a:pt x="808" y="1061"/>
                  </a:lnTo>
                  <a:lnTo>
                    <a:pt x="837" y="1065"/>
                  </a:lnTo>
                  <a:lnTo>
                    <a:pt x="865" y="1068"/>
                  </a:lnTo>
                  <a:lnTo>
                    <a:pt x="894" y="1071"/>
                  </a:lnTo>
                  <a:lnTo>
                    <a:pt x="923" y="1073"/>
                  </a:lnTo>
                  <a:lnTo>
                    <a:pt x="953" y="1074"/>
                  </a:lnTo>
                  <a:lnTo>
                    <a:pt x="983" y="1075"/>
                  </a:lnTo>
                  <a:lnTo>
                    <a:pt x="1014" y="1075"/>
                  </a:lnTo>
                  <a:lnTo>
                    <a:pt x="1019" y="1075"/>
                  </a:lnTo>
                  <a:lnTo>
                    <a:pt x="1024" y="1074"/>
                  </a:lnTo>
                  <a:lnTo>
                    <a:pt x="1029" y="1073"/>
                  </a:lnTo>
                  <a:lnTo>
                    <a:pt x="1033" y="1072"/>
                  </a:lnTo>
                  <a:lnTo>
                    <a:pt x="1041" y="1066"/>
                  </a:lnTo>
                  <a:lnTo>
                    <a:pt x="1047" y="1060"/>
                  </a:lnTo>
                  <a:lnTo>
                    <a:pt x="1052" y="1052"/>
                  </a:lnTo>
                  <a:lnTo>
                    <a:pt x="1055" y="1043"/>
                  </a:lnTo>
                  <a:lnTo>
                    <a:pt x="1057" y="1033"/>
                  </a:lnTo>
                  <a:lnTo>
                    <a:pt x="1058" y="1024"/>
                  </a:lnTo>
                  <a:lnTo>
                    <a:pt x="1057" y="1014"/>
                  </a:lnTo>
                  <a:lnTo>
                    <a:pt x="1055" y="1005"/>
                  </a:lnTo>
                  <a:lnTo>
                    <a:pt x="1052" y="995"/>
                  </a:lnTo>
                  <a:lnTo>
                    <a:pt x="1047" y="988"/>
                  </a:lnTo>
                  <a:lnTo>
                    <a:pt x="1041" y="981"/>
                  </a:lnTo>
                  <a:lnTo>
                    <a:pt x="1033" y="977"/>
                  </a:lnTo>
                  <a:lnTo>
                    <a:pt x="1029" y="974"/>
                  </a:lnTo>
                  <a:lnTo>
                    <a:pt x="1024" y="973"/>
                  </a:lnTo>
                  <a:lnTo>
                    <a:pt x="1019" y="972"/>
                  </a:lnTo>
                  <a:lnTo>
                    <a:pt x="1014" y="972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87" name="Shape 87">
              <a:extLst>
                <a:ext uri="{FF2B5EF4-FFF2-40B4-BE49-F238E27FC236}">
                  <a16:creationId xmlns:a16="http://schemas.microsoft.com/office/drawing/2014/main" id="{00000000-0008-0000-0700-000057000000}"/>
                </a:ext>
              </a:extLst>
            </xdr:cNvPr>
            <xdr:cNvSpPr/>
          </xdr:nvSpPr>
          <xdr:spPr>
            <a:xfrm>
              <a:off x="2802" y="603"/>
              <a:ext cx="204" cy="188"/>
            </a:xfrm>
            <a:custGeom>
              <a:avLst/>
              <a:gdLst/>
              <a:ahLst/>
              <a:cxnLst/>
              <a:rect l="l" t="t" r="r" b="b"/>
              <a:pathLst>
                <a:path w="1020" h="1128" extrusionOk="0">
                  <a:moveTo>
                    <a:pt x="932" y="53"/>
                  </a:moveTo>
                  <a:lnTo>
                    <a:pt x="932" y="53"/>
                  </a:lnTo>
                  <a:lnTo>
                    <a:pt x="931" y="107"/>
                  </a:lnTo>
                  <a:lnTo>
                    <a:pt x="928" y="161"/>
                  </a:lnTo>
                  <a:lnTo>
                    <a:pt x="924" y="213"/>
                  </a:lnTo>
                  <a:lnTo>
                    <a:pt x="917" y="265"/>
                  </a:lnTo>
                  <a:lnTo>
                    <a:pt x="913" y="288"/>
                  </a:lnTo>
                  <a:lnTo>
                    <a:pt x="909" y="313"/>
                  </a:lnTo>
                  <a:lnTo>
                    <a:pt x="904" y="338"/>
                  </a:lnTo>
                  <a:lnTo>
                    <a:pt x="899" y="361"/>
                  </a:lnTo>
                  <a:lnTo>
                    <a:pt x="894" y="385"/>
                  </a:lnTo>
                  <a:lnTo>
                    <a:pt x="887" y="407"/>
                  </a:lnTo>
                  <a:lnTo>
                    <a:pt x="881" y="431"/>
                  </a:lnTo>
                  <a:lnTo>
                    <a:pt x="874" y="453"/>
                  </a:lnTo>
                  <a:lnTo>
                    <a:pt x="866" y="474"/>
                  </a:lnTo>
                  <a:lnTo>
                    <a:pt x="859" y="496"/>
                  </a:lnTo>
                  <a:lnTo>
                    <a:pt x="850" y="518"/>
                  </a:lnTo>
                  <a:lnTo>
                    <a:pt x="842" y="538"/>
                  </a:lnTo>
                  <a:lnTo>
                    <a:pt x="832" y="559"/>
                  </a:lnTo>
                  <a:lnTo>
                    <a:pt x="823" y="579"/>
                  </a:lnTo>
                  <a:lnTo>
                    <a:pt x="813" y="598"/>
                  </a:lnTo>
                  <a:lnTo>
                    <a:pt x="802" y="618"/>
                  </a:lnTo>
                  <a:lnTo>
                    <a:pt x="791" y="636"/>
                  </a:lnTo>
                  <a:lnTo>
                    <a:pt x="780" y="654"/>
                  </a:lnTo>
                  <a:lnTo>
                    <a:pt x="768" y="673"/>
                  </a:lnTo>
                  <a:lnTo>
                    <a:pt x="756" y="691"/>
                  </a:lnTo>
                  <a:lnTo>
                    <a:pt x="743" y="707"/>
                  </a:lnTo>
                  <a:lnTo>
                    <a:pt x="730" y="725"/>
                  </a:lnTo>
                  <a:lnTo>
                    <a:pt x="716" y="741"/>
                  </a:lnTo>
                  <a:lnTo>
                    <a:pt x="702" y="757"/>
                  </a:lnTo>
                  <a:lnTo>
                    <a:pt x="687" y="772"/>
                  </a:lnTo>
                  <a:lnTo>
                    <a:pt x="672" y="787"/>
                  </a:lnTo>
                  <a:lnTo>
                    <a:pt x="657" y="802"/>
                  </a:lnTo>
                  <a:lnTo>
                    <a:pt x="641" y="817"/>
                  </a:lnTo>
                  <a:lnTo>
                    <a:pt x="625" y="831"/>
                  </a:lnTo>
                  <a:lnTo>
                    <a:pt x="608" y="844"/>
                  </a:lnTo>
                  <a:lnTo>
                    <a:pt x="590" y="857"/>
                  </a:lnTo>
                  <a:lnTo>
                    <a:pt x="572" y="870"/>
                  </a:lnTo>
                  <a:lnTo>
                    <a:pt x="554" y="881"/>
                  </a:lnTo>
                  <a:lnTo>
                    <a:pt x="536" y="893"/>
                  </a:lnTo>
                  <a:lnTo>
                    <a:pt x="516" y="905"/>
                  </a:lnTo>
                  <a:lnTo>
                    <a:pt x="497" y="915"/>
                  </a:lnTo>
                  <a:lnTo>
                    <a:pt x="476" y="926"/>
                  </a:lnTo>
                  <a:lnTo>
                    <a:pt x="456" y="935"/>
                  </a:lnTo>
                  <a:lnTo>
                    <a:pt x="435" y="945"/>
                  </a:lnTo>
                  <a:lnTo>
                    <a:pt x="413" y="954"/>
                  </a:lnTo>
                  <a:lnTo>
                    <a:pt x="391" y="963"/>
                  </a:lnTo>
                  <a:lnTo>
                    <a:pt x="368" y="970"/>
                  </a:lnTo>
                  <a:lnTo>
                    <a:pt x="345" y="978"/>
                  </a:lnTo>
                  <a:lnTo>
                    <a:pt x="322" y="984"/>
                  </a:lnTo>
                  <a:lnTo>
                    <a:pt x="297" y="991"/>
                  </a:lnTo>
                  <a:lnTo>
                    <a:pt x="273" y="997"/>
                  </a:lnTo>
                  <a:lnTo>
                    <a:pt x="248" y="1001"/>
                  </a:lnTo>
                  <a:lnTo>
                    <a:pt x="222" y="1006"/>
                  </a:lnTo>
                  <a:lnTo>
                    <a:pt x="196" y="1011"/>
                  </a:lnTo>
                  <a:lnTo>
                    <a:pt x="170" y="1014"/>
                  </a:lnTo>
                  <a:lnTo>
                    <a:pt x="142" y="1018"/>
                  </a:lnTo>
                  <a:lnTo>
                    <a:pt x="115" y="1020"/>
                  </a:lnTo>
                  <a:lnTo>
                    <a:pt x="87" y="1023"/>
                  </a:lnTo>
                  <a:lnTo>
                    <a:pt x="58" y="1024"/>
                  </a:lnTo>
                  <a:lnTo>
                    <a:pt x="29" y="1025"/>
                  </a:lnTo>
                  <a:lnTo>
                    <a:pt x="0" y="1025"/>
                  </a:lnTo>
                  <a:lnTo>
                    <a:pt x="0" y="1128"/>
                  </a:lnTo>
                  <a:lnTo>
                    <a:pt x="31" y="1128"/>
                  </a:lnTo>
                  <a:lnTo>
                    <a:pt x="61" y="1127"/>
                  </a:lnTo>
                  <a:lnTo>
                    <a:pt x="91" y="1126"/>
                  </a:lnTo>
                  <a:lnTo>
                    <a:pt x="121" y="1124"/>
                  </a:lnTo>
                  <a:lnTo>
                    <a:pt x="150" y="1121"/>
                  </a:lnTo>
                  <a:lnTo>
                    <a:pt x="179" y="1118"/>
                  </a:lnTo>
                  <a:lnTo>
                    <a:pt x="207" y="1114"/>
                  </a:lnTo>
                  <a:lnTo>
                    <a:pt x="235" y="1110"/>
                  </a:lnTo>
                  <a:lnTo>
                    <a:pt x="262" y="1104"/>
                  </a:lnTo>
                  <a:lnTo>
                    <a:pt x="289" y="1099"/>
                  </a:lnTo>
                  <a:lnTo>
                    <a:pt x="316" y="1092"/>
                  </a:lnTo>
                  <a:lnTo>
                    <a:pt x="342" y="1085"/>
                  </a:lnTo>
                  <a:lnTo>
                    <a:pt x="367" y="1078"/>
                  </a:lnTo>
                  <a:lnTo>
                    <a:pt x="392" y="1070"/>
                  </a:lnTo>
                  <a:lnTo>
                    <a:pt x="417" y="1061"/>
                  </a:lnTo>
                  <a:lnTo>
                    <a:pt x="441" y="1052"/>
                  </a:lnTo>
                  <a:lnTo>
                    <a:pt x="465" y="1043"/>
                  </a:lnTo>
                  <a:lnTo>
                    <a:pt x="488" y="1032"/>
                  </a:lnTo>
                  <a:lnTo>
                    <a:pt x="510" y="1021"/>
                  </a:lnTo>
                  <a:lnTo>
                    <a:pt x="533" y="1010"/>
                  </a:lnTo>
                  <a:lnTo>
                    <a:pt x="554" y="998"/>
                  </a:lnTo>
                  <a:lnTo>
                    <a:pt x="576" y="986"/>
                  </a:lnTo>
                  <a:lnTo>
                    <a:pt x="597" y="973"/>
                  </a:lnTo>
                  <a:lnTo>
                    <a:pt x="617" y="959"/>
                  </a:lnTo>
                  <a:lnTo>
                    <a:pt x="637" y="945"/>
                  </a:lnTo>
                  <a:lnTo>
                    <a:pt x="656" y="931"/>
                  </a:lnTo>
                  <a:lnTo>
                    <a:pt x="675" y="915"/>
                  </a:lnTo>
                  <a:lnTo>
                    <a:pt x="693" y="900"/>
                  </a:lnTo>
                  <a:lnTo>
                    <a:pt x="711" y="884"/>
                  </a:lnTo>
                  <a:lnTo>
                    <a:pt x="729" y="867"/>
                  </a:lnTo>
                  <a:lnTo>
                    <a:pt x="746" y="850"/>
                  </a:lnTo>
                  <a:lnTo>
                    <a:pt x="762" y="832"/>
                  </a:lnTo>
                  <a:lnTo>
                    <a:pt x="778" y="814"/>
                  </a:lnTo>
                  <a:lnTo>
                    <a:pt x="793" y="795"/>
                  </a:lnTo>
                  <a:lnTo>
                    <a:pt x="808" y="777"/>
                  </a:lnTo>
                  <a:lnTo>
                    <a:pt x="823" y="758"/>
                  </a:lnTo>
                  <a:lnTo>
                    <a:pt x="837" y="738"/>
                  </a:lnTo>
                  <a:lnTo>
                    <a:pt x="850" y="717"/>
                  </a:lnTo>
                  <a:lnTo>
                    <a:pt x="863" y="695"/>
                  </a:lnTo>
                  <a:lnTo>
                    <a:pt x="876" y="674"/>
                  </a:lnTo>
                  <a:lnTo>
                    <a:pt x="887" y="653"/>
                  </a:lnTo>
                  <a:lnTo>
                    <a:pt x="899" y="631"/>
                  </a:lnTo>
                  <a:lnTo>
                    <a:pt x="910" y="608"/>
                  </a:lnTo>
                  <a:lnTo>
                    <a:pt x="920" y="586"/>
                  </a:lnTo>
                  <a:lnTo>
                    <a:pt x="930" y="562"/>
                  </a:lnTo>
                  <a:lnTo>
                    <a:pt x="939" y="538"/>
                  </a:lnTo>
                  <a:lnTo>
                    <a:pt x="948" y="514"/>
                  </a:lnTo>
                  <a:lnTo>
                    <a:pt x="956" y="489"/>
                  </a:lnTo>
                  <a:lnTo>
                    <a:pt x="964" y="465"/>
                  </a:lnTo>
                  <a:lnTo>
                    <a:pt x="971" y="440"/>
                  </a:lnTo>
                  <a:lnTo>
                    <a:pt x="978" y="414"/>
                  </a:lnTo>
                  <a:lnTo>
                    <a:pt x="984" y="388"/>
                  </a:lnTo>
                  <a:lnTo>
                    <a:pt x="990" y="362"/>
                  </a:lnTo>
                  <a:lnTo>
                    <a:pt x="995" y="335"/>
                  </a:lnTo>
                  <a:lnTo>
                    <a:pt x="1000" y="308"/>
                  </a:lnTo>
                  <a:lnTo>
                    <a:pt x="1004" y="280"/>
                  </a:lnTo>
                  <a:lnTo>
                    <a:pt x="1011" y="226"/>
                  </a:lnTo>
                  <a:lnTo>
                    <a:pt x="1016" y="169"/>
                  </a:lnTo>
                  <a:lnTo>
                    <a:pt x="1019" y="112"/>
                  </a:lnTo>
                  <a:lnTo>
                    <a:pt x="1020" y="53"/>
                  </a:lnTo>
                  <a:lnTo>
                    <a:pt x="1020" y="46"/>
                  </a:lnTo>
                  <a:lnTo>
                    <a:pt x="1019" y="40"/>
                  </a:lnTo>
                  <a:lnTo>
                    <a:pt x="1018" y="35"/>
                  </a:lnTo>
                  <a:lnTo>
                    <a:pt x="1016" y="29"/>
                  </a:lnTo>
                  <a:lnTo>
                    <a:pt x="1012" y="21"/>
                  </a:lnTo>
                  <a:lnTo>
                    <a:pt x="1007" y="13"/>
                  </a:lnTo>
                  <a:lnTo>
                    <a:pt x="1000" y="8"/>
                  </a:lnTo>
                  <a:lnTo>
                    <a:pt x="992" y="3"/>
                  </a:lnTo>
                  <a:lnTo>
                    <a:pt x="984" y="1"/>
                  </a:lnTo>
                  <a:lnTo>
                    <a:pt x="976" y="0"/>
                  </a:lnTo>
                  <a:lnTo>
                    <a:pt x="968" y="1"/>
                  </a:lnTo>
                  <a:lnTo>
                    <a:pt x="960" y="3"/>
                  </a:lnTo>
                  <a:lnTo>
                    <a:pt x="952" y="8"/>
                  </a:lnTo>
                  <a:lnTo>
                    <a:pt x="946" y="13"/>
                  </a:lnTo>
                  <a:lnTo>
                    <a:pt x="940" y="21"/>
                  </a:lnTo>
                  <a:lnTo>
                    <a:pt x="936" y="29"/>
                  </a:lnTo>
                  <a:lnTo>
                    <a:pt x="934" y="35"/>
                  </a:lnTo>
                  <a:lnTo>
                    <a:pt x="933" y="40"/>
                  </a:lnTo>
                  <a:lnTo>
                    <a:pt x="932" y="46"/>
                  </a:lnTo>
                  <a:lnTo>
                    <a:pt x="932" y="53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88" name="Shape 88">
              <a:extLst>
                <a:ext uri="{FF2B5EF4-FFF2-40B4-BE49-F238E27FC236}">
                  <a16:creationId xmlns:a16="http://schemas.microsoft.com/office/drawing/2014/main" id="{00000000-0008-0000-0700-000058000000}"/>
                </a:ext>
              </a:extLst>
            </xdr:cNvPr>
            <xdr:cNvSpPr/>
          </xdr:nvSpPr>
          <xdr:spPr>
            <a:xfrm>
              <a:off x="2793" y="433"/>
              <a:ext cx="213" cy="179"/>
            </a:xfrm>
            <a:custGeom>
              <a:avLst/>
              <a:gdLst/>
              <a:ahLst/>
              <a:cxnLst/>
              <a:rect l="l" t="t" r="r" b="b"/>
              <a:pathLst>
                <a:path w="1064" h="1077" extrusionOk="0">
                  <a:moveTo>
                    <a:pt x="44" y="103"/>
                  </a:moveTo>
                  <a:lnTo>
                    <a:pt x="44" y="103"/>
                  </a:lnTo>
                  <a:lnTo>
                    <a:pt x="73" y="104"/>
                  </a:lnTo>
                  <a:lnTo>
                    <a:pt x="102" y="104"/>
                  </a:lnTo>
                  <a:lnTo>
                    <a:pt x="131" y="106"/>
                  </a:lnTo>
                  <a:lnTo>
                    <a:pt x="159" y="108"/>
                  </a:lnTo>
                  <a:lnTo>
                    <a:pt x="186" y="110"/>
                  </a:lnTo>
                  <a:lnTo>
                    <a:pt x="214" y="114"/>
                  </a:lnTo>
                  <a:lnTo>
                    <a:pt x="240" y="117"/>
                  </a:lnTo>
                  <a:lnTo>
                    <a:pt x="266" y="122"/>
                  </a:lnTo>
                  <a:lnTo>
                    <a:pt x="292" y="127"/>
                  </a:lnTo>
                  <a:lnTo>
                    <a:pt x="317" y="132"/>
                  </a:lnTo>
                  <a:lnTo>
                    <a:pt x="341" y="137"/>
                  </a:lnTo>
                  <a:lnTo>
                    <a:pt x="366" y="144"/>
                  </a:lnTo>
                  <a:lnTo>
                    <a:pt x="389" y="152"/>
                  </a:lnTo>
                  <a:lnTo>
                    <a:pt x="412" y="159"/>
                  </a:lnTo>
                  <a:lnTo>
                    <a:pt x="435" y="167"/>
                  </a:lnTo>
                  <a:lnTo>
                    <a:pt x="457" y="175"/>
                  </a:lnTo>
                  <a:lnTo>
                    <a:pt x="479" y="183"/>
                  </a:lnTo>
                  <a:lnTo>
                    <a:pt x="500" y="193"/>
                  </a:lnTo>
                  <a:lnTo>
                    <a:pt x="520" y="203"/>
                  </a:lnTo>
                  <a:lnTo>
                    <a:pt x="541" y="213"/>
                  </a:lnTo>
                  <a:lnTo>
                    <a:pt x="560" y="224"/>
                  </a:lnTo>
                  <a:lnTo>
                    <a:pt x="580" y="235"/>
                  </a:lnTo>
                  <a:lnTo>
                    <a:pt x="598" y="247"/>
                  </a:lnTo>
                  <a:lnTo>
                    <a:pt x="617" y="259"/>
                  </a:lnTo>
                  <a:lnTo>
                    <a:pt x="634" y="272"/>
                  </a:lnTo>
                  <a:lnTo>
                    <a:pt x="652" y="285"/>
                  </a:lnTo>
                  <a:lnTo>
                    <a:pt x="669" y="299"/>
                  </a:lnTo>
                  <a:lnTo>
                    <a:pt x="685" y="312"/>
                  </a:lnTo>
                  <a:lnTo>
                    <a:pt x="701" y="327"/>
                  </a:lnTo>
                  <a:lnTo>
                    <a:pt x="716" y="341"/>
                  </a:lnTo>
                  <a:lnTo>
                    <a:pt x="731" y="356"/>
                  </a:lnTo>
                  <a:lnTo>
                    <a:pt x="746" y="372"/>
                  </a:lnTo>
                  <a:lnTo>
                    <a:pt x="760" y="388"/>
                  </a:lnTo>
                  <a:lnTo>
                    <a:pt x="774" y="405"/>
                  </a:lnTo>
                  <a:lnTo>
                    <a:pt x="787" y="421"/>
                  </a:lnTo>
                  <a:lnTo>
                    <a:pt x="800" y="439"/>
                  </a:lnTo>
                  <a:lnTo>
                    <a:pt x="812" y="456"/>
                  </a:lnTo>
                  <a:lnTo>
                    <a:pt x="824" y="474"/>
                  </a:lnTo>
                  <a:lnTo>
                    <a:pt x="835" y="493"/>
                  </a:lnTo>
                  <a:lnTo>
                    <a:pt x="846" y="512"/>
                  </a:lnTo>
                  <a:lnTo>
                    <a:pt x="857" y="531"/>
                  </a:lnTo>
                  <a:lnTo>
                    <a:pt x="867" y="551"/>
                  </a:lnTo>
                  <a:lnTo>
                    <a:pt x="876" y="571"/>
                  </a:lnTo>
                  <a:lnTo>
                    <a:pt x="886" y="591"/>
                  </a:lnTo>
                  <a:lnTo>
                    <a:pt x="894" y="612"/>
                  </a:lnTo>
                  <a:lnTo>
                    <a:pt x="903" y="633"/>
                  </a:lnTo>
                  <a:lnTo>
                    <a:pt x="910" y="654"/>
                  </a:lnTo>
                  <a:lnTo>
                    <a:pt x="918" y="676"/>
                  </a:lnTo>
                  <a:lnTo>
                    <a:pt x="925" y="699"/>
                  </a:lnTo>
                  <a:lnTo>
                    <a:pt x="931" y="721"/>
                  </a:lnTo>
                  <a:lnTo>
                    <a:pt x="938" y="745"/>
                  </a:lnTo>
                  <a:lnTo>
                    <a:pt x="943" y="768"/>
                  </a:lnTo>
                  <a:lnTo>
                    <a:pt x="948" y="792"/>
                  </a:lnTo>
                  <a:lnTo>
                    <a:pt x="953" y="815"/>
                  </a:lnTo>
                  <a:lnTo>
                    <a:pt x="957" y="840"/>
                  </a:lnTo>
                  <a:lnTo>
                    <a:pt x="961" y="865"/>
                  </a:lnTo>
                  <a:lnTo>
                    <a:pt x="968" y="915"/>
                  </a:lnTo>
                  <a:lnTo>
                    <a:pt x="972" y="968"/>
                  </a:lnTo>
                  <a:lnTo>
                    <a:pt x="975" y="1021"/>
                  </a:lnTo>
                  <a:lnTo>
                    <a:pt x="976" y="1077"/>
                  </a:lnTo>
                  <a:lnTo>
                    <a:pt x="1064" y="1077"/>
                  </a:lnTo>
                  <a:lnTo>
                    <a:pt x="1063" y="1018"/>
                  </a:lnTo>
                  <a:lnTo>
                    <a:pt x="1060" y="960"/>
                  </a:lnTo>
                  <a:lnTo>
                    <a:pt x="1055" y="904"/>
                  </a:lnTo>
                  <a:lnTo>
                    <a:pt x="1048" y="848"/>
                  </a:lnTo>
                  <a:lnTo>
                    <a:pt x="1044" y="820"/>
                  </a:lnTo>
                  <a:lnTo>
                    <a:pt x="1039" y="794"/>
                  </a:lnTo>
                  <a:lnTo>
                    <a:pt x="1034" y="767"/>
                  </a:lnTo>
                  <a:lnTo>
                    <a:pt x="1028" y="740"/>
                  </a:lnTo>
                  <a:lnTo>
                    <a:pt x="1022" y="714"/>
                  </a:lnTo>
                  <a:lnTo>
                    <a:pt x="1015" y="689"/>
                  </a:lnTo>
                  <a:lnTo>
                    <a:pt x="1008" y="664"/>
                  </a:lnTo>
                  <a:lnTo>
                    <a:pt x="1000" y="639"/>
                  </a:lnTo>
                  <a:lnTo>
                    <a:pt x="992" y="614"/>
                  </a:lnTo>
                  <a:lnTo>
                    <a:pt x="983" y="591"/>
                  </a:lnTo>
                  <a:lnTo>
                    <a:pt x="974" y="567"/>
                  </a:lnTo>
                  <a:lnTo>
                    <a:pt x="964" y="543"/>
                  </a:lnTo>
                  <a:lnTo>
                    <a:pt x="954" y="520"/>
                  </a:lnTo>
                  <a:lnTo>
                    <a:pt x="943" y="498"/>
                  </a:lnTo>
                  <a:lnTo>
                    <a:pt x="931" y="476"/>
                  </a:lnTo>
                  <a:lnTo>
                    <a:pt x="920" y="454"/>
                  </a:lnTo>
                  <a:lnTo>
                    <a:pt x="907" y="433"/>
                  </a:lnTo>
                  <a:lnTo>
                    <a:pt x="894" y="412"/>
                  </a:lnTo>
                  <a:lnTo>
                    <a:pt x="881" y="392"/>
                  </a:lnTo>
                  <a:lnTo>
                    <a:pt x="867" y="372"/>
                  </a:lnTo>
                  <a:lnTo>
                    <a:pt x="852" y="352"/>
                  </a:lnTo>
                  <a:lnTo>
                    <a:pt x="837" y="333"/>
                  </a:lnTo>
                  <a:lnTo>
                    <a:pt x="822" y="314"/>
                  </a:lnTo>
                  <a:lnTo>
                    <a:pt x="806" y="296"/>
                  </a:lnTo>
                  <a:lnTo>
                    <a:pt x="790" y="279"/>
                  </a:lnTo>
                  <a:lnTo>
                    <a:pt x="773" y="262"/>
                  </a:lnTo>
                  <a:lnTo>
                    <a:pt x="755" y="245"/>
                  </a:lnTo>
                  <a:lnTo>
                    <a:pt x="737" y="229"/>
                  </a:lnTo>
                  <a:lnTo>
                    <a:pt x="719" y="214"/>
                  </a:lnTo>
                  <a:lnTo>
                    <a:pt x="700" y="199"/>
                  </a:lnTo>
                  <a:lnTo>
                    <a:pt x="681" y="183"/>
                  </a:lnTo>
                  <a:lnTo>
                    <a:pt x="661" y="169"/>
                  </a:lnTo>
                  <a:lnTo>
                    <a:pt x="640" y="156"/>
                  </a:lnTo>
                  <a:lnTo>
                    <a:pt x="620" y="143"/>
                  </a:lnTo>
                  <a:lnTo>
                    <a:pt x="598" y="130"/>
                  </a:lnTo>
                  <a:lnTo>
                    <a:pt x="577" y="119"/>
                  </a:lnTo>
                  <a:lnTo>
                    <a:pt x="554" y="107"/>
                  </a:lnTo>
                  <a:lnTo>
                    <a:pt x="532" y="96"/>
                  </a:lnTo>
                  <a:lnTo>
                    <a:pt x="509" y="86"/>
                  </a:lnTo>
                  <a:lnTo>
                    <a:pt x="485" y="76"/>
                  </a:lnTo>
                  <a:lnTo>
                    <a:pt x="461" y="67"/>
                  </a:lnTo>
                  <a:lnTo>
                    <a:pt x="436" y="59"/>
                  </a:lnTo>
                  <a:lnTo>
                    <a:pt x="411" y="50"/>
                  </a:lnTo>
                  <a:lnTo>
                    <a:pt x="386" y="43"/>
                  </a:lnTo>
                  <a:lnTo>
                    <a:pt x="360" y="36"/>
                  </a:lnTo>
                  <a:lnTo>
                    <a:pt x="333" y="30"/>
                  </a:lnTo>
                  <a:lnTo>
                    <a:pt x="306" y="24"/>
                  </a:lnTo>
                  <a:lnTo>
                    <a:pt x="279" y="20"/>
                  </a:lnTo>
                  <a:lnTo>
                    <a:pt x="251" y="15"/>
                  </a:lnTo>
                  <a:lnTo>
                    <a:pt x="223" y="10"/>
                  </a:lnTo>
                  <a:lnTo>
                    <a:pt x="194" y="8"/>
                  </a:lnTo>
                  <a:lnTo>
                    <a:pt x="165" y="4"/>
                  </a:lnTo>
                  <a:lnTo>
                    <a:pt x="135" y="2"/>
                  </a:lnTo>
                  <a:lnTo>
                    <a:pt x="105" y="1"/>
                  </a:lnTo>
                  <a:lnTo>
                    <a:pt x="75" y="0"/>
                  </a:lnTo>
                  <a:lnTo>
                    <a:pt x="44" y="0"/>
                  </a:lnTo>
                  <a:lnTo>
                    <a:pt x="38" y="0"/>
                  </a:lnTo>
                  <a:lnTo>
                    <a:pt x="33" y="1"/>
                  </a:lnTo>
                  <a:lnTo>
                    <a:pt x="29" y="2"/>
                  </a:lnTo>
                  <a:lnTo>
                    <a:pt x="24" y="4"/>
                  </a:lnTo>
                  <a:lnTo>
                    <a:pt x="17" y="9"/>
                  </a:lnTo>
                  <a:lnTo>
                    <a:pt x="11" y="16"/>
                  </a:lnTo>
                  <a:lnTo>
                    <a:pt x="6" y="23"/>
                  </a:lnTo>
                  <a:lnTo>
                    <a:pt x="2" y="33"/>
                  </a:lnTo>
                  <a:lnTo>
                    <a:pt x="0" y="42"/>
                  </a:lnTo>
                  <a:lnTo>
                    <a:pt x="0" y="51"/>
                  </a:lnTo>
                  <a:lnTo>
                    <a:pt x="0" y="61"/>
                  </a:lnTo>
                  <a:lnTo>
                    <a:pt x="2" y="70"/>
                  </a:lnTo>
                  <a:lnTo>
                    <a:pt x="6" y="80"/>
                  </a:lnTo>
                  <a:lnTo>
                    <a:pt x="11" y="88"/>
                  </a:lnTo>
                  <a:lnTo>
                    <a:pt x="17" y="94"/>
                  </a:lnTo>
                  <a:lnTo>
                    <a:pt x="24" y="100"/>
                  </a:lnTo>
                  <a:lnTo>
                    <a:pt x="29" y="101"/>
                  </a:lnTo>
                  <a:lnTo>
                    <a:pt x="33" y="102"/>
                  </a:lnTo>
                  <a:lnTo>
                    <a:pt x="38" y="103"/>
                  </a:lnTo>
                  <a:lnTo>
                    <a:pt x="44" y="103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89" name="Shape 89">
              <a:extLst>
                <a:ext uri="{FF2B5EF4-FFF2-40B4-BE49-F238E27FC236}">
                  <a16:creationId xmlns:a16="http://schemas.microsoft.com/office/drawing/2014/main" id="{00000000-0008-0000-0700-000059000000}"/>
                </a:ext>
              </a:extLst>
            </xdr:cNvPr>
            <xdr:cNvSpPr/>
          </xdr:nvSpPr>
          <xdr:spPr>
            <a:xfrm>
              <a:off x="2599" y="433"/>
              <a:ext cx="203" cy="188"/>
            </a:xfrm>
            <a:custGeom>
              <a:avLst/>
              <a:gdLst/>
              <a:ahLst/>
              <a:cxnLst/>
              <a:rect l="l" t="t" r="r" b="b"/>
              <a:pathLst>
                <a:path w="1014" h="1128" extrusionOk="0">
                  <a:moveTo>
                    <a:pt x="89" y="1077"/>
                  </a:moveTo>
                  <a:lnTo>
                    <a:pt x="89" y="1077"/>
                  </a:lnTo>
                  <a:lnTo>
                    <a:pt x="89" y="1048"/>
                  </a:lnTo>
                  <a:lnTo>
                    <a:pt x="89" y="1021"/>
                  </a:lnTo>
                  <a:lnTo>
                    <a:pt x="91" y="994"/>
                  </a:lnTo>
                  <a:lnTo>
                    <a:pt x="92" y="968"/>
                  </a:lnTo>
                  <a:lnTo>
                    <a:pt x="94" y="941"/>
                  </a:lnTo>
                  <a:lnTo>
                    <a:pt x="97" y="915"/>
                  </a:lnTo>
                  <a:lnTo>
                    <a:pt x="100" y="891"/>
                  </a:lnTo>
                  <a:lnTo>
                    <a:pt x="103" y="865"/>
                  </a:lnTo>
                  <a:lnTo>
                    <a:pt x="107" y="840"/>
                  </a:lnTo>
                  <a:lnTo>
                    <a:pt x="111" y="815"/>
                  </a:lnTo>
                  <a:lnTo>
                    <a:pt x="116" y="792"/>
                  </a:lnTo>
                  <a:lnTo>
                    <a:pt x="121" y="768"/>
                  </a:lnTo>
                  <a:lnTo>
                    <a:pt x="127" y="745"/>
                  </a:lnTo>
                  <a:lnTo>
                    <a:pt x="133" y="721"/>
                  </a:lnTo>
                  <a:lnTo>
                    <a:pt x="140" y="699"/>
                  </a:lnTo>
                  <a:lnTo>
                    <a:pt x="147" y="676"/>
                  </a:lnTo>
                  <a:lnTo>
                    <a:pt x="154" y="654"/>
                  </a:lnTo>
                  <a:lnTo>
                    <a:pt x="162" y="633"/>
                  </a:lnTo>
                  <a:lnTo>
                    <a:pt x="170" y="612"/>
                  </a:lnTo>
                  <a:lnTo>
                    <a:pt x="179" y="591"/>
                  </a:lnTo>
                  <a:lnTo>
                    <a:pt x="188" y="571"/>
                  </a:lnTo>
                  <a:lnTo>
                    <a:pt x="198" y="551"/>
                  </a:lnTo>
                  <a:lnTo>
                    <a:pt x="208" y="531"/>
                  </a:lnTo>
                  <a:lnTo>
                    <a:pt x="218" y="512"/>
                  </a:lnTo>
                  <a:lnTo>
                    <a:pt x="229" y="493"/>
                  </a:lnTo>
                  <a:lnTo>
                    <a:pt x="240" y="474"/>
                  </a:lnTo>
                  <a:lnTo>
                    <a:pt x="252" y="456"/>
                  </a:lnTo>
                  <a:lnTo>
                    <a:pt x="264" y="439"/>
                  </a:lnTo>
                  <a:lnTo>
                    <a:pt x="277" y="421"/>
                  </a:lnTo>
                  <a:lnTo>
                    <a:pt x="290" y="405"/>
                  </a:lnTo>
                  <a:lnTo>
                    <a:pt x="304" y="388"/>
                  </a:lnTo>
                  <a:lnTo>
                    <a:pt x="318" y="372"/>
                  </a:lnTo>
                  <a:lnTo>
                    <a:pt x="332" y="356"/>
                  </a:lnTo>
                  <a:lnTo>
                    <a:pt x="347" y="341"/>
                  </a:lnTo>
                  <a:lnTo>
                    <a:pt x="363" y="327"/>
                  </a:lnTo>
                  <a:lnTo>
                    <a:pt x="379" y="312"/>
                  </a:lnTo>
                  <a:lnTo>
                    <a:pt x="396" y="299"/>
                  </a:lnTo>
                  <a:lnTo>
                    <a:pt x="412" y="285"/>
                  </a:lnTo>
                  <a:lnTo>
                    <a:pt x="429" y="272"/>
                  </a:lnTo>
                  <a:lnTo>
                    <a:pt x="447" y="259"/>
                  </a:lnTo>
                  <a:lnTo>
                    <a:pt x="465" y="247"/>
                  </a:lnTo>
                  <a:lnTo>
                    <a:pt x="484" y="235"/>
                  </a:lnTo>
                  <a:lnTo>
                    <a:pt x="503" y="224"/>
                  </a:lnTo>
                  <a:lnTo>
                    <a:pt x="522" y="213"/>
                  </a:lnTo>
                  <a:lnTo>
                    <a:pt x="542" y="203"/>
                  </a:lnTo>
                  <a:lnTo>
                    <a:pt x="563" y="193"/>
                  </a:lnTo>
                  <a:lnTo>
                    <a:pt x="584" y="183"/>
                  </a:lnTo>
                  <a:lnTo>
                    <a:pt x="605" y="175"/>
                  </a:lnTo>
                  <a:lnTo>
                    <a:pt x="627" y="167"/>
                  </a:lnTo>
                  <a:lnTo>
                    <a:pt x="650" y="159"/>
                  </a:lnTo>
                  <a:lnTo>
                    <a:pt x="672" y="152"/>
                  </a:lnTo>
                  <a:lnTo>
                    <a:pt x="696" y="144"/>
                  </a:lnTo>
                  <a:lnTo>
                    <a:pt x="720" y="137"/>
                  </a:lnTo>
                  <a:lnTo>
                    <a:pt x="744" y="132"/>
                  </a:lnTo>
                  <a:lnTo>
                    <a:pt x="769" y="127"/>
                  </a:lnTo>
                  <a:lnTo>
                    <a:pt x="794" y="122"/>
                  </a:lnTo>
                  <a:lnTo>
                    <a:pt x="820" y="117"/>
                  </a:lnTo>
                  <a:lnTo>
                    <a:pt x="846" y="114"/>
                  </a:lnTo>
                  <a:lnTo>
                    <a:pt x="873" y="110"/>
                  </a:lnTo>
                  <a:lnTo>
                    <a:pt x="900" y="108"/>
                  </a:lnTo>
                  <a:lnTo>
                    <a:pt x="928" y="106"/>
                  </a:lnTo>
                  <a:lnTo>
                    <a:pt x="956" y="104"/>
                  </a:lnTo>
                  <a:lnTo>
                    <a:pt x="984" y="104"/>
                  </a:lnTo>
                  <a:lnTo>
                    <a:pt x="1014" y="103"/>
                  </a:lnTo>
                  <a:lnTo>
                    <a:pt x="1014" y="0"/>
                  </a:lnTo>
                  <a:lnTo>
                    <a:pt x="983" y="0"/>
                  </a:lnTo>
                  <a:lnTo>
                    <a:pt x="953" y="1"/>
                  </a:lnTo>
                  <a:lnTo>
                    <a:pt x="923" y="2"/>
                  </a:lnTo>
                  <a:lnTo>
                    <a:pt x="894" y="4"/>
                  </a:lnTo>
                  <a:lnTo>
                    <a:pt x="865" y="8"/>
                  </a:lnTo>
                  <a:lnTo>
                    <a:pt x="837" y="10"/>
                  </a:lnTo>
                  <a:lnTo>
                    <a:pt x="809" y="15"/>
                  </a:lnTo>
                  <a:lnTo>
                    <a:pt x="781" y="20"/>
                  </a:lnTo>
                  <a:lnTo>
                    <a:pt x="754" y="24"/>
                  </a:lnTo>
                  <a:lnTo>
                    <a:pt x="727" y="30"/>
                  </a:lnTo>
                  <a:lnTo>
                    <a:pt x="701" y="36"/>
                  </a:lnTo>
                  <a:lnTo>
                    <a:pt x="675" y="43"/>
                  </a:lnTo>
                  <a:lnTo>
                    <a:pt x="650" y="50"/>
                  </a:lnTo>
                  <a:lnTo>
                    <a:pt x="625" y="59"/>
                  </a:lnTo>
                  <a:lnTo>
                    <a:pt x="601" y="67"/>
                  </a:lnTo>
                  <a:lnTo>
                    <a:pt x="577" y="76"/>
                  </a:lnTo>
                  <a:lnTo>
                    <a:pt x="554" y="86"/>
                  </a:lnTo>
                  <a:lnTo>
                    <a:pt x="531" y="96"/>
                  </a:lnTo>
                  <a:lnTo>
                    <a:pt x="508" y="108"/>
                  </a:lnTo>
                  <a:lnTo>
                    <a:pt x="486" y="119"/>
                  </a:lnTo>
                  <a:lnTo>
                    <a:pt x="465" y="130"/>
                  </a:lnTo>
                  <a:lnTo>
                    <a:pt x="443" y="143"/>
                  </a:lnTo>
                  <a:lnTo>
                    <a:pt x="423" y="156"/>
                  </a:lnTo>
                  <a:lnTo>
                    <a:pt x="403" y="169"/>
                  </a:lnTo>
                  <a:lnTo>
                    <a:pt x="383" y="183"/>
                  </a:lnTo>
                  <a:lnTo>
                    <a:pt x="363" y="199"/>
                  </a:lnTo>
                  <a:lnTo>
                    <a:pt x="344" y="214"/>
                  </a:lnTo>
                  <a:lnTo>
                    <a:pt x="326" y="229"/>
                  </a:lnTo>
                  <a:lnTo>
                    <a:pt x="308" y="246"/>
                  </a:lnTo>
                  <a:lnTo>
                    <a:pt x="290" y="262"/>
                  </a:lnTo>
                  <a:lnTo>
                    <a:pt x="274" y="279"/>
                  </a:lnTo>
                  <a:lnTo>
                    <a:pt x="257" y="296"/>
                  </a:lnTo>
                  <a:lnTo>
                    <a:pt x="241" y="314"/>
                  </a:lnTo>
                  <a:lnTo>
                    <a:pt x="226" y="333"/>
                  </a:lnTo>
                  <a:lnTo>
                    <a:pt x="211" y="352"/>
                  </a:lnTo>
                  <a:lnTo>
                    <a:pt x="197" y="372"/>
                  </a:lnTo>
                  <a:lnTo>
                    <a:pt x="183" y="392"/>
                  </a:lnTo>
                  <a:lnTo>
                    <a:pt x="170" y="412"/>
                  </a:lnTo>
                  <a:lnTo>
                    <a:pt x="157" y="433"/>
                  </a:lnTo>
                  <a:lnTo>
                    <a:pt x="145" y="454"/>
                  </a:lnTo>
                  <a:lnTo>
                    <a:pt x="133" y="476"/>
                  </a:lnTo>
                  <a:lnTo>
                    <a:pt x="121" y="498"/>
                  </a:lnTo>
                  <a:lnTo>
                    <a:pt x="111" y="521"/>
                  </a:lnTo>
                  <a:lnTo>
                    <a:pt x="100" y="543"/>
                  </a:lnTo>
                  <a:lnTo>
                    <a:pt x="90" y="567"/>
                  </a:lnTo>
                  <a:lnTo>
                    <a:pt x="81" y="591"/>
                  </a:lnTo>
                  <a:lnTo>
                    <a:pt x="72" y="615"/>
                  </a:lnTo>
                  <a:lnTo>
                    <a:pt x="64" y="639"/>
                  </a:lnTo>
                  <a:lnTo>
                    <a:pt x="56" y="664"/>
                  </a:lnTo>
                  <a:lnTo>
                    <a:pt x="49" y="689"/>
                  </a:lnTo>
                  <a:lnTo>
                    <a:pt x="42" y="715"/>
                  </a:lnTo>
                  <a:lnTo>
                    <a:pt x="36" y="740"/>
                  </a:lnTo>
                  <a:lnTo>
                    <a:pt x="30" y="767"/>
                  </a:lnTo>
                  <a:lnTo>
                    <a:pt x="25" y="794"/>
                  </a:lnTo>
                  <a:lnTo>
                    <a:pt x="20" y="820"/>
                  </a:lnTo>
                  <a:lnTo>
                    <a:pt x="16" y="847"/>
                  </a:lnTo>
                  <a:lnTo>
                    <a:pt x="12" y="875"/>
                  </a:lnTo>
                  <a:lnTo>
                    <a:pt x="9" y="904"/>
                  </a:lnTo>
                  <a:lnTo>
                    <a:pt x="7" y="932"/>
                  </a:lnTo>
                  <a:lnTo>
                    <a:pt x="4" y="960"/>
                  </a:lnTo>
                  <a:lnTo>
                    <a:pt x="3" y="988"/>
                  </a:lnTo>
                  <a:lnTo>
                    <a:pt x="1" y="1018"/>
                  </a:lnTo>
                  <a:lnTo>
                    <a:pt x="0" y="1047"/>
                  </a:lnTo>
                  <a:lnTo>
                    <a:pt x="0" y="1077"/>
                  </a:lnTo>
                  <a:lnTo>
                    <a:pt x="1" y="1083"/>
                  </a:lnTo>
                  <a:lnTo>
                    <a:pt x="1" y="1088"/>
                  </a:lnTo>
                  <a:lnTo>
                    <a:pt x="2" y="1094"/>
                  </a:lnTo>
                  <a:lnTo>
                    <a:pt x="4" y="1099"/>
                  </a:lnTo>
                  <a:lnTo>
                    <a:pt x="8" y="1108"/>
                  </a:lnTo>
                  <a:lnTo>
                    <a:pt x="14" y="1116"/>
                  </a:lnTo>
                  <a:lnTo>
                    <a:pt x="21" y="1121"/>
                  </a:lnTo>
                  <a:lnTo>
                    <a:pt x="28" y="1125"/>
                  </a:lnTo>
                  <a:lnTo>
                    <a:pt x="36" y="1127"/>
                  </a:lnTo>
                  <a:lnTo>
                    <a:pt x="44" y="1128"/>
                  </a:lnTo>
                  <a:lnTo>
                    <a:pt x="53" y="1127"/>
                  </a:lnTo>
                  <a:lnTo>
                    <a:pt x="61" y="1125"/>
                  </a:lnTo>
                  <a:lnTo>
                    <a:pt x="68" y="1121"/>
                  </a:lnTo>
                  <a:lnTo>
                    <a:pt x="75" y="1116"/>
                  </a:lnTo>
                  <a:lnTo>
                    <a:pt x="80" y="1108"/>
                  </a:lnTo>
                  <a:lnTo>
                    <a:pt x="85" y="1099"/>
                  </a:lnTo>
                  <a:lnTo>
                    <a:pt x="86" y="1094"/>
                  </a:lnTo>
                  <a:lnTo>
                    <a:pt x="88" y="1088"/>
                  </a:lnTo>
                  <a:lnTo>
                    <a:pt x="88" y="1083"/>
                  </a:lnTo>
                  <a:lnTo>
                    <a:pt x="89" y="1077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90" name="Shape 90">
              <a:extLst>
                <a:ext uri="{FF2B5EF4-FFF2-40B4-BE49-F238E27FC236}">
                  <a16:creationId xmlns:a16="http://schemas.microsoft.com/office/drawing/2014/main" id="{00000000-0008-0000-0700-00005A000000}"/>
                </a:ext>
              </a:extLst>
            </xdr:cNvPr>
            <xdr:cNvSpPr/>
          </xdr:nvSpPr>
          <xdr:spPr>
            <a:xfrm>
              <a:off x="2735" y="520"/>
              <a:ext cx="76" cy="92"/>
            </a:xfrm>
            <a:custGeom>
              <a:avLst/>
              <a:gdLst/>
              <a:ahLst/>
              <a:cxnLst/>
              <a:rect l="l" t="t" r="r" b="b"/>
              <a:pathLst>
                <a:path w="381" h="551" extrusionOk="0">
                  <a:moveTo>
                    <a:pt x="337" y="0"/>
                  </a:moveTo>
                  <a:lnTo>
                    <a:pt x="337" y="0"/>
                  </a:lnTo>
                  <a:lnTo>
                    <a:pt x="317" y="1"/>
                  </a:lnTo>
                  <a:lnTo>
                    <a:pt x="297" y="2"/>
                  </a:lnTo>
                  <a:lnTo>
                    <a:pt x="278" y="3"/>
                  </a:lnTo>
                  <a:lnTo>
                    <a:pt x="259" y="7"/>
                  </a:lnTo>
                  <a:lnTo>
                    <a:pt x="241" y="10"/>
                  </a:lnTo>
                  <a:lnTo>
                    <a:pt x="223" y="15"/>
                  </a:lnTo>
                  <a:lnTo>
                    <a:pt x="206" y="21"/>
                  </a:lnTo>
                  <a:lnTo>
                    <a:pt x="189" y="28"/>
                  </a:lnTo>
                  <a:lnTo>
                    <a:pt x="173" y="36"/>
                  </a:lnTo>
                  <a:lnTo>
                    <a:pt x="157" y="46"/>
                  </a:lnTo>
                  <a:lnTo>
                    <a:pt x="142" y="55"/>
                  </a:lnTo>
                  <a:lnTo>
                    <a:pt x="128" y="67"/>
                  </a:lnTo>
                  <a:lnTo>
                    <a:pt x="115" y="81"/>
                  </a:lnTo>
                  <a:lnTo>
                    <a:pt x="102" y="95"/>
                  </a:lnTo>
                  <a:lnTo>
                    <a:pt x="90" y="110"/>
                  </a:lnTo>
                  <a:lnTo>
                    <a:pt x="78" y="127"/>
                  </a:lnTo>
                  <a:lnTo>
                    <a:pt x="68" y="145"/>
                  </a:lnTo>
                  <a:lnTo>
                    <a:pt x="59" y="163"/>
                  </a:lnTo>
                  <a:lnTo>
                    <a:pt x="50" y="183"/>
                  </a:lnTo>
                  <a:lnTo>
                    <a:pt x="42" y="205"/>
                  </a:lnTo>
                  <a:lnTo>
                    <a:pt x="35" y="227"/>
                  </a:lnTo>
                  <a:lnTo>
                    <a:pt x="28" y="251"/>
                  </a:lnTo>
                  <a:lnTo>
                    <a:pt x="23" y="275"/>
                  </a:lnTo>
                  <a:lnTo>
                    <a:pt x="18" y="300"/>
                  </a:lnTo>
                  <a:lnTo>
                    <a:pt x="13" y="327"/>
                  </a:lnTo>
                  <a:lnTo>
                    <a:pt x="10" y="355"/>
                  </a:lnTo>
                  <a:lnTo>
                    <a:pt x="7" y="385"/>
                  </a:lnTo>
                  <a:lnTo>
                    <a:pt x="4" y="414"/>
                  </a:lnTo>
                  <a:lnTo>
                    <a:pt x="2" y="446"/>
                  </a:lnTo>
                  <a:lnTo>
                    <a:pt x="1" y="480"/>
                  </a:lnTo>
                  <a:lnTo>
                    <a:pt x="0" y="514"/>
                  </a:lnTo>
                  <a:lnTo>
                    <a:pt x="0" y="551"/>
                  </a:lnTo>
                  <a:lnTo>
                    <a:pt x="88" y="551"/>
                  </a:lnTo>
                  <a:lnTo>
                    <a:pt x="88" y="517"/>
                  </a:lnTo>
                  <a:lnTo>
                    <a:pt x="89" y="484"/>
                  </a:lnTo>
                  <a:lnTo>
                    <a:pt x="90" y="453"/>
                  </a:lnTo>
                  <a:lnTo>
                    <a:pt x="92" y="424"/>
                  </a:lnTo>
                  <a:lnTo>
                    <a:pt x="94" y="395"/>
                  </a:lnTo>
                  <a:lnTo>
                    <a:pt x="97" y="369"/>
                  </a:lnTo>
                  <a:lnTo>
                    <a:pt x="100" y="345"/>
                  </a:lnTo>
                  <a:lnTo>
                    <a:pt x="104" y="321"/>
                  </a:lnTo>
                  <a:lnTo>
                    <a:pt x="108" y="300"/>
                  </a:lnTo>
                  <a:lnTo>
                    <a:pt x="113" y="280"/>
                  </a:lnTo>
                  <a:lnTo>
                    <a:pt x="118" y="261"/>
                  </a:lnTo>
                  <a:lnTo>
                    <a:pt x="124" y="243"/>
                  </a:lnTo>
                  <a:lnTo>
                    <a:pt x="130" y="228"/>
                  </a:lnTo>
                  <a:lnTo>
                    <a:pt x="136" y="214"/>
                  </a:lnTo>
                  <a:lnTo>
                    <a:pt x="143" y="200"/>
                  </a:lnTo>
                  <a:lnTo>
                    <a:pt x="150" y="188"/>
                  </a:lnTo>
                  <a:lnTo>
                    <a:pt x="157" y="178"/>
                  </a:lnTo>
                  <a:lnTo>
                    <a:pt x="165" y="167"/>
                  </a:lnTo>
                  <a:lnTo>
                    <a:pt x="173" y="159"/>
                  </a:lnTo>
                  <a:lnTo>
                    <a:pt x="181" y="150"/>
                  </a:lnTo>
                  <a:lnTo>
                    <a:pt x="190" y="143"/>
                  </a:lnTo>
                  <a:lnTo>
                    <a:pt x="200" y="136"/>
                  </a:lnTo>
                  <a:lnTo>
                    <a:pt x="210" y="130"/>
                  </a:lnTo>
                  <a:lnTo>
                    <a:pt x="221" y="125"/>
                  </a:lnTo>
                  <a:lnTo>
                    <a:pt x="233" y="120"/>
                  </a:lnTo>
                  <a:lnTo>
                    <a:pt x="245" y="116"/>
                  </a:lnTo>
                  <a:lnTo>
                    <a:pt x="258" y="113"/>
                  </a:lnTo>
                  <a:lnTo>
                    <a:pt x="272" y="109"/>
                  </a:lnTo>
                  <a:lnTo>
                    <a:pt x="287" y="107"/>
                  </a:lnTo>
                  <a:lnTo>
                    <a:pt x="303" y="106"/>
                  </a:lnTo>
                  <a:lnTo>
                    <a:pt x="319" y="105"/>
                  </a:lnTo>
                  <a:lnTo>
                    <a:pt x="337" y="105"/>
                  </a:lnTo>
                  <a:lnTo>
                    <a:pt x="342" y="105"/>
                  </a:lnTo>
                  <a:lnTo>
                    <a:pt x="347" y="103"/>
                  </a:lnTo>
                  <a:lnTo>
                    <a:pt x="352" y="102"/>
                  </a:lnTo>
                  <a:lnTo>
                    <a:pt x="356" y="100"/>
                  </a:lnTo>
                  <a:lnTo>
                    <a:pt x="364" y="95"/>
                  </a:lnTo>
                  <a:lnTo>
                    <a:pt x="370" y="88"/>
                  </a:lnTo>
                  <a:lnTo>
                    <a:pt x="375" y="80"/>
                  </a:lnTo>
                  <a:lnTo>
                    <a:pt x="378" y="72"/>
                  </a:lnTo>
                  <a:lnTo>
                    <a:pt x="380" y="62"/>
                  </a:lnTo>
                  <a:lnTo>
                    <a:pt x="381" y="53"/>
                  </a:lnTo>
                  <a:lnTo>
                    <a:pt x="380" y="42"/>
                  </a:lnTo>
                  <a:lnTo>
                    <a:pt x="378" y="33"/>
                  </a:lnTo>
                  <a:lnTo>
                    <a:pt x="375" y="25"/>
                  </a:lnTo>
                  <a:lnTo>
                    <a:pt x="370" y="16"/>
                  </a:lnTo>
                  <a:lnTo>
                    <a:pt x="364" y="10"/>
                  </a:lnTo>
                  <a:lnTo>
                    <a:pt x="356" y="5"/>
                  </a:lnTo>
                  <a:lnTo>
                    <a:pt x="352" y="3"/>
                  </a:lnTo>
                  <a:lnTo>
                    <a:pt x="347" y="1"/>
                  </a:lnTo>
                  <a:lnTo>
                    <a:pt x="342" y="1"/>
                  </a:lnTo>
                  <a:lnTo>
                    <a:pt x="337" y="0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91" name="Shape 91">
              <a:extLst>
                <a:ext uri="{FF2B5EF4-FFF2-40B4-BE49-F238E27FC236}">
                  <a16:creationId xmlns:a16="http://schemas.microsoft.com/office/drawing/2014/main" id="{00000000-0008-0000-0700-00005B000000}"/>
                </a:ext>
              </a:extLst>
            </xdr:cNvPr>
            <xdr:cNvSpPr/>
          </xdr:nvSpPr>
          <xdr:spPr>
            <a:xfrm>
              <a:off x="2802" y="520"/>
              <a:ext cx="68" cy="101"/>
            </a:xfrm>
            <a:custGeom>
              <a:avLst/>
              <a:gdLst/>
              <a:ahLst/>
              <a:cxnLst/>
              <a:rect l="l" t="t" r="r" b="b"/>
              <a:pathLst>
                <a:path w="337" h="602" extrusionOk="0">
                  <a:moveTo>
                    <a:pt x="337" y="551"/>
                  </a:moveTo>
                  <a:lnTo>
                    <a:pt x="337" y="551"/>
                  </a:lnTo>
                  <a:lnTo>
                    <a:pt x="337" y="514"/>
                  </a:lnTo>
                  <a:lnTo>
                    <a:pt x="336" y="480"/>
                  </a:lnTo>
                  <a:lnTo>
                    <a:pt x="334" y="446"/>
                  </a:lnTo>
                  <a:lnTo>
                    <a:pt x="332" y="414"/>
                  </a:lnTo>
                  <a:lnTo>
                    <a:pt x="329" y="384"/>
                  </a:lnTo>
                  <a:lnTo>
                    <a:pt x="326" y="354"/>
                  </a:lnTo>
                  <a:lnTo>
                    <a:pt x="322" y="327"/>
                  </a:lnTo>
                  <a:lnTo>
                    <a:pt x="317" y="300"/>
                  </a:lnTo>
                  <a:lnTo>
                    <a:pt x="312" y="274"/>
                  </a:lnTo>
                  <a:lnTo>
                    <a:pt x="306" y="249"/>
                  </a:lnTo>
                  <a:lnTo>
                    <a:pt x="299" y="227"/>
                  </a:lnTo>
                  <a:lnTo>
                    <a:pt x="292" y="205"/>
                  </a:lnTo>
                  <a:lnTo>
                    <a:pt x="284" y="183"/>
                  </a:lnTo>
                  <a:lnTo>
                    <a:pt x="275" y="163"/>
                  </a:lnTo>
                  <a:lnTo>
                    <a:pt x="265" y="145"/>
                  </a:lnTo>
                  <a:lnTo>
                    <a:pt x="255" y="127"/>
                  </a:lnTo>
                  <a:lnTo>
                    <a:pt x="243" y="110"/>
                  </a:lnTo>
                  <a:lnTo>
                    <a:pt x="231" y="94"/>
                  </a:lnTo>
                  <a:lnTo>
                    <a:pt x="218" y="80"/>
                  </a:lnTo>
                  <a:lnTo>
                    <a:pt x="205" y="67"/>
                  </a:lnTo>
                  <a:lnTo>
                    <a:pt x="190" y="55"/>
                  </a:lnTo>
                  <a:lnTo>
                    <a:pt x="175" y="46"/>
                  </a:lnTo>
                  <a:lnTo>
                    <a:pt x="160" y="36"/>
                  </a:lnTo>
                  <a:lnTo>
                    <a:pt x="144" y="28"/>
                  </a:lnTo>
                  <a:lnTo>
                    <a:pt x="127" y="21"/>
                  </a:lnTo>
                  <a:lnTo>
                    <a:pt x="110" y="15"/>
                  </a:lnTo>
                  <a:lnTo>
                    <a:pt x="93" y="10"/>
                  </a:lnTo>
                  <a:lnTo>
                    <a:pt x="75" y="7"/>
                  </a:lnTo>
                  <a:lnTo>
                    <a:pt x="57" y="3"/>
                  </a:lnTo>
                  <a:lnTo>
                    <a:pt x="38" y="2"/>
                  </a:lnTo>
                  <a:lnTo>
                    <a:pt x="19" y="1"/>
                  </a:lnTo>
                  <a:lnTo>
                    <a:pt x="0" y="0"/>
                  </a:lnTo>
                  <a:lnTo>
                    <a:pt x="0" y="105"/>
                  </a:lnTo>
                  <a:lnTo>
                    <a:pt x="16" y="105"/>
                  </a:lnTo>
                  <a:lnTo>
                    <a:pt x="32" y="106"/>
                  </a:lnTo>
                  <a:lnTo>
                    <a:pt x="47" y="107"/>
                  </a:lnTo>
                  <a:lnTo>
                    <a:pt x="62" y="109"/>
                  </a:lnTo>
                  <a:lnTo>
                    <a:pt x="75" y="112"/>
                  </a:lnTo>
                  <a:lnTo>
                    <a:pt x="88" y="116"/>
                  </a:lnTo>
                  <a:lnTo>
                    <a:pt x="100" y="120"/>
                  </a:lnTo>
                  <a:lnTo>
                    <a:pt x="112" y="125"/>
                  </a:lnTo>
                  <a:lnTo>
                    <a:pt x="123" y="130"/>
                  </a:lnTo>
                  <a:lnTo>
                    <a:pt x="133" y="136"/>
                  </a:lnTo>
                  <a:lnTo>
                    <a:pt x="143" y="143"/>
                  </a:lnTo>
                  <a:lnTo>
                    <a:pt x="152" y="150"/>
                  </a:lnTo>
                  <a:lnTo>
                    <a:pt x="160" y="159"/>
                  </a:lnTo>
                  <a:lnTo>
                    <a:pt x="169" y="168"/>
                  </a:lnTo>
                  <a:lnTo>
                    <a:pt x="177" y="178"/>
                  </a:lnTo>
                  <a:lnTo>
                    <a:pt x="184" y="188"/>
                  </a:lnTo>
                  <a:lnTo>
                    <a:pt x="191" y="201"/>
                  </a:lnTo>
                  <a:lnTo>
                    <a:pt x="198" y="214"/>
                  </a:lnTo>
                  <a:lnTo>
                    <a:pt x="205" y="228"/>
                  </a:lnTo>
                  <a:lnTo>
                    <a:pt x="211" y="245"/>
                  </a:lnTo>
                  <a:lnTo>
                    <a:pt x="217" y="262"/>
                  </a:lnTo>
                  <a:lnTo>
                    <a:pt x="222" y="280"/>
                  </a:lnTo>
                  <a:lnTo>
                    <a:pt x="227" y="301"/>
                  </a:lnTo>
                  <a:lnTo>
                    <a:pt x="231" y="322"/>
                  </a:lnTo>
                  <a:lnTo>
                    <a:pt x="235" y="345"/>
                  </a:lnTo>
                  <a:lnTo>
                    <a:pt x="239" y="369"/>
                  </a:lnTo>
                  <a:lnTo>
                    <a:pt x="242" y="396"/>
                  </a:lnTo>
                  <a:lnTo>
                    <a:pt x="244" y="424"/>
                  </a:lnTo>
                  <a:lnTo>
                    <a:pt x="246" y="453"/>
                  </a:lnTo>
                  <a:lnTo>
                    <a:pt x="247" y="484"/>
                  </a:lnTo>
                  <a:lnTo>
                    <a:pt x="248" y="517"/>
                  </a:lnTo>
                  <a:lnTo>
                    <a:pt x="248" y="551"/>
                  </a:lnTo>
                  <a:lnTo>
                    <a:pt x="249" y="557"/>
                  </a:lnTo>
                  <a:lnTo>
                    <a:pt x="249" y="562"/>
                  </a:lnTo>
                  <a:lnTo>
                    <a:pt x="251" y="568"/>
                  </a:lnTo>
                  <a:lnTo>
                    <a:pt x="252" y="573"/>
                  </a:lnTo>
                  <a:lnTo>
                    <a:pt x="257" y="582"/>
                  </a:lnTo>
                  <a:lnTo>
                    <a:pt x="262" y="590"/>
                  </a:lnTo>
                  <a:lnTo>
                    <a:pt x="269" y="595"/>
                  </a:lnTo>
                  <a:lnTo>
                    <a:pt x="276" y="599"/>
                  </a:lnTo>
                  <a:lnTo>
                    <a:pt x="284" y="601"/>
                  </a:lnTo>
                  <a:lnTo>
                    <a:pt x="293" y="602"/>
                  </a:lnTo>
                  <a:lnTo>
                    <a:pt x="301" y="601"/>
                  </a:lnTo>
                  <a:lnTo>
                    <a:pt x="309" y="599"/>
                  </a:lnTo>
                  <a:lnTo>
                    <a:pt x="316" y="595"/>
                  </a:lnTo>
                  <a:lnTo>
                    <a:pt x="323" y="590"/>
                  </a:lnTo>
                  <a:lnTo>
                    <a:pt x="329" y="582"/>
                  </a:lnTo>
                  <a:lnTo>
                    <a:pt x="333" y="573"/>
                  </a:lnTo>
                  <a:lnTo>
                    <a:pt x="335" y="568"/>
                  </a:lnTo>
                  <a:lnTo>
                    <a:pt x="336" y="562"/>
                  </a:lnTo>
                  <a:lnTo>
                    <a:pt x="337" y="557"/>
                  </a:lnTo>
                  <a:lnTo>
                    <a:pt x="337" y="551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92" name="Shape 92">
              <a:extLst>
                <a:ext uri="{FF2B5EF4-FFF2-40B4-BE49-F238E27FC236}">
                  <a16:creationId xmlns:a16="http://schemas.microsoft.com/office/drawing/2014/main" id="{00000000-0008-0000-0700-00005C000000}"/>
                </a:ext>
              </a:extLst>
            </xdr:cNvPr>
            <xdr:cNvSpPr/>
          </xdr:nvSpPr>
          <xdr:spPr>
            <a:xfrm>
              <a:off x="2793" y="612"/>
              <a:ext cx="77" cy="92"/>
            </a:xfrm>
            <a:custGeom>
              <a:avLst/>
              <a:gdLst/>
              <a:ahLst/>
              <a:cxnLst/>
              <a:rect l="l" t="t" r="r" b="b"/>
              <a:pathLst>
                <a:path w="381" h="549" extrusionOk="0">
                  <a:moveTo>
                    <a:pt x="44" y="549"/>
                  </a:moveTo>
                  <a:lnTo>
                    <a:pt x="44" y="549"/>
                  </a:lnTo>
                  <a:lnTo>
                    <a:pt x="63" y="549"/>
                  </a:lnTo>
                  <a:lnTo>
                    <a:pt x="82" y="548"/>
                  </a:lnTo>
                  <a:lnTo>
                    <a:pt x="101" y="546"/>
                  </a:lnTo>
                  <a:lnTo>
                    <a:pt x="119" y="543"/>
                  </a:lnTo>
                  <a:lnTo>
                    <a:pt x="137" y="539"/>
                  </a:lnTo>
                  <a:lnTo>
                    <a:pt x="154" y="534"/>
                  </a:lnTo>
                  <a:lnTo>
                    <a:pt x="171" y="528"/>
                  </a:lnTo>
                  <a:lnTo>
                    <a:pt x="188" y="521"/>
                  </a:lnTo>
                  <a:lnTo>
                    <a:pt x="204" y="514"/>
                  </a:lnTo>
                  <a:lnTo>
                    <a:pt x="219" y="505"/>
                  </a:lnTo>
                  <a:lnTo>
                    <a:pt x="234" y="494"/>
                  </a:lnTo>
                  <a:lnTo>
                    <a:pt x="249" y="482"/>
                  </a:lnTo>
                  <a:lnTo>
                    <a:pt x="262" y="469"/>
                  </a:lnTo>
                  <a:lnTo>
                    <a:pt x="275" y="455"/>
                  </a:lnTo>
                  <a:lnTo>
                    <a:pt x="287" y="440"/>
                  </a:lnTo>
                  <a:lnTo>
                    <a:pt x="299" y="423"/>
                  </a:lnTo>
                  <a:lnTo>
                    <a:pt x="309" y="406"/>
                  </a:lnTo>
                  <a:lnTo>
                    <a:pt x="319" y="386"/>
                  </a:lnTo>
                  <a:lnTo>
                    <a:pt x="328" y="367"/>
                  </a:lnTo>
                  <a:lnTo>
                    <a:pt x="336" y="346"/>
                  </a:lnTo>
                  <a:lnTo>
                    <a:pt x="343" y="323"/>
                  </a:lnTo>
                  <a:lnTo>
                    <a:pt x="350" y="300"/>
                  </a:lnTo>
                  <a:lnTo>
                    <a:pt x="356" y="275"/>
                  </a:lnTo>
                  <a:lnTo>
                    <a:pt x="361" y="250"/>
                  </a:lnTo>
                  <a:lnTo>
                    <a:pt x="366" y="223"/>
                  </a:lnTo>
                  <a:lnTo>
                    <a:pt x="370" y="195"/>
                  </a:lnTo>
                  <a:lnTo>
                    <a:pt x="373" y="166"/>
                  </a:lnTo>
                  <a:lnTo>
                    <a:pt x="376" y="135"/>
                  </a:lnTo>
                  <a:lnTo>
                    <a:pt x="378" y="103"/>
                  </a:lnTo>
                  <a:lnTo>
                    <a:pt x="380" y="70"/>
                  </a:lnTo>
                  <a:lnTo>
                    <a:pt x="381" y="35"/>
                  </a:lnTo>
                  <a:lnTo>
                    <a:pt x="381" y="0"/>
                  </a:lnTo>
                  <a:lnTo>
                    <a:pt x="292" y="0"/>
                  </a:lnTo>
                  <a:lnTo>
                    <a:pt x="292" y="34"/>
                  </a:lnTo>
                  <a:lnTo>
                    <a:pt x="291" y="66"/>
                  </a:lnTo>
                  <a:lnTo>
                    <a:pt x="290" y="97"/>
                  </a:lnTo>
                  <a:lnTo>
                    <a:pt x="288" y="126"/>
                  </a:lnTo>
                  <a:lnTo>
                    <a:pt x="286" y="154"/>
                  </a:lnTo>
                  <a:lnTo>
                    <a:pt x="283" y="180"/>
                  </a:lnTo>
                  <a:lnTo>
                    <a:pt x="279" y="204"/>
                  </a:lnTo>
                  <a:lnTo>
                    <a:pt x="275" y="228"/>
                  </a:lnTo>
                  <a:lnTo>
                    <a:pt x="271" y="249"/>
                  </a:lnTo>
                  <a:lnTo>
                    <a:pt x="266" y="269"/>
                  </a:lnTo>
                  <a:lnTo>
                    <a:pt x="261" y="288"/>
                  </a:lnTo>
                  <a:lnTo>
                    <a:pt x="255" y="305"/>
                  </a:lnTo>
                  <a:lnTo>
                    <a:pt x="249" y="321"/>
                  </a:lnTo>
                  <a:lnTo>
                    <a:pt x="242" y="335"/>
                  </a:lnTo>
                  <a:lnTo>
                    <a:pt x="235" y="349"/>
                  </a:lnTo>
                  <a:lnTo>
                    <a:pt x="228" y="361"/>
                  </a:lnTo>
                  <a:lnTo>
                    <a:pt x="221" y="372"/>
                  </a:lnTo>
                  <a:lnTo>
                    <a:pt x="213" y="382"/>
                  </a:lnTo>
                  <a:lnTo>
                    <a:pt x="204" y="390"/>
                  </a:lnTo>
                  <a:lnTo>
                    <a:pt x="196" y="399"/>
                  </a:lnTo>
                  <a:lnTo>
                    <a:pt x="187" y="407"/>
                  </a:lnTo>
                  <a:lnTo>
                    <a:pt x="177" y="414"/>
                  </a:lnTo>
                  <a:lnTo>
                    <a:pt x="167" y="420"/>
                  </a:lnTo>
                  <a:lnTo>
                    <a:pt x="156" y="425"/>
                  </a:lnTo>
                  <a:lnTo>
                    <a:pt x="144" y="429"/>
                  </a:lnTo>
                  <a:lnTo>
                    <a:pt x="132" y="434"/>
                  </a:lnTo>
                  <a:lnTo>
                    <a:pt x="119" y="438"/>
                  </a:lnTo>
                  <a:lnTo>
                    <a:pt x="106" y="440"/>
                  </a:lnTo>
                  <a:lnTo>
                    <a:pt x="91" y="442"/>
                  </a:lnTo>
                  <a:lnTo>
                    <a:pt x="76" y="445"/>
                  </a:lnTo>
                  <a:lnTo>
                    <a:pt x="60" y="445"/>
                  </a:lnTo>
                  <a:lnTo>
                    <a:pt x="44" y="445"/>
                  </a:lnTo>
                  <a:lnTo>
                    <a:pt x="38" y="446"/>
                  </a:lnTo>
                  <a:lnTo>
                    <a:pt x="33" y="447"/>
                  </a:lnTo>
                  <a:lnTo>
                    <a:pt x="29" y="448"/>
                  </a:lnTo>
                  <a:lnTo>
                    <a:pt x="24" y="449"/>
                  </a:lnTo>
                  <a:lnTo>
                    <a:pt x="17" y="455"/>
                  </a:lnTo>
                  <a:lnTo>
                    <a:pt x="11" y="461"/>
                  </a:lnTo>
                  <a:lnTo>
                    <a:pt x="6" y="469"/>
                  </a:lnTo>
                  <a:lnTo>
                    <a:pt x="2" y="478"/>
                  </a:lnTo>
                  <a:lnTo>
                    <a:pt x="0" y="487"/>
                  </a:lnTo>
                  <a:lnTo>
                    <a:pt x="0" y="498"/>
                  </a:lnTo>
                  <a:lnTo>
                    <a:pt x="0" y="507"/>
                  </a:lnTo>
                  <a:lnTo>
                    <a:pt x="2" y="516"/>
                  </a:lnTo>
                  <a:lnTo>
                    <a:pt x="6" y="525"/>
                  </a:lnTo>
                  <a:lnTo>
                    <a:pt x="11" y="533"/>
                  </a:lnTo>
                  <a:lnTo>
                    <a:pt x="17" y="540"/>
                  </a:lnTo>
                  <a:lnTo>
                    <a:pt x="24" y="545"/>
                  </a:lnTo>
                  <a:lnTo>
                    <a:pt x="29" y="547"/>
                  </a:lnTo>
                  <a:lnTo>
                    <a:pt x="33" y="548"/>
                  </a:lnTo>
                  <a:lnTo>
                    <a:pt x="38" y="549"/>
                  </a:lnTo>
                  <a:lnTo>
                    <a:pt x="44" y="549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93" name="Shape 93">
              <a:extLst>
                <a:ext uri="{FF2B5EF4-FFF2-40B4-BE49-F238E27FC236}">
                  <a16:creationId xmlns:a16="http://schemas.microsoft.com/office/drawing/2014/main" id="{00000000-0008-0000-0700-00005D000000}"/>
                </a:ext>
              </a:extLst>
            </xdr:cNvPr>
            <xdr:cNvSpPr/>
          </xdr:nvSpPr>
          <xdr:spPr>
            <a:xfrm>
              <a:off x="2735" y="603"/>
              <a:ext cx="67" cy="101"/>
            </a:xfrm>
            <a:custGeom>
              <a:avLst/>
              <a:gdLst/>
              <a:ahLst/>
              <a:cxnLst/>
              <a:rect l="l" t="t" r="r" b="b"/>
              <a:pathLst>
                <a:path w="337" h="602" extrusionOk="0">
                  <a:moveTo>
                    <a:pt x="0" y="53"/>
                  </a:moveTo>
                  <a:lnTo>
                    <a:pt x="0" y="53"/>
                  </a:lnTo>
                  <a:lnTo>
                    <a:pt x="0" y="88"/>
                  </a:lnTo>
                  <a:lnTo>
                    <a:pt x="1" y="123"/>
                  </a:lnTo>
                  <a:lnTo>
                    <a:pt x="2" y="156"/>
                  </a:lnTo>
                  <a:lnTo>
                    <a:pt x="4" y="188"/>
                  </a:lnTo>
                  <a:lnTo>
                    <a:pt x="7" y="219"/>
                  </a:lnTo>
                  <a:lnTo>
                    <a:pt x="10" y="248"/>
                  </a:lnTo>
                  <a:lnTo>
                    <a:pt x="13" y="276"/>
                  </a:lnTo>
                  <a:lnTo>
                    <a:pt x="18" y="302"/>
                  </a:lnTo>
                  <a:lnTo>
                    <a:pt x="23" y="328"/>
                  </a:lnTo>
                  <a:lnTo>
                    <a:pt x="28" y="353"/>
                  </a:lnTo>
                  <a:lnTo>
                    <a:pt x="35" y="375"/>
                  </a:lnTo>
                  <a:lnTo>
                    <a:pt x="42" y="398"/>
                  </a:lnTo>
                  <a:lnTo>
                    <a:pt x="50" y="419"/>
                  </a:lnTo>
                  <a:lnTo>
                    <a:pt x="59" y="439"/>
                  </a:lnTo>
                  <a:lnTo>
                    <a:pt x="68" y="458"/>
                  </a:lnTo>
                  <a:lnTo>
                    <a:pt x="78" y="475"/>
                  </a:lnTo>
                  <a:lnTo>
                    <a:pt x="90" y="492"/>
                  </a:lnTo>
                  <a:lnTo>
                    <a:pt x="102" y="508"/>
                  </a:lnTo>
                  <a:lnTo>
                    <a:pt x="115" y="522"/>
                  </a:lnTo>
                  <a:lnTo>
                    <a:pt x="128" y="535"/>
                  </a:lnTo>
                  <a:lnTo>
                    <a:pt x="142" y="547"/>
                  </a:lnTo>
                  <a:lnTo>
                    <a:pt x="157" y="558"/>
                  </a:lnTo>
                  <a:lnTo>
                    <a:pt x="173" y="567"/>
                  </a:lnTo>
                  <a:lnTo>
                    <a:pt x="189" y="575"/>
                  </a:lnTo>
                  <a:lnTo>
                    <a:pt x="206" y="582"/>
                  </a:lnTo>
                  <a:lnTo>
                    <a:pt x="223" y="587"/>
                  </a:lnTo>
                  <a:lnTo>
                    <a:pt x="241" y="592"/>
                  </a:lnTo>
                  <a:lnTo>
                    <a:pt x="259" y="596"/>
                  </a:lnTo>
                  <a:lnTo>
                    <a:pt x="278" y="599"/>
                  </a:lnTo>
                  <a:lnTo>
                    <a:pt x="297" y="601"/>
                  </a:lnTo>
                  <a:lnTo>
                    <a:pt x="317" y="602"/>
                  </a:lnTo>
                  <a:lnTo>
                    <a:pt x="337" y="602"/>
                  </a:lnTo>
                  <a:lnTo>
                    <a:pt x="337" y="498"/>
                  </a:lnTo>
                  <a:lnTo>
                    <a:pt x="319" y="498"/>
                  </a:lnTo>
                  <a:lnTo>
                    <a:pt x="303" y="498"/>
                  </a:lnTo>
                  <a:lnTo>
                    <a:pt x="287" y="495"/>
                  </a:lnTo>
                  <a:lnTo>
                    <a:pt x="272" y="493"/>
                  </a:lnTo>
                  <a:lnTo>
                    <a:pt x="258" y="491"/>
                  </a:lnTo>
                  <a:lnTo>
                    <a:pt x="245" y="487"/>
                  </a:lnTo>
                  <a:lnTo>
                    <a:pt x="233" y="482"/>
                  </a:lnTo>
                  <a:lnTo>
                    <a:pt x="221" y="478"/>
                  </a:lnTo>
                  <a:lnTo>
                    <a:pt x="210" y="473"/>
                  </a:lnTo>
                  <a:lnTo>
                    <a:pt x="200" y="467"/>
                  </a:lnTo>
                  <a:lnTo>
                    <a:pt x="190" y="460"/>
                  </a:lnTo>
                  <a:lnTo>
                    <a:pt x="181" y="452"/>
                  </a:lnTo>
                  <a:lnTo>
                    <a:pt x="173" y="445"/>
                  </a:lnTo>
                  <a:lnTo>
                    <a:pt x="165" y="435"/>
                  </a:lnTo>
                  <a:lnTo>
                    <a:pt x="157" y="426"/>
                  </a:lnTo>
                  <a:lnTo>
                    <a:pt x="150" y="414"/>
                  </a:lnTo>
                  <a:lnTo>
                    <a:pt x="143" y="402"/>
                  </a:lnTo>
                  <a:lnTo>
                    <a:pt x="136" y="389"/>
                  </a:lnTo>
                  <a:lnTo>
                    <a:pt x="130" y="374"/>
                  </a:lnTo>
                  <a:lnTo>
                    <a:pt x="124" y="359"/>
                  </a:lnTo>
                  <a:lnTo>
                    <a:pt x="118" y="341"/>
                  </a:lnTo>
                  <a:lnTo>
                    <a:pt x="113" y="322"/>
                  </a:lnTo>
                  <a:lnTo>
                    <a:pt x="108" y="302"/>
                  </a:lnTo>
                  <a:lnTo>
                    <a:pt x="104" y="281"/>
                  </a:lnTo>
                  <a:lnTo>
                    <a:pt x="100" y="257"/>
                  </a:lnTo>
                  <a:lnTo>
                    <a:pt x="97" y="234"/>
                  </a:lnTo>
                  <a:lnTo>
                    <a:pt x="94" y="207"/>
                  </a:lnTo>
                  <a:lnTo>
                    <a:pt x="92" y="180"/>
                  </a:lnTo>
                  <a:lnTo>
                    <a:pt x="90" y="150"/>
                  </a:lnTo>
                  <a:lnTo>
                    <a:pt x="89" y="120"/>
                  </a:lnTo>
                  <a:lnTo>
                    <a:pt x="88" y="87"/>
                  </a:lnTo>
                  <a:lnTo>
                    <a:pt x="88" y="53"/>
                  </a:lnTo>
                  <a:lnTo>
                    <a:pt x="88" y="46"/>
                  </a:lnTo>
                  <a:lnTo>
                    <a:pt x="87" y="40"/>
                  </a:lnTo>
                  <a:lnTo>
                    <a:pt x="86" y="35"/>
                  </a:lnTo>
                  <a:lnTo>
                    <a:pt x="84" y="29"/>
                  </a:lnTo>
                  <a:lnTo>
                    <a:pt x="80" y="21"/>
                  </a:lnTo>
                  <a:lnTo>
                    <a:pt x="74" y="13"/>
                  </a:lnTo>
                  <a:lnTo>
                    <a:pt x="68" y="8"/>
                  </a:lnTo>
                  <a:lnTo>
                    <a:pt x="60" y="3"/>
                  </a:lnTo>
                  <a:lnTo>
                    <a:pt x="52" y="1"/>
                  </a:lnTo>
                  <a:lnTo>
                    <a:pt x="44" y="0"/>
                  </a:lnTo>
                  <a:lnTo>
                    <a:pt x="36" y="1"/>
                  </a:lnTo>
                  <a:lnTo>
                    <a:pt x="28" y="3"/>
                  </a:lnTo>
                  <a:lnTo>
                    <a:pt x="20" y="8"/>
                  </a:lnTo>
                  <a:lnTo>
                    <a:pt x="13" y="13"/>
                  </a:lnTo>
                  <a:lnTo>
                    <a:pt x="8" y="21"/>
                  </a:lnTo>
                  <a:lnTo>
                    <a:pt x="3" y="29"/>
                  </a:lnTo>
                  <a:lnTo>
                    <a:pt x="2" y="35"/>
                  </a:lnTo>
                  <a:lnTo>
                    <a:pt x="1" y="40"/>
                  </a:lnTo>
                  <a:lnTo>
                    <a:pt x="0" y="46"/>
                  </a:lnTo>
                  <a:lnTo>
                    <a:pt x="0" y="53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94" name="Shape 94">
              <a:extLst>
                <a:ext uri="{FF2B5EF4-FFF2-40B4-BE49-F238E27FC236}">
                  <a16:creationId xmlns:a16="http://schemas.microsoft.com/office/drawing/2014/main" id="{00000000-0008-0000-0700-00005E000000}"/>
                </a:ext>
              </a:extLst>
            </xdr:cNvPr>
            <xdr:cNvSpPr/>
          </xdr:nvSpPr>
          <xdr:spPr>
            <a:xfrm>
              <a:off x="3509" y="309"/>
              <a:ext cx="400" cy="482"/>
            </a:xfrm>
            <a:custGeom>
              <a:avLst/>
              <a:gdLst/>
              <a:ahLst/>
              <a:cxnLst/>
              <a:rect l="l" t="t" r="r" b="b"/>
              <a:pathLst>
                <a:path w="2002" h="2892" extrusionOk="0">
                  <a:moveTo>
                    <a:pt x="765" y="2730"/>
                  </a:moveTo>
                  <a:lnTo>
                    <a:pt x="854" y="2786"/>
                  </a:lnTo>
                  <a:lnTo>
                    <a:pt x="765" y="2892"/>
                  </a:lnTo>
                  <a:lnTo>
                    <a:pt x="0" y="2892"/>
                  </a:lnTo>
                  <a:lnTo>
                    <a:pt x="0" y="114"/>
                  </a:lnTo>
                  <a:lnTo>
                    <a:pt x="90" y="0"/>
                  </a:lnTo>
                  <a:lnTo>
                    <a:pt x="138" y="114"/>
                  </a:lnTo>
                  <a:lnTo>
                    <a:pt x="765" y="114"/>
                  </a:lnTo>
                  <a:lnTo>
                    <a:pt x="765" y="1225"/>
                  </a:lnTo>
                  <a:lnTo>
                    <a:pt x="773" y="1225"/>
                  </a:lnTo>
                  <a:lnTo>
                    <a:pt x="783" y="1206"/>
                  </a:lnTo>
                  <a:lnTo>
                    <a:pt x="794" y="1188"/>
                  </a:lnTo>
                  <a:lnTo>
                    <a:pt x="806" y="1169"/>
                  </a:lnTo>
                  <a:lnTo>
                    <a:pt x="818" y="1151"/>
                  </a:lnTo>
                  <a:lnTo>
                    <a:pt x="831" y="1133"/>
                  </a:lnTo>
                  <a:lnTo>
                    <a:pt x="844" y="1117"/>
                  </a:lnTo>
                  <a:lnTo>
                    <a:pt x="858" y="1102"/>
                  </a:lnTo>
                  <a:lnTo>
                    <a:pt x="873" y="1086"/>
                  </a:lnTo>
                  <a:lnTo>
                    <a:pt x="888" y="1071"/>
                  </a:lnTo>
                  <a:lnTo>
                    <a:pt x="903" y="1057"/>
                  </a:lnTo>
                  <a:lnTo>
                    <a:pt x="919" y="1043"/>
                  </a:lnTo>
                  <a:lnTo>
                    <a:pt x="936" y="1030"/>
                  </a:lnTo>
                  <a:lnTo>
                    <a:pt x="953" y="1018"/>
                  </a:lnTo>
                  <a:lnTo>
                    <a:pt x="971" y="1005"/>
                  </a:lnTo>
                  <a:lnTo>
                    <a:pt x="989" y="995"/>
                  </a:lnTo>
                  <a:lnTo>
                    <a:pt x="1008" y="984"/>
                  </a:lnTo>
                  <a:lnTo>
                    <a:pt x="1027" y="973"/>
                  </a:lnTo>
                  <a:lnTo>
                    <a:pt x="1047" y="964"/>
                  </a:lnTo>
                  <a:lnTo>
                    <a:pt x="1066" y="956"/>
                  </a:lnTo>
                  <a:lnTo>
                    <a:pt x="1087" y="947"/>
                  </a:lnTo>
                  <a:lnTo>
                    <a:pt x="1108" y="940"/>
                  </a:lnTo>
                  <a:lnTo>
                    <a:pt x="1129" y="933"/>
                  </a:lnTo>
                  <a:lnTo>
                    <a:pt x="1150" y="926"/>
                  </a:lnTo>
                  <a:lnTo>
                    <a:pt x="1172" y="922"/>
                  </a:lnTo>
                  <a:lnTo>
                    <a:pt x="1194" y="917"/>
                  </a:lnTo>
                  <a:lnTo>
                    <a:pt x="1217" y="912"/>
                  </a:lnTo>
                  <a:lnTo>
                    <a:pt x="1240" y="909"/>
                  </a:lnTo>
                  <a:lnTo>
                    <a:pt x="1263" y="905"/>
                  </a:lnTo>
                  <a:lnTo>
                    <a:pt x="1287" y="903"/>
                  </a:lnTo>
                  <a:lnTo>
                    <a:pt x="1310" y="902"/>
                  </a:lnTo>
                  <a:lnTo>
                    <a:pt x="1335" y="900"/>
                  </a:lnTo>
                  <a:lnTo>
                    <a:pt x="1359" y="900"/>
                  </a:lnTo>
                  <a:lnTo>
                    <a:pt x="1389" y="900"/>
                  </a:lnTo>
                  <a:lnTo>
                    <a:pt x="1419" y="903"/>
                  </a:lnTo>
                  <a:lnTo>
                    <a:pt x="1448" y="905"/>
                  </a:lnTo>
                  <a:lnTo>
                    <a:pt x="1476" y="909"/>
                  </a:lnTo>
                  <a:lnTo>
                    <a:pt x="1504" y="915"/>
                  </a:lnTo>
                  <a:lnTo>
                    <a:pt x="1531" y="922"/>
                  </a:lnTo>
                  <a:lnTo>
                    <a:pt x="1557" y="929"/>
                  </a:lnTo>
                  <a:lnTo>
                    <a:pt x="1583" y="938"/>
                  </a:lnTo>
                  <a:lnTo>
                    <a:pt x="1607" y="949"/>
                  </a:lnTo>
                  <a:lnTo>
                    <a:pt x="1631" y="960"/>
                  </a:lnTo>
                  <a:lnTo>
                    <a:pt x="1654" y="973"/>
                  </a:lnTo>
                  <a:lnTo>
                    <a:pt x="1677" y="988"/>
                  </a:lnTo>
                  <a:lnTo>
                    <a:pt x="1698" y="1004"/>
                  </a:lnTo>
                  <a:lnTo>
                    <a:pt x="1719" y="1022"/>
                  </a:lnTo>
                  <a:lnTo>
                    <a:pt x="1739" y="1040"/>
                  </a:lnTo>
                  <a:lnTo>
                    <a:pt x="1758" y="1060"/>
                  </a:lnTo>
                  <a:lnTo>
                    <a:pt x="1775" y="1082"/>
                  </a:lnTo>
                  <a:lnTo>
                    <a:pt x="1792" y="1105"/>
                  </a:lnTo>
                  <a:lnTo>
                    <a:pt x="1808" y="1131"/>
                  </a:lnTo>
                  <a:lnTo>
                    <a:pt x="1823" y="1157"/>
                  </a:lnTo>
                  <a:lnTo>
                    <a:pt x="1837" y="1185"/>
                  </a:lnTo>
                  <a:lnTo>
                    <a:pt x="1849" y="1215"/>
                  </a:lnTo>
                  <a:lnTo>
                    <a:pt x="1861" y="1246"/>
                  </a:lnTo>
                  <a:lnTo>
                    <a:pt x="1871" y="1279"/>
                  </a:lnTo>
                  <a:lnTo>
                    <a:pt x="1881" y="1315"/>
                  </a:lnTo>
                  <a:lnTo>
                    <a:pt x="1889" y="1351"/>
                  </a:lnTo>
                  <a:lnTo>
                    <a:pt x="1896" y="1390"/>
                  </a:lnTo>
                  <a:lnTo>
                    <a:pt x="1902" y="1430"/>
                  </a:lnTo>
                  <a:lnTo>
                    <a:pt x="1906" y="1471"/>
                  </a:lnTo>
                  <a:lnTo>
                    <a:pt x="1909" y="1516"/>
                  </a:lnTo>
                  <a:lnTo>
                    <a:pt x="1911" y="1561"/>
                  </a:lnTo>
                  <a:lnTo>
                    <a:pt x="1912" y="1609"/>
                  </a:lnTo>
                  <a:lnTo>
                    <a:pt x="1912" y="2652"/>
                  </a:lnTo>
                  <a:lnTo>
                    <a:pt x="2002" y="2786"/>
                  </a:lnTo>
                  <a:lnTo>
                    <a:pt x="1912" y="2892"/>
                  </a:lnTo>
                  <a:lnTo>
                    <a:pt x="1147" y="2892"/>
                  </a:lnTo>
                  <a:lnTo>
                    <a:pt x="1139" y="1695"/>
                  </a:lnTo>
                  <a:lnTo>
                    <a:pt x="1138" y="1671"/>
                  </a:lnTo>
                  <a:lnTo>
                    <a:pt x="1135" y="1650"/>
                  </a:lnTo>
                  <a:lnTo>
                    <a:pt x="1131" y="1628"/>
                  </a:lnTo>
                  <a:lnTo>
                    <a:pt x="1125" y="1608"/>
                  </a:lnTo>
                  <a:lnTo>
                    <a:pt x="1117" y="1589"/>
                  </a:lnTo>
                  <a:lnTo>
                    <a:pt x="1108" y="1570"/>
                  </a:lnTo>
                  <a:lnTo>
                    <a:pt x="1097" y="1554"/>
                  </a:lnTo>
                  <a:lnTo>
                    <a:pt x="1085" y="1538"/>
                  </a:lnTo>
                  <a:lnTo>
                    <a:pt x="1072" y="1524"/>
                  </a:lnTo>
                  <a:lnTo>
                    <a:pt x="1058" y="1511"/>
                  </a:lnTo>
                  <a:lnTo>
                    <a:pt x="1042" y="1501"/>
                  </a:lnTo>
                  <a:lnTo>
                    <a:pt x="1026" y="1491"/>
                  </a:lnTo>
                  <a:lnTo>
                    <a:pt x="1008" y="1484"/>
                  </a:lnTo>
                  <a:lnTo>
                    <a:pt x="990" y="1478"/>
                  </a:lnTo>
                  <a:lnTo>
                    <a:pt x="971" y="1476"/>
                  </a:lnTo>
                  <a:lnTo>
                    <a:pt x="952" y="1475"/>
                  </a:lnTo>
                  <a:lnTo>
                    <a:pt x="932" y="1476"/>
                  </a:lnTo>
                  <a:lnTo>
                    <a:pt x="914" y="1478"/>
                  </a:lnTo>
                  <a:lnTo>
                    <a:pt x="895" y="1484"/>
                  </a:lnTo>
                  <a:lnTo>
                    <a:pt x="878" y="1491"/>
                  </a:lnTo>
                  <a:lnTo>
                    <a:pt x="862" y="1501"/>
                  </a:lnTo>
                  <a:lnTo>
                    <a:pt x="846" y="1511"/>
                  </a:lnTo>
                  <a:lnTo>
                    <a:pt x="832" y="1524"/>
                  </a:lnTo>
                  <a:lnTo>
                    <a:pt x="819" y="1538"/>
                  </a:lnTo>
                  <a:lnTo>
                    <a:pt x="807" y="1554"/>
                  </a:lnTo>
                  <a:lnTo>
                    <a:pt x="796" y="1570"/>
                  </a:lnTo>
                  <a:lnTo>
                    <a:pt x="787" y="1589"/>
                  </a:lnTo>
                  <a:lnTo>
                    <a:pt x="779" y="1608"/>
                  </a:lnTo>
                  <a:lnTo>
                    <a:pt x="773" y="1628"/>
                  </a:lnTo>
                  <a:lnTo>
                    <a:pt x="769" y="1650"/>
                  </a:lnTo>
                  <a:lnTo>
                    <a:pt x="766" y="1671"/>
                  </a:lnTo>
                  <a:lnTo>
                    <a:pt x="765" y="1695"/>
                  </a:lnTo>
                  <a:lnTo>
                    <a:pt x="765" y="2730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95" name="Shape 95">
              <a:extLst>
                <a:ext uri="{FF2B5EF4-FFF2-40B4-BE49-F238E27FC236}">
                  <a16:creationId xmlns:a16="http://schemas.microsoft.com/office/drawing/2014/main" id="{00000000-0008-0000-0700-00005F000000}"/>
                </a:ext>
              </a:extLst>
            </xdr:cNvPr>
            <xdr:cNvSpPr/>
          </xdr:nvSpPr>
          <xdr:spPr>
            <a:xfrm>
              <a:off x="3657" y="756"/>
              <a:ext cx="31" cy="26"/>
            </a:xfrm>
            <a:custGeom>
              <a:avLst/>
              <a:gdLst/>
              <a:ahLst/>
              <a:cxnLst/>
              <a:rect l="l" t="t" r="r" b="b"/>
              <a:pathLst>
                <a:path w="155" h="155" extrusionOk="0">
                  <a:moveTo>
                    <a:pt x="142" y="140"/>
                  </a:moveTo>
                  <a:lnTo>
                    <a:pt x="131" y="57"/>
                  </a:lnTo>
                  <a:lnTo>
                    <a:pt x="42" y="0"/>
                  </a:lnTo>
                  <a:lnTo>
                    <a:pt x="0" y="90"/>
                  </a:lnTo>
                  <a:lnTo>
                    <a:pt x="89" y="148"/>
                  </a:lnTo>
                  <a:lnTo>
                    <a:pt x="142" y="140"/>
                  </a:lnTo>
                  <a:lnTo>
                    <a:pt x="89" y="148"/>
                  </a:lnTo>
                  <a:lnTo>
                    <a:pt x="94" y="150"/>
                  </a:lnTo>
                  <a:lnTo>
                    <a:pt x="99" y="153"/>
                  </a:lnTo>
                  <a:lnTo>
                    <a:pt x="103" y="154"/>
                  </a:lnTo>
                  <a:lnTo>
                    <a:pt x="108" y="155"/>
                  </a:lnTo>
                  <a:lnTo>
                    <a:pt x="117" y="155"/>
                  </a:lnTo>
                  <a:lnTo>
                    <a:pt x="125" y="153"/>
                  </a:lnTo>
                  <a:lnTo>
                    <a:pt x="132" y="148"/>
                  </a:lnTo>
                  <a:lnTo>
                    <a:pt x="139" y="142"/>
                  </a:lnTo>
                  <a:lnTo>
                    <a:pt x="144" y="135"/>
                  </a:lnTo>
                  <a:lnTo>
                    <a:pt x="149" y="127"/>
                  </a:lnTo>
                  <a:lnTo>
                    <a:pt x="152" y="119"/>
                  </a:lnTo>
                  <a:lnTo>
                    <a:pt x="154" y="109"/>
                  </a:lnTo>
                  <a:lnTo>
                    <a:pt x="155" y="100"/>
                  </a:lnTo>
                  <a:lnTo>
                    <a:pt x="154" y="90"/>
                  </a:lnTo>
                  <a:lnTo>
                    <a:pt x="151" y="81"/>
                  </a:lnTo>
                  <a:lnTo>
                    <a:pt x="146" y="71"/>
                  </a:lnTo>
                  <a:lnTo>
                    <a:pt x="143" y="68"/>
                  </a:lnTo>
                  <a:lnTo>
                    <a:pt x="140" y="64"/>
                  </a:lnTo>
                  <a:lnTo>
                    <a:pt x="136" y="61"/>
                  </a:lnTo>
                  <a:lnTo>
                    <a:pt x="131" y="57"/>
                  </a:lnTo>
                  <a:lnTo>
                    <a:pt x="142" y="140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96" name="Shape 96">
              <a:extLst>
                <a:ext uri="{FF2B5EF4-FFF2-40B4-BE49-F238E27FC236}">
                  <a16:creationId xmlns:a16="http://schemas.microsoft.com/office/drawing/2014/main" id="{00000000-0008-0000-0700-000060000000}"/>
                </a:ext>
              </a:extLst>
            </xdr:cNvPr>
            <xdr:cNvSpPr/>
          </xdr:nvSpPr>
          <xdr:spPr>
            <a:xfrm>
              <a:off x="3653" y="767"/>
              <a:ext cx="33" cy="33"/>
            </a:xfrm>
            <a:custGeom>
              <a:avLst/>
              <a:gdLst/>
              <a:ahLst/>
              <a:cxnLst/>
              <a:rect l="l" t="t" r="r" b="b"/>
              <a:pathLst>
                <a:path w="166" h="195" extrusionOk="0">
                  <a:moveTo>
                    <a:pt x="45" y="194"/>
                  </a:moveTo>
                  <a:lnTo>
                    <a:pt x="76" y="178"/>
                  </a:lnTo>
                  <a:lnTo>
                    <a:pt x="166" y="74"/>
                  </a:lnTo>
                  <a:lnTo>
                    <a:pt x="103" y="0"/>
                  </a:lnTo>
                  <a:lnTo>
                    <a:pt x="14" y="105"/>
                  </a:lnTo>
                  <a:lnTo>
                    <a:pt x="45" y="194"/>
                  </a:lnTo>
                  <a:lnTo>
                    <a:pt x="14" y="105"/>
                  </a:lnTo>
                  <a:lnTo>
                    <a:pt x="10" y="110"/>
                  </a:lnTo>
                  <a:lnTo>
                    <a:pt x="7" y="115"/>
                  </a:lnTo>
                  <a:lnTo>
                    <a:pt x="4" y="120"/>
                  </a:lnTo>
                  <a:lnTo>
                    <a:pt x="3" y="124"/>
                  </a:lnTo>
                  <a:lnTo>
                    <a:pt x="0" y="134"/>
                  </a:lnTo>
                  <a:lnTo>
                    <a:pt x="0" y="144"/>
                  </a:lnTo>
                  <a:lnTo>
                    <a:pt x="1" y="154"/>
                  </a:lnTo>
                  <a:lnTo>
                    <a:pt x="4" y="163"/>
                  </a:lnTo>
                  <a:lnTo>
                    <a:pt x="8" y="171"/>
                  </a:lnTo>
                  <a:lnTo>
                    <a:pt x="14" y="178"/>
                  </a:lnTo>
                  <a:lnTo>
                    <a:pt x="20" y="184"/>
                  </a:lnTo>
                  <a:lnTo>
                    <a:pt x="27" y="190"/>
                  </a:lnTo>
                  <a:lnTo>
                    <a:pt x="35" y="194"/>
                  </a:lnTo>
                  <a:lnTo>
                    <a:pt x="43" y="195"/>
                  </a:lnTo>
                  <a:lnTo>
                    <a:pt x="51" y="194"/>
                  </a:lnTo>
                  <a:lnTo>
                    <a:pt x="60" y="191"/>
                  </a:lnTo>
                  <a:lnTo>
                    <a:pt x="64" y="189"/>
                  </a:lnTo>
                  <a:lnTo>
                    <a:pt x="68" y="187"/>
                  </a:lnTo>
                  <a:lnTo>
                    <a:pt x="72" y="183"/>
                  </a:lnTo>
                  <a:lnTo>
                    <a:pt x="76" y="178"/>
                  </a:lnTo>
                  <a:lnTo>
                    <a:pt x="45" y="194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97" name="Shape 97">
              <a:extLst>
                <a:ext uri="{FF2B5EF4-FFF2-40B4-BE49-F238E27FC236}">
                  <a16:creationId xmlns:a16="http://schemas.microsoft.com/office/drawing/2014/main" id="{00000000-0008-0000-0700-000061000000}"/>
                </a:ext>
              </a:extLst>
            </xdr:cNvPr>
            <xdr:cNvSpPr/>
          </xdr:nvSpPr>
          <xdr:spPr>
            <a:xfrm>
              <a:off x="3500" y="782"/>
              <a:ext cx="162" cy="17"/>
            </a:xfrm>
            <a:custGeom>
              <a:avLst/>
              <a:gdLst/>
              <a:ahLst/>
              <a:cxnLst/>
              <a:rect l="l" t="t" r="r" b="b"/>
              <a:pathLst>
                <a:path w="809" h="104" extrusionOk="0">
                  <a:moveTo>
                    <a:pt x="0" y="52"/>
                  </a:moveTo>
                  <a:lnTo>
                    <a:pt x="44" y="104"/>
                  </a:lnTo>
                  <a:lnTo>
                    <a:pt x="809" y="104"/>
                  </a:lnTo>
                  <a:lnTo>
                    <a:pt x="809" y="0"/>
                  </a:lnTo>
                  <a:lnTo>
                    <a:pt x="44" y="0"/>
                  </a:lnTo>
                  <a:lnTo>
                    <a:pt x="0" y="52"/>
                  </a:lnTo>
                  <a:lnTo>
                    <a:pt x="44" y="0"/>
                  </a:lnTo>
                  <a:lnTo>
                    <a:pt x="39" y="0"/>
                  </a:lnTo>
                  <a:lnTo>
                    <a:pt x="34" y="1"/>
                  </a:lnTo>
                  <a:lnTo>
                    <a:pt x="29" y="3"/>
                  </a:lnTo>
                  <a:lnTo>
                    <a:pt x="25" y="4"/>
                  </a:lnTo>
                  <a:lnTo>
                    <a:pt x="17" y="10"/>
                  </a:lnTo>
                  <a:lnTo>
                    <a:pt x="11" y="15"/>
                  </a:lnTo>
                  <a:lnTo>
                    <a:pt x="6" y="24"/>
                  </a:lnTo>
                  <a:lnTo>
                    <a:pt x="3" y="33"/>
                  </a:lnTo>
                  <a:lnTo>
                    <a:pt x="0" y="43"/>
                  </a:lnTo>
                  <a:lnTo>
                    <a:pt x="0" y="52"/>
                  </a:lnTo>
                  <a:lnTo>
                    <a:pt x="0" y="61"/>
                  </a:lnTo>
                  <a:lnTo>
                    <a:pt x="3" y="71"/>
                  </a:lnTo>
                  <a:lnTo>
                    <a:pt x="6" y="80"/>
                  </a:lnTo>
                  <a:lnTo>
                    <a:pt x="11" y="87"/>
                  </a:lnTo>
                  <a:lnTo>
                    <a:pt x="17" y="94"/>
                  </a:lnTo>
                  <a:lnTo>
                    <a:pt x="25" y="99"/>
                  </a:lnTo>
                  <a:lnTo>
                    <a:pt x="29" y="101"/>
                  </a:lnTo>
                  <a:lnTo>
                    <a:pt x="34" y="103"/>
                  </a:lnTo>
                  <a:lnTo>
                    <a:pt x="39" y="104"/>
                  </a:lnTo>
                  <a:lnTo>
                    <a:pt x="44" y="104"/>
                  </a:lnTo>
                  <a:lnTo>
                    <a:pt x="0" y="52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98" name="Shape 98">
              <a:extLst>
                <a:ext uri="{FF2B5EF4-FFF2-40B4-BE49-F238E27FC236}">
                  <a16:creationId xmlns:a16="http://schemas.microsoft.com/office/drawing/2014/main" id="{00000000-0008-0000-0700-000062000000}"/>
                </a:ext>
              </a:extLst>
            </xdr:cNvPr>
            <xdr:cNvSpPr/>
          </xdr:nvSpPr>
          <xdr:spPr>
            <a:xfrm>
              <a:off x="3500" y="319"/>
              <a:ext cx="17" cy="472"/>
            </a:xfrm>
            <a:custGeom>
              <a:avLst/>
              <a:gdLst/>
              <a:ahLst/>
              <a:cxnLst/>
              <a:rect l="l" t="t" r="r" b="b"/>
              <a:pathLst>
                <a:path w="88" h="2830" extrusionOk="0">
                  <a:moveTo>
                    <a:pt x="12" y="18"/>
                  </a:moveTo>
                  <a:lnTo>
                    <a:pt x="0" y="52"/>
                  </a:lnTo>
                  <a:lnTo>
                    <a:pt x="0" y="2830"/>
                  </a:lnTo>
                  <a:lnTo>
                    <a:pt x="88" y="2830"/>
                  </a:lnTo>
                  <a:lnTo>
                    <a:pt x="88" y="52"/>
                  </a:lnTo>
                  <a:lnTo>
                    <a:pt x="12" y="18"/>
                  </a:lnTo>
                  <a:lnTo>
                    <a:pt x="88" y="52"/>
                  </a:lnTo>
                  <a:lnTo>
                    <a:pt x="88" y="46"/>
                  </a:lnTo>
                  <a:lnTo>
                    <a:pt x="87" y="40"/>
                  </a:lnTo>
                  <a:lnTo>
                    <a:pt x="86" y="34"/>
                  </a:lnTo>
                  <a:lnTo>
                    <a:pt x="84" y="30"/>
                  </a:lnTo>
                  <a:lnTo>
                    <a:pt x="80" y="22"/>
                  </a:lnTo>
                  <a:lnTo>
                    <a:pt x="74" y="13"/>
                  </a:lnTo>
                  <a:lnTo>
                    <a:pt x="68" y="9"/>
                  </a:lnTo>
                  <a:lnTo>
                    <a:pt x="60" y="4"/>
                  </a:lnTo>
                  <a:lnTo>
                    <a:pt x="52" y="2"/>
                  </a:lnTo>
                  <a:lnTo>
                    <a:pt x="44" y="0"/>
                  </a:lnTo>
                  <a:lnTo>
                    <a:pt x="36" y="2"/>
                  </a:lnTo>
                  <a:lnTo>
                    <a:pt x="28" y="4"/>
                  </a:lnTo>
                  <a:lnTo>
                    <a:pt x="20" y="9"/>
                  </a:lnTo>
                  <a:lnTo>
                    <a:pt x="14" y="13"/>
                  </a:lnTo>
                  <a:lnTo>
                    <a:pt x="8" y="22"/>
                  </a:lnTo>
                  <a:lnTo>
                    <a:pt x="4" y="30"/>
                  </a:lnTo>
                  <a:lnTo>
                    <a:pt x="2" y="34"/>
                  </a:lnTo>
                  <a:lnTo>
                    <a:pt x="1" y="40"/>
                  </a:lnTo>
                  <a:lnTo>
                    <a:pt x="0" y="46"/>
                  </a:lnTo>
                  <a:lnTo>
                    <a:pt x="0" y="52"/>
                  </a:lnTo>
                  <a:lnTo>
                    <a:pt x="12" y="18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99" name="Shape 99">
              <a:extLst>
                <a:ext uri="{FF2B5EF4-FFF2-40B4-BE49-F238E27FC236}">
                  <a16:creationId xmlns:a16="http://schemas.microsoft.com/office/drawing/2014/main" id="{00000000-0008-0000-0700-000063000000}"/>
                </a:ext>
              </a:extLst>
            </xdr:cNvPr>
            <xdr:cNvSpPr/>
          </xdr:nvSpPr>
          <xdr:spPr>
            <a:xfrm>
              <a:off x="3502" y="300"/>
              <a:ext cx="33" cy="34"/>
            </a:xfrm>
            <a:custGeom>
              <a:avLst/>
              <a:gdLst/>
              <a:ahLst/>
              <a:cxnLst/>
              <a:rect l="l" t="t" r="r" b="b"/>
              <a:pathLst>
                <a:path w="166" h="202" extrusionOk="0">
                  <a:moveTo>
                    <a:pt x="161" y="29"/>
                  </a:moveTo>
                  <a:lnTo>
                    <a:pt x="89" y="18"/>
                  </a:lnTo>
                  <a:lnTo>
                    <a:pt x="0" y="133"/>
                  </a:lnTo>
                  <a:lnTo>
                    <a:pt x="64" y="202"/>
                  </a:lnTo>
                  <a:lnTo>
                    <a:pt x="154" y="88"/>
                  </a:lnTo>
                  <a:lnTo>
                    <a:pt x="161" y="29"/>
                  </a:lnTo>
                  <a:lnTo>
                    <a:pt x="154" y="88"/>
                  </a:lnTo>
                  <a:lnTo>
                    <a:pt x="157" y="84"/>
                  </a:lnTo>
                  <a:lnTo>
                    <a:pt x="160" y="78"/>
                  </a:lnTo>
                  <a:lnTo>
                    <a:pt x="162" y="73"/>
                  </a:lnTo>
                  <a:lnTo>
                    <a:pt x="164" y="68"/>
                  </a:lnTo>
                  <a:lnTo>
                    <a:pt x="166" y="58"/>
                  </a:lnTo>
                  <a:lnTo>
                    <a:pt x="166" y="48"/>
                  </a:lnTo>
                  <a:lnTo>
                    <a:pt x="165" y="39"/>
                  </a:lnTo>
                  <a:lnTo>
                    <a:pt x="161" y="29"/>
                  </a:lnTo>
                  <a:lnTo>
                    <a:pt x="157" y="22"/>
                  </a:lnTo>
                  <a:lnTo>
                    <a:pt x="151" y="14"/>
                  </a:lnTo>
                  <a:lnTo>
                    <a:pt x="145" y="8"/>
                  </a:lnTo>
                  <a:lnTo>
                    <a:pt x="138" y="5"/>
                  </a:lnTo>
                  <a:lnTo>
                    <a:pt x="130" y="1"/>
                  </a:lnTo>
                  <a:lnTo>
                    <a:pt x="122" y="0"/>
                  </a:lnTo>
                  <a:lnTo>
                    <a:pt x="113" y="1"/>
                  </a:lnTo>
                  <a:lnTo>
                    <a:pt x="105" y="4"/>
                  </a:lnTo>
                  <a:lnTo>
                    <a:pt x="101" y="7"/>
                  </a:lnTo>
                  <a:lnTo>
                    <a:pt x="97" y="9"/>
                  </a:lnTo>
                  <a:lnTo>
                    <a:pt x="93" y="13"/>
                  </a:lnTo>
                  <a:lnTo>
                    <a:pt x="89" y="18"/>
                  </a:lnTo>
                  <a:lnTo>
                    <a:pt x="161" y="29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00" name="Shape 100">
              <a:extLst>
                <a:ext uri="{FF2B5EF4-FFF2-40B4-BE49-F238E27FC236}">
                  <a16:creationId xmlns:a16="http://schemas.microsoft.com/office/drawing/2014/main" id="{00000000-0008-0000-0700-000064000000}"/>
                </a:ext>
              </a:extLst>
            </xdr:cNvPr>
            <xdr:cNvSpPr/>
          </xdr:nvSpPr>
          <xdr:spPr>
            <a:xfrm>
              <a:off x="3519" y="305"/>
              <a:ext cx="26" cy="32"/>
            </a:xfrm>
            <a:custGeom>
              <a:avLst/>
              <a:gdLst/>
              <a:ahLst/>
              <a:cxnLst/>
              <a:rect l="l" t="t" r="r" b="b"/>
              <a:pathLst>
                <a:path w="133" h="191" extrusionOk="0">
                  <a:moveTo>
                    <a:pt x="88" y="191"/>
                  </a:moveTo>
                  <a:lnTo>
                    <a:pt x="128" y="116"/>
                  </a:lnTo>
                  <a:lnTo>
                    <a:pt x="79" y="0"/>
                  </a:lnTo>
                  <a:lnTo>
                    <a:pt x="0" y="48"/>
                  </a:lnTo>
                  <a:lnTo>
                    <a:pt x="49" y="162"/>
                  </a:lnTo>
                  <a:lnTo>
                    <a:pt x="88" y="191"/>
                  </a:lnTo>
                  <a:lnTo>
                    <a:pt x="49" y="162"/>
                  </a:lnTo>
                  <a:lnTo>
                    <a:pt x="51" y="168"/>
                  </a:lnTo>
                  <a:lnTo>
                    <a:pt x="54" y="172"/>
                  </a:lnTo>
                  <a:lnTo>
                    <a:pt x="57" y="177"/>
                  </a:lnTo>
                  <a:lnTo>
                    <a:pt x="61" y="181"/>
                  </a:lnTo>
                  <a:lnTo>
                    <a:pt x="68" y="186"/>
                  </a:lnTo>
                  <a:lnTo>
                    <a:pt x="76" y="190"/>
                  </a:lnTo>
                  <a:lnTo>
                    <a:pt x="84" y="191"/>
                  </a:lnTo>
                  <a:lnTo>
                    <a:pt x="92" y="191"/>
                  </a:lnTo>
                  <a:lnTo>
                    <a:pt x="100" y="189"/>
                  </a:lnTo>
                  <a:lnTo>
                    <a:pt x="108" y="185"/>
                  </a:lnTo>
                  <a:lnTo>
                    <a:pt x="115" y="181"/>
                  </a:lnTo>
                  <a:lnTo>
                    <a:pt x="121" y="173"/>
                  </a:lnTo>
                  <a:lnTo>
                    <a:pt x="126" y="166"/>
                  </a:lnTo>
                  <a:lnTo>
                    <a:pt x="130" y="158"/>
                  </a:lnTo>
                  <a:lnTo>
                    <a:pt x="132" y="149"/>
                  </a:lnTo>
                  <a:lnTo>
                    <a:pt x="133" y="138"/>
                  </a:lnTo>
                  <a:lnTo>
                    <a:pt x="133" y="132"/>
                  </a:lnTo>
                  <a:lnTo>
                    <a:pt x="132" y="128"/>
                  </a:lnTo>
                  <a:lnTo>
                    <a:pt x="130" y="122"/>
                  </a:lnTo>
                  <a:lnTo>
                    <a:pt x="128" y="116"/>
                  </a:lnTo>
                  <a:lnTo>
                    <a:pt x="88" y="191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01" name="Shape 101">
              <a:extLst>
                <a:ext uri="{FF2B5EF4-FFF2-40B4-BE49-F238E27FC236}">
                  <a16:creationId xmlns:a16="http://schemas.microsoft.com/office/drawing/2014/main" id="{00000000-0008-0000-0700-000065000000}"/>
                </a:ext>
              </a:extLst>
            </xdr:cNvPr>
            <xdr:cNvSpPr/>
          </xdr:nvSpPr>
          <xdr:spPr>
            <a:xfrm>
              <a:off x="3536" y="319"/>
              <a:ext cx="134" cy="18"/>
            </a:xfrm>
            <a:custGeom>
              <a:avLst/>
              <a:gdLst/>
              <a:ahLst/>
              <a:cxnLst/>
              <a:rect l="l" t="t" r="r" b="b"/>
              <a:pathLst>
                <a:path w="671" h="105" extrusionOk="0">
                  <a:moveTo>
                    <a:pt x="671" y="52"/>
                  </a:moveTo>
                  <a:lnTo>
                    <a:pt x="627" y="0"/>
                  </a:lnTo>
                  <a:lnTo>
                    <a:pt x="0" y="0"/>
                  </a:lnTo>
                  <a:lnTo>
                    <a:pt x="0" y="105"/>
                  </a:lnTo>
                  <a:lnTo>
                    <a:pt x="627" y="105"/>
                  </a:lnTo>
                  <a:lnTo>
                    <a:pt x="671" y="52"/>
                  </a:lnTo>
                  <a:lnTo>
                    <a:pt x="627" y="105"/>
                  </a:lnTo>
                  <a:lnTo>
                    <a:pt x="632" y="104"/>
                  </a:lnTo>
                  <a:lnTo>
                    <a:pt x="637" y="104"/>
                  </a:lnTo>
                  <a:lnTo>
                    <a:pt x="642" y="103"/>
                  </a:lnTo>
                  <a:lnTo>
                    <a:pt x="646" y="100"/>
                  </a:lnTo>
                  <a:lnTo>
                    <a:pt x="654" y="96"/>
                  </a:lnTo>
                  <a:lnTo>
                    <a:pt x="660" y="89"/>
                  </a:lnTo>
                  <a:lnTo>
                    <a:pt x="665" y="80"/>
                  </a:lnTo>
                  <a:lnTo>
                    <a:pt x="668" y="72"/>
                  </a:lnTo>
                  <a:lnTo>
                    <a:pt x="670" y="63"/>
                  </a:lnTo>
                  <a:lnTo>
                    <a:pt x="671" y="52"/>
                  </a:lnTo>
                  <a:lnTo>
                    <a:pt x="670" y="43"/>
                  </a:lnTo>
                  <a:lnTo>
                    <a:pt x="668" y="33"/>
                  </a:lnTo>
                  <a:lnTo>
                    <a:pt x="665" y="25"/>
                  </a:lnTo>
                  <a:lnTo>
                    <a:pt x="660" y="17"/>
                  </a:lnTo>
                  <a:lnTo>
                    <a:pt x="654" y="11"/>
                  </a:lnTo>
                  <a:lnTo>
                    <a:pt x="646" y="5"/>
                  </a:lnTo>
                  <a:lnTo>
                    <a:pt x="642" y="4"/>
                  </a:lnTo>
                  <a:lnTo>
                    <a:pt x="637" y="2"/>
                  </a:lnTo>
                  <a:lnTo>
                    <a:pt x="632" y="2"/>
                  </a:lnTo>
                  <a:lnTo>
                    <a:pt x="627" y="0"/>
                  </a:lnTo>
                  <a:lnTo>
                    <a:pt x="671" y="52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02" name="Shape 102">
              <a:extLst>
                <a:ext uri="{FF2B5EF4-FFF2-40B4-BE49-F238E27FC236}">
                  <a16:creationId xmlns:a16="http://schemas.microsoft.com/office/drawing/2014/main" id="{00000000-0008-0000-0700-000066000000}"/>
                </a:ext>
              </a:extLst>
            </xdr:cNvPr>
            <xdr:cNvSpPr/>
          </xdr:nvSpPr>
          <xdr:spPr>
            <a:xfrm>
              <a:off x="3653" y="328"/>
              <a:ext cx="17" cy="194"/>
            </a:xfrm>
            <a:custGeom>
              <a:avLst/>
              <a:gdLst/>
              <a:ahLst/>
              <a:cxnLst/>
              <a:rect l="l" t="t" r="r" b="b"/>
              <a:pathLst>
                <a:path w="88" h="1163" extrusionOk="0">
                  <a:moveTo>
                    <a:pt x="44" y="1163"/>
                  </a:moveTo>
                  <a:lnTo>
                    <a:pt x="88" y="1111"/>
                  </a:lnTo>
                  <a:lnTo>
                    <a:pt x="88" y="0"/>
                  </a:lnTo>
                  <a:lnTo>
                    <a:pt x="0" y="0"/>
                  </a:lnTo>
                  <a:lnTo>
                    <a:pt x="0" y="1111"/>
                  </a:lnTo>
                  <a:lnTo>
                    <a:pt x="44" y="1163"/>
                  </a:lnTo>
                  <a:lnTo>
                    <a:pt x="0" y="1111"/>
                  </a:lnTo>
                  <a:lnTo>
                    <a:pt x="0" y="1118"/>
                  </a:lnTo>
                  <a:lnTo>
                    <a:pt x="1" y="1124"/>
                  </a:lnTo>
                  <a:lnTo>
                    <a:pt x="2" y="1129"/>
                  </a:lnTo>
                  <a:lnTo>
                    <a:pt x="3" y="1135"/>
                  </a:lnTo>
                  <a:lnTo>
                    <a:pt x="8" y="1143"/>
                  </a:lnTo>
                  <a:lnTo>
                    <a:pt x="13" y="1150"/>
                  </a:lnTo>
                  <a:lnTo>
                    <a:pt x="20" y="1156"/>
                  </a:lnTo>
                  <a:lnTo>
                    <a:pt x="28" y="1161"/>
                  </a:lnTo>
                  <a:lnTo>
                    <a:pt x="36" y="1163"/>
                  </a:lnTo>
                  <a:lnTo>
                    <a:pt x="44" y="1163"/>
                  </a:lnTo>
                  <a:lnTo>
                    <a:pt x="52" y="1163"/>
                  </a:lnTo>
                  <a:lnTo>
                    <a:pt x="60" y="1161"/>
                  </a:lnTo>
                  <a:lnTo>
                    <a:pt x="68" y="1156"/>
                  </a:lnTo>
                  <a:lnTo>
                    <a:pt x="74" y="1150"/>
                  </a:lnTo>
                  <a:lnTo>
                    <a:pt x="80" y="1143"/>
                  </a:lnTo>
                  <a:lnTo>
                    <a:pt x="84" y="1135"/>
                  </a:lnTo>
                  <a:lnTo>
                    <a:pt x="86" y="1129"/>
                  </a:lnTo>
                  <a:lnTo>
                    <a:pt x="87" y="1124"/>
                  </a:lnTo>
                  <a:lnTo>
                    <a:pt x="88" y="1118"/>
                  </a:lnTo>
                  <a:lnTo>
                    <a:pt x="88" y="1111"/>
                  </a:lnTo>
                  <a:lnTo>
                    <a:pt x="44" y="1163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03" name="Shape 103">
              <a:extLst>
                <a:ext uri="{FF2B5EF4-FFF2-40B4-BE49-F238E27FC236}">
                  <a16:creationId xmlns:a16="http://schemas.microsoft.com/office/drawing/2014/main" id="{00000000-0008-0000-0700-000067000000}"/>
                </a:ext>
              </a:extLst>
            </xdr:cNvPr>
            <xdr:cNvSpPr/>
          </xdr:nvSpPr>
          <xdr:spPr>
            <a:xfrm>
              <a:off x="3662" y="504"/>
              <a:ext cx="10" cy="18"/>
            </a:xfrm>
            <a:custGeom>
              <a:avLst/>
              <a:gdLst/>
              <a:ahLst/>
              <a:cxnLst/>
              <a:rect l="l" t="t" r="r" b="b"/>
              <a:pathLst>
                <a:path w="52" h="104" extrusionOk="0">
                  <a:moveTo>
                    <a:pt x="46" y="79"/>
                  </a:moveTo>
                  <a:lnTo>
                    <a:pt x="8" y="0"/>
                  </a:lnTo>
                  <a:lnTo>
                    <a:pt x="0" y="0"/>
                  </a:lnTo>
                  <a:lnTo>
                    <a:pt x="0" y="104"/>
                  </a:lnTo>
                  <a:lnTo>
                    <a:pt x="8" y="104"/>
                  </a:lnTo>
                  <a:lnTo>
                    <a:pt x="46" y="79"/>
                  </a:lnTo>
                  <a:lnTo>
                    <a:pt x="8" y="104"/>
                  </a:lnTo>
                  <a:lnTo>
                    <a:pt x="13" y="104"/>
                  </a:lnTo>
                  <a:lnTo>
                    <a:pt x="18" y="103"/>
                  </a:lnTo>
                  <a:lnTo>
                    <a:pt x="23" y="102"/>
                  </a:lnTo>
                  <a:lnTo>
                    <a:pt x="27" y="101"/>
                  </a:lnTo>
                  <a:lnTo>
                    <a:pt x="35" y="95"/>
                  </a:lnTo>
                  <a:lnTo>
                    <a:pt x="41" y="89"/>
                  </a:lnTo>
                  <a:lnTo>
                    <a:pt x="46" y="81"/>
                  </a:lnTo>
                  <a:lnTo>
                    <a:pt x="49" y="71"/>
                  </a:lnTo>
                  <a:lnTo>
                    <a:pt x="51" y="63"/>
                  </a:lnTo>
                  <a:lnTo>
                    <a:pt x="52" y="52"/>
                  </a:lnTo>
                  <a:lnTo>
                    <a:pt x="51" y="43"/>
                  </a:lnTo>
                  <a:lnTo>
                    <a:pt x="49" y="33"/>
                  </a:lnTo>
                  <a:lnTo>
                    <a:pt x="46" y="25"/>
                  </a:lnTo>
                  <a:lnTo>
                    <a:pt x="41" y="17"/>
                  </a:lnTo>
                  <a:lnTo>
                    <a:pt x="35" y="10"/>
                  </a:lnTo>
                  <a:lnTo>
                    <a:pt x="27" y="5"/>
                  </a:lnTo>
                  <a:lnTo>
                    <a:pt x="23" y="3"/>
                  </a:lnTo>
                  <a:lnTo>
                    <a:pt x="18" y="2"/>
                  </a:lnTo>
                  <a:lnTo>
                    <a:pt x="13" y="0"/>
                  </a:lnTo>
                  <a:lnTo>
                    <a:pt x="8" y="0"/>
                  </a:lnTo>
                  <a:lnTo>
                    <a:pt x="46" y="79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04" name="Shape 104">
              <a:extLst>
                <a:ext uri="{FF2B5EF4-FFF2-40B4-BE49-F238E27FC236}">
                  <a16:creationId xmlns:a16="http://schemas.microsoft.com/office/drawing/2014/main" id="{00000000-0008-0000-0700-000068000000}"/>
                </a:ext>
              </a:extLst>
            </xdr:cNvPr>
            <xdr:cNvSpPr/>
          </xdr:nvSpPr>
          <xdr:spPr>
            <a:xfrm>
              <a:off x="3656" y="450"/>
              <a:ext cx="133" cy="68"/>
            </a:xfrm>
            <a:custGeom>
              <a:avLst/>
              <a:gdLst/>
              <a:ahLst/>
              <a:cxnLst/>
              <a:rect l="l" t="t" r="r" b="b"/>
              <a:pathLst>
                <a:path w="668" h="405" extrusionOk="0">
                  <a:moveTo>
                    <a:pt x="624" y="0"/>
                  </a:moveTo>
                  <a:lnTo>
                    <a:pt x="624" y="0"/>
                  </a:lnTo>
                  <a:lnTo>
                    <a:pt x="598" y="2"/>
                  </a:lnTo>
                  <a:lnTo>
                    <a:pt x="573" y="3"/>
                  </a:lnTo>
                  <a:lnTo>
                    <a:pt x="549" y="4"/>
                  </a:lnTo>
                  <a:lnTo>
                    <a:pt x="524" y="6"/>
                  </a:lnTo>
                  <a:lnTo>
                    <a:pt x="500" y="10"/>
                  </a:lnTo>
                  <a:lnTo>
                    <a:pt x="476" y="13"/>
                  </a:lnTo>
                  <a:lnTo>
                    <a:pt x="452" y="18"/>
                  </a:lnTo>
                  <a:lnTo>
                    <a:pt x="429" y="24"/>
                  </a:lnTo>
                  <a:lnTo>
                    <a:pt x="406" y="29"/>
                  </a:lnTo>
                  <a:lnTo>
                    <a:pt x="383" y="36"/>
                  </a:lnTo>
                  <a:lnTo>
                    <a:pt x="360" y="43"/>
                  </a:lnTo>
                  <a:lnTo>
                    <a:pt x="338" y="51"/>
                  </a:lnTo>
                  <a:lnTo>
                    <a:pt x="317" y="59"/>
                  </a:lnTo>
                  <a:lnTo>
                    <a:pt x="295" y="69"/>
                  </a:lnTo>
                  <a:lnTo>
                    <a:pt x="275" y="79"/>
                  </a:lnTo>
                  <a:lnTo>
                    <a:pt x="254" y="90"/>
                  </a:lnTo>
                  <a:lnTo>
                    <a:pt x="234" y="102"/>
                  </a:lnTo>
                  <a:lnTo>
                    <a:pt x="215" y="113"/>
                  </a:lnTo>
                  <a:lnTo>
                    <a:pt x="196" y="126"/>
                  </a:lnTo>
                  <a:lnTo>
                    <a:pt x="177" y="139"/>
                  </a:lnTo>
                  <a:lnTo>
                    <a:pt x="159" y="153"/>
                  </a:lnTo>
                  <a:lnTo>
                    <a:pt x="142" y="168"/>
                  </a:lnTo>
                  <a:lnTo>
                    <a:pt x="125" y="184"/>
                  </a:lnTo>
                  <a:lnTo>
                    <a:pt x="109" y="199"/>
                  </a:lnTo>
                  <a:lnTo>
                    <a:pt x="93" y="217"/>
                  </a:lnTo>
                  <a:lnTo>
                    <a:pt x="78" y="233"/>
                  </a:lnTo>
                  <a:lnTo>
                    <a:pt x="63" y="252"/>
                  </a:lnTo>
                  <a:lnTo>
                    <a:pt x="49" y="271"/>
                  </a:lnTo>
                  <a:lnTo>
                    <a:pt x="36" y="290"/>
                  </a:lnTo>
                  <a:lnTo>
                    <a:pt x="23" y="310"/>
                  </a:lnTo>
                  <a:lnTo>
                    <a:pt x="11" y="331"/>
                  </a:lnTo>
                  <a:lnTo>
                    <a:pt x="0" y="352"/>
                  </a:lnTo>
                  <a:lnTo>
                    <a:pt x="76" y="405"/>
                  </a:lnTo>
                  <a:lnTo>
                    <a:pt x="85" y="388"/>
                  </a:lnTo>
                  <a:lnTo>
                    <a:pt x="95" y="370"/>
                  </a:lnTo>
                  <a:lnTo>
                    <a:pt x="105" y="354"/>
                  </a:lnTo>
                  <a:lnTo>
                    <a:pt x="116" y="337"/>
                  </a:lnTo>
                  <a:lnTo>
                    <a:pt x="128" y="322"/>
                  </a:lnTo>
                  <a:lnTo>
                    <a:pt x="140" y="306"/>
                  </a:lnTo>
                  <a:lnTo>
                    <a:pt x="153" y="292"/>
                  </a:lnTo>
                  <a:lnTo>
                    <a:pt x="166" y="278"/>
                  </a:lnTo>
                  <a:lnTo>
                    <a:pt x="180" y="264"/>
                  </a:lnTo>
                  <a:lnTo>
                    <a:pt x="195" y="251"/>
                  </a:lnTo>
                  <a:lnTo>
                    <a:pt x="209" y="238"/>
                  </a:lnTo>
                  <a:lnTo>
                    <a:pt x="225" y="226"/>
                  </a:lnTo>
                  <a:lnTo>
                    <a:pt x="241" y="215"/>
                  </a:lnTo>
                  <a:lnTo>
                    <a:pt x="257" y="204"/>
                  </a:lnTo>
                  <a:lnTo>
                    <a:pt x="274" y="193"/>
                  </a:lnTo>
                  <a:lnTo>
                    <a:pt x="291" y="184"/>
                  </a:lnTo>
                  <a:lnTo>
                    <a:pt x="309" y="175"/>
                  </a:lnTo>
                  <a:lnTo>
                    <a:pt x="328" y="165"/>
                  </a:lnTo>
                  <a:lnTo>
                    <a:pt x="346" y="158"/>
                  </a:lnTo>
                  <a:lnTo>
                    <a:pt x="365" y="150"/>
                  </a:lnTo>
                  <a:lnTo>
                    <a:pt x="385" y="143"/>
                  </a:lnTo>
                  <a:lnTo>
                    <a:pt x="405" y="136"/>
                  </a:lnTo>
                  <a:lnTo>
                    <a:pt x="425" y="130"/>
                  </a:lnTo>
                  <a:lnTo>
                    <a:pt x="446" y="125"/>
                  </a:lnTo>
                  <a:lnTo>
                    <a:pt x="467" y="120"/>
                  </a:lnTo>
                  <a:lnTo>
                    <a:pt x="488" y="117"/>
                  </a:lnTo>
                  <a:lnTo>
                    <a:pt x="510" y="113"/>
                  </a:lnTo>
                  <a:lnTo>
                    <a:pt x="533" y="110"/>
                  </a:lnTo>
                  <a:lnTo>
                    <a:pt x="555" y="108"/>
                  </a:lnTo>
                  <a:lnTo>
                    <a:pt x="578" y="106"/>
                  </a:lnTo>
                  <a:lnTo>
                    <a:pt x="601" y="105"/>
                  </a:lnTo>
                  <a:lnTo>
                    <a:pt x="624" y="105"/>
                  </a:lnTo>
                  <a:lnTo>
                    <a:pt x="629" y="105"/>
                  </a:lnTo>
                  <a:lnTo>
                    <a:pt x="634" y="104"/>
                  </a:lnTo>
                  <a:lnTo>
                    <a:pt x="639" y="103"/>
                  </a:lnTo>
                  <a:lnTo>
                    <a:pt x="643" y="100"/>
                  </a:lnTo>
                  <a:lnTo>
                    <a:pt x="651" y="96"/>
                  </a:lnTo>
                  <a:lnTo>
                    <a:pt x="657" y="89"/>
                  </a:lnTo>
                  <a:lnTo>
                    <a:pt x="662" y="80"/>
                  </a:lnTo>
                  <a:lnTo>
                    <a:pt x="665" y="72"/>
                  </a:lnTo>
                  <a:lnTo>
                    <a:pt x="667" y="63"/>
                  </a:lnTo>
                  <a:lnTo>
                    <a:pt x="668" y="53"/>
                  </a:lnTo>
                  <a:lnTo>
                    <a:pt x="667" y="43"/>
                  </a:lnTo>
                  <a:lnTo>
                    <a:pt x="665" y="33"/>
                  </a:lnTo>
                  <a:lnTo>
                    <a:pt x="662" y="25"/>
                  </a:lnTo>
                  <a:lnTo>
                    <a:pt x="657" y="17"/>
                  </a:lnTo>
                  <a:lnTo>
                    <a:pt x="651" y="11"/>
                  </a:lnTo>
                  <a:lnTo>
                    <a:pt x="643" y="5"/>
                  </a:lnTo>
                  <a:lnTo>
                    <a:pt x="639" y="4"/>
                  </a:lnTo>
                  <a:lnTo>
                    <a:pt x="634" y="2"/>
                  </a:lnTo>
                  <a:lnTo>
                    <a:pt x="629" y="2"/>
                  </a:lnTo>
                  <a:lnTo>
                    <a:pt x="624" y="0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05" name="Shape 105">
              <a:extLst>
                <a:ext uri="{FF2B5EF4-FFF2-40B4-BE49-F238E27FC236}">
                  <a16:creationId xmlns:a16="http://schemas.microsoft.com/office/drawing/2014/main" id="{00000000-0008-0000-0700-000069000000}"/>
                </a:ext>
              </a:extLst>
            </xdr:cNvPr>
            <xdr:cNvSpPr/>
          </xdr:nvSpPr>
          <xdr:spPr>
            <a:xfrm>
              <a:off x="3780" y="450"/>
              <a:ext cx="120" cy="136"/>
            </a:xfrm>
            <a:custGeom>
              <a:avLst/>
              <a:gdLst/>
              <a:ahLst/>
              <a:cxnLst/>
              <a:rect l="l" t="t" r="r" b="b"/>
              <a:pathLst>
                <a:path w="597" h="814" extrusionOk="0">
                  <a:moveTo>
                    <a:pt x="597" y="762"/>
                  </a:moveTo>
                  <a:lnTo>
                    <a:pt x="597" y="762"/>
                  </a:lnTo>
                  <a:lnTo>
                    <a:pt x="596" y="713"/>
                  </a:lnTo>
                  <a:lnTo>
                    <a:pt x="594" y="665"/>
                  </a:lnTo>
                  <a:lnTo>
                    <a:pt x="591" y="620"/>
                  </a:lnTo>
                  <a:lnTo>
                    <a:pt x="586" y="575"/>
                  </a:lnTo>
                  <a:lnTo>
                    <a:pt x="580" y="532"/>
                  </a:lnTo>
                  <a:lnTo>
                    <a:pt x="573" y="492"/>
                  </a:lnTo>
                  <a:lnTo>
                    <a:pt x="564" y="454"/>
                  </a:lnTo>
                  <a:lnTo>
                    <a:pt x="554" y="416"/>
                  </a:lnTo>
                  <a:lnTo>
                    <a:pt x="543" y="381"/>
                  </a:lnTo>
                  <a:lnTo>
                    <a:pt x="530" y="346"/>
                  </a:lnTo>
                  <a:lnTo>
                    <a:pt x="516" y="314"/>
                  </a:lnTo>
                  <a:lnTo>
                    <a:pt x="501" y="283"/>
                  </a:lnTo>
                  <a:lnTo>
                    <a:pt x="485" y="253"/>
                  </a:lnTo>
                  <a:lnTo>
                    <a:pt x="468" y="226"/>
                  </a:lnTo>
                  <a:lnTo>
                    <a:pt x="449" y="201"/>
                  </a:lnTo>
                  <a:lnTo>
                    <a:pt x="429" y="176"/>
                  </a:lnTo>
                  <a:lnTo>
                    <a:pt x="409" y="153"/>
                  </a:lnTo>
                  <a:lnTo>
                    <a:pt x="387" y="133"/>
                  </a:lnTo>
                  <a:lnTo>
                    <a:pt x="364" y="113"/>
                  </a:lnTo>
                  <a:lnTo>
                    <a:pt x="340" y="96"/>
                  </a:lnTo>
                  <a:lnTo>
                    <a:pt x="316" y="80"/>
                  </a:lnTo>
                  <a:lnTo>
                    <a:pt x="290" y="66"/>
                  </a:lnTo>
                  <a:lnTo>
                    <a:pt x="264" y="53"/>
                  </a:lnTo>
                  <a:lnTo>
                    <a:pt x="237" y="42"/>
                  </a:lnTo>
                  <a:lnTo>
                    <a:pt x="210" y="32"/>
                  </a:lnTo>
                  <a:lnTo>
                    <a:pt x="182" y="24"/>
                  </a:lnTo>
                  <a:lnTo>
                    <a:pt x="153" y="17"/>
                  </a:lnTo>
                  <a:lnTo>
                    <a:pt x="123" y="11"/>
                  </a:lnTo>
                  <a:lnTo>
                    <a:pt x="93" y="6"/>
                  </a:lnTo>
                  <a:lnTo>
                    <a:pt x="63" y="4"/>
                  </a:lnTo>
                  <a:lnTo>
                    <a:pt x="31" y="2"/>
                  </a:lnTo>
                  <a:lnTo>
                    <a:pt x="0" y="0"/>
                  </a:lnTo>
                  <a:lnTo>
                    <a:pt x="0" y="105"/>
                  </a:lnTo>
                  <a:lnTo>
                    <a:pt x="29" y="105"/>
                  </a:lnTo>
                  <a:lnTo>
                    <a:pt x="57" y="108"/>
                  </a:lnTo>
                  <a:lnTo>
                    <a:pt x="84" y="110"/>
                  </a:lnTo>
                  <a:lnTo>
                    <a:pt x="111" y="113"/>
                  </a:lnTo>
                  <a:lnTo>
                    <a:pt x="137" y="118"/>
                  </a:lnTo>
                  <a:lnTo>
                    <a:pt x="162" y="125"/>
                  </a:lnTo>
                  <a:lnTo>
                    <a:pt x="186" y="132"/>
                  </a:lnTo>
                  <a:lnTo>
                    <a:pt x="210" y="141"/>
                  </a:lnTo>
                  <a:lnTo>
                    <a:pt x="232" y="150"/>
                  </a:lnTo>
                  <a:lnTo>
                    <a:pt x="254" y="161"/>
                  </a:lnTo>
                  <a:lnTo>
                    <a:pt x="275" y="172"/>
                  </a:lnTo>
                  <a:lnTo>
                    <a:pt x="295" y="185"/>
                  </a:lnTo>
                  <a:lnTo>
                    <a:pt x="315" y="199"/>
                  </a:lnTo>
                  <a:lnTo>
                    <a:pt x="333" y="216"/>
                  </a:lnTo>
                  <a:lnTo>
                    <a:pt x="351" y="232"/>
                  </a:lnTo>
                  <a:lnTo>
                    <a:pt x="368" y="250"/>
                  </a:lnTo>
                  <a:lnTo>
                    <a:pt x="383" y="270"/>
                  </a:lnTo>
                  <a:lnTo>
                    <a:pt x="399" y="291"/>
                  </a:lnTo>
                  <a:lnTo>
                    <a:pt x="413" y="314"/>
                  </a:lnTo>
                  <a:lnTo>
                    <a:pt x="426" y="337"/>
                  </a:lnTo>
                  <a:lnTo>
                    <a:pt x="439" y="363"/>
                  </a:lnTo>
                  <a:lnTo>
                    <a:pt x="450" y="390"/>
                  </a:lnTo>
                  <a:lnTo>
                    <a:pt x="461" y="419"/>
                  </a:lnTo>
                  <a:lnTo>
                    <a:pt x="471" y="450"/>
                  </a:lnTo>
                  <a:lnTo>
                    <a:pt x="479" y="482"/>
                  </a:lnTo>
                  <a:lnTo>
                    <a:pt x="487" y="516"/>
                  </a:lnTo>
                  <a:lnTo>
                    <a:pt x="493" y="552"/>
                  </a:lnTo>
                  <a:lnTo>
                    <a:pt x="499" y="590"/>
                  </a:lnTo>
                  <a:lnTo>
                    <a:pt x="503" y="630"/>
                  </a:lnTo>
                  <a:lnTo>
                    <a:pt x="506" y="671"/>
                  </a:lnTo>
                  <a:lnTo>
                    <a:pt x="508" y="716"/>
                  </a:lnTo>
                  <a:lnTo>
                    <a:pt x="509" y="762"/>
                  </a:lnTo>
                  <a:lnTo>
                    <a:pt x="509" y="768"/>
                  </a:lnTo>
                  <a:lnTo>
                    <a:pt x="510" y="774"/>
                  </a:lnTo>
                  <a:lnTo>
                    <a:pt x="511" y="780"/>
                  </a:lnTo>
                  <a:lnTo>
                    <a:pt x="513" y="784"/>
                  </a:lnTo>
                  <a:lnTo>
                    <a:pt x="517" y="794"/>
                  </a:lnTo>
                  <a:lnTo>
                    <a:pt x="523" y="801"/>
                  </a:lnTo>
                  <a:lnTo>
                    <a:pt x="529" y="807"/>
                  </a:lnTo>
                  <a:lnTo>
                    <a:pt x="537" y="810"/>
                  </a:lnTo>
                  <a:lnTo>
                    <a:pt x="545" y="813"/>
                  </a:lnTo>
                  <a:lnTo>
                    <a:pt x="553" y="814"/>
                  </a:lnTo>
                  <a:lnTo>
                    <a:pt x="561" y="813"/>
                  </a:lnTo>
                  <a:lnTo>
                    <a:pt x="569" y="810"/>
                  </a:lnTo>
                  <a:lnTo>
                    <a:pt x="577" y="807"/>
                  </a:lnTo>
                  <a:lnTo>
                    <a:pt x="583" y="801"/>
                  </a:lnTo>
                  <a:lnTo>
                    <a:pt x="589" y="794"/>
                  </a:lnTo>
                  <a:lnTo>
                    <a:pt x="593" y="784"/>
                  </a:lnTo>
                  <a:lnTo>
                    <a:pt x="595" y="780"/>
                  </a:lnTo>
                  <a:lnTo>
                    <a:pt x="596" y="774"/>
                  </a:lnTo>
                  <a:lnTo>
                    <a:pt x="597" y="768"/>
                  </a:lnTo>
                  <a:lnTo>
                    <a:pt x="597" y="762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06" name="Shape 106">
              <a:extLst>
                <a:ext uri="{FF2B5EF4-FFF2-40B4-BE49-F238E27FC236}">
                  <a16:creationId xmlns:a16="http://schemas.microsoft.com/office/drawing/2014/main" id="{00000000-0008-0000-0700-00006A000000}"/>
                </a:ext>
              </a:extLst>
            </xdr:cNvPr>
            <xdr:cNvSpPr/>
          </xdr:nvSpPr>
          <xdr:spPr>
            <a:xfrm>
              <a:off x="3882" y="577"/>
              <a:ext cx="18" cy="183"/>
            </a:xfrm>
            <a:custGeom>
              <a:avLst/>
              <a:gdLst/>
              <a:ahLst/>
              <a:cxnLst/>
              <a:rect l="l" t="t" r="r" b="b"/>
              <a:pathLst>
                <a:path w="88" h="1096" extrusionOk="0">
                  <a:moveTo>
                    <a:pt x="9" y="1076"/>
                  </a:moveTo>
                  <a:lnTo>
                    <a:pt x="88" y="1043"/>
                  </a:lnTo>
                  <a:lnTo>
                    <a:pt x="88" y="0"/>
                  </a:lnTo>
                  <a:lnTo>
                    <a:pt x="0" y="0"/>
                  </a:lnTo>
                  <a:lnTo>
                    <a:pt x="0" y="1043"/>
                  </a:lnTo>
                  <a:lnTo>
                    <a:pt x="9" y="1076"/>
                  </a:lnTo>
                  <a:lnTo>
                    <a:pt x="0" y="1043"/>
                  </a:lnTo>
                  <a:lnTo>
                    <a:pt x="0" y="1050"/>
                  </a:lnTo>
                  <a:lnTo>
                    <a:pt x="1" y="1056"/>
                  </a:lnTo>
                  <a:lnTo>
                    <a:pt x="2" y="1062"/>
                  </a:lnTo>
                  <a:lnTo>
                    <a:pt x="4" y="1066"/>
                  </a:lnTo>
                  <a:lnTo>
                    <a:pt x="8" y="1075"/>
                  </a:lnTo>
                  <a:lnTo>
                    <a:pt x="14" y="1083"/>
                  </a:lnTo>
                  <a:lnTo>
                    <a:pt x="20" y="1088"/>
                  </a:lnTo>
                  <a:lnTo>
                    <a:pt x="28" y="1092"/>
                  </a:lnTo>
                  <a:lnTo>
                    <a:pt x="36" y="1095"/>
                  </a:lnTo>
                  <a:lnTo>
                    <a:pt x="44" y="1096"/>
                  </a:lnTo>
                  <a:lnTo>
                    <a:pt x="52" y="1095"/>
                  </a:lnTo>
                  <a:lnTo>
                    <a:pt x="60" y="1092"/>
                  </a:lnTo>
                  <a:lnTo>
                    <a:pt x="68" y="1088"/>
                  </a:lnTo>
                  <a:lnTo>
                    <a:pt x="74" y="1083"/>
                  </a:lnTo>
                  <a:lnTo>
                    <a:pt x="80" y="1075"/>
                  </a:lnTo>
                  <a:lnTo>
                    <a:pt x="84" y="1066"/>
                  </a:lnTo>
                  <a:lnTo>
                    <a:pt x="86" y="1062"/>
                  </a:lnTo>
                  <a:lnTo>
                    <a:pt x="87" y="1056"/>
                  </a:lnTo>
                  <a:lnTo>
                    <a:pt x="88" y="1050"/>
                  </a:lnTo>
                  <a:lnTo>
                    <a:pt x="88" y="1043"/>
                  </a:lnTo>
                  <a:lnTo>
                    <a:pt x="9" y="1076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07" name="Shape 107">
              <a:extLst>
                <a:ext uri="{FF2B5EF4-FFF2-40B4-BE49-F238E27FC236}">
                  <a16:creationId xmlns:a16="http://schemas.microsoft.com/office/drawing/2014/main" id="{00000000-0008-0000-0700-00006B000000}"/>
                </a:ext>
              </a:extLst>
            </xdr:cNvPr>
            <xdr:cNvSpPr/>
          </xdr:nvSpPr>
          <xdr:spPr>
            <a:xfrm>
              <a:off x="3884" y="746"/>
              <a:ext cx="34" cy="36"/>
            </a:xfrm>
            <a:custGeom>
              <a:avLst/>
              <a:gdLst/>
              <a:ahLst/>
              <a:cxnLst/>
              <a:rect l="l" t="t" r="r" b="b"/>
              <a:pathLst>
                <a:path w="169" h="219" extrusionOk="0">
                  <a:moveTo>
                    <a:pt x="156" y="204"/>
                  </a:moveTo>
                  <a:lnTo>
                    <a:pt x="159" y="134"/>
                  </a:lnTo>
                  <a:lnTo>
                    <a:pt x="70" y="0"/>
                  </a:lnTo>
                  <a:lnTo>
                    <a:pt x="0" y="65"/>
                  </a:lnTo>
                  <a:lnTo>
                    <a:pt x="90" y="199"/>
                  </a:lnTo>
                  <a:lnTo>
                    <a:pt x="156" y="204"/>
                  </a:lnTo>
                  <a:lnTo>
                    <a:pt x="90" y="199"/>
                  </a:lnTo>
                  <a:lnTo>
                    <a:pt x="93" y="204"/>
                  </a:lnTo>
                  <a:lnTo>
                    <a:pt x="97" y="207"/>
                  </a:lnTo>
                  <a:lnTo>
                    <a:pt x="101" y="211"/>
                  </a:lnTo>
                  <a:lnTo>
                    <a:pt x="105" y="213"/>
                  </a:lnTo>
                  <a:lnTo>
                    <a:pt x="113" y="218"/>
                  </a:lnTo>
                  <a:lnTo>
                    <a:pt x="121" y="219"/>
                  </a:lnTo>
                  <a:lnTo>
                    <a:pt x="129" y="219"/>
                  </a:lnTo>
                  <a:lnTo>
                    <a:pt x="137" y="217"/>
                  </a:lnTo>
                  <a:lnTo>
                    <a:pt x="145" y="213"/>
                  </a:lnTo>
                  <a:lnTo>
                    <a:pt x="152" y="207"/>
                  </a:lnTo>
                  <a:lnTo>
                    <a:pt x="158" y="201"/>
                  </a:lnTo>
                  <a:lnTo>
                    <a:pt x="163" y="193"/>
                  </a:lnTo>
                  <a:lnTo>
                    <a:pt x="167" y="185"/>
                  </a:lnTo>
                  <a:lnTo>
                    <a:pt x="169" y="175"/>
                  </a:lnTo>
                  <a:lnTo>
                    <a:pt x="169" y="165"/>
                  </a:lnTo>
                  <a:lnTo>
                    <a:pt x="168" y="155"/>
                  </a:lnTo>
                  <a:lnTo>
                    <a:pt x="165" y="145"/>
                  </a:lnTo>
                  <a:lnTo>
                    <a:pt x="159" y="134"/>
                  </a:lnTo>
                  <a:lnTo>
                    <a:pt x="156" y="204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08" name="Shape 108">
              <a:extLst>
                <a:ext uri="{FF2B5EF4-FFF2-40B4-BE49-F238E27FC236}">
                  <a16:creationId xmlns:a16="http://schemas.microsoft.com/office/drawing/2014/main" id="{00000000-0008-0000-0700-00006C000000}"/>
                </a:ext>
              </a:extLst>
            </xdr:cNvPr>
            <xdr:cNvSpPr/>
          </xdr:nvSpPr>
          <xdr:spPr>
            <a:xfrm>
              <a:off x="3882" y="767"/>
              <a:ext cx="33" cy="33"/>
            </a:xfrm>
            <a:custGeom>
              <a:avLst/>
              <a:gdLst/>
              <a:ahLst/>
              <a:cxnLst/>
              <a:rect l="l" t="t" r="r" b="b"/>
              <a:pathLst>
                <a:path w="166" h="195" extrusionOk="0">
                  <a:moveTo>
                    <a:pt x="45" y="194"/>
                  </a:moveTo>
                  <a:lnTo>
                    <a:pt x="76" y="178"/>
                  </a:lnTo>
                  <a:lnTo>
                    <a:pt x="166" y="74"/>
                  </a:lnTo>
                  <a:lnTo>
                    <a:pt x="103" y="0"/>
                  </a:lnTo>
                  <a:lnTo>
                    <a:pt x="14" y="105"/>
                  </a:lnTo>
                  <a:lnTo>
                    <a:pt x="45" y="194"/>
                  </a:lnTo>
                  <a:lnTo>
                    <a:pt x="14" y="105"/>
                  </a:lnTo>
                  <a:lnTo>
                    <a:pt x="10" y="110"/>
                  </a:lnTo>
                  <a:lnTo>
                    <a:pt x="7" y="115"/>
                  </a:lnTo>
                  <a:lnTo>
                    <a:pt x="5" y="120"/>
                  </a:lnTo>
                  <a:lnTo>
                    <a:pt x="3" y="124"/>
                  </a:lnTo>
                  <a:lnTo>
                    <a:pt x="1" y="134"/>
                  </a:lnTo>
                  <a:lnTo>
                    <a:pt x="0" y="144"/>
                  </a:lnTo>
                  <a:lnTo>
                    <a:pt x="1" y="154"/>
                  </a:lnTo>
                  <a:lnTo>
                    <a:pt x="4" y="163"/>
                  </a:lnTo>
                  <a:lnTo>
                    <a:pt x="8" y="171"/>
                  </a:lnTo>
                  <a:lnTo>
                    <a:pt x="14" y="178"/>
                  </a:lnTo>
                  <a:lnTo>
                    <a:pt x="20" y="184"/>
                  </a:lnTo>
                  <a:lnTo>
                    <a:pt x="27" y="190"/>
                  </a:lnTo>
                  <a:lnTo>
                    <a:pt x="35" y="194"/>
                  </a:lnTo>
                  <a:lnTo>
                    <a:pt x="43" y="195"/>
                  </a:lnTo>
                  <a:lnTo>
                    <a:pt x="52" y="194"/>
                  </a:lnTo>
                  <a:lnTo>
                    <a:pt x="60" y="191"/>
                  </a:lnTo>
                  <a:lnTo>
                    <a:pt x="64" y="189"/>
                  </a:lnTo>
                  <a:lnTo>
                    <a:pt x="68" y="187"/>
                  </a:lnTo>
                  <a:lnTo>
                    <a:pt x="72" y="183"/>
                  </a:lnTo>
                  <a:lnTo>
                    <a:pt x="76" y="178"/>
                  </a:lnTo>
                  <a:lnTo>
                    <a:pt x="45" y="194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09" name="Shape 109">
              <a:extLst>
                <a:ext uri="{FF2B5EF4-FFF2-40B4-BE49-F238E27FC236}">
                  <a16:creationId xmlns:a16="http://schemas.microsoft.com/office/drawing/2014/main" id="{00000000-0008-0000-0700-00006D000000}"/>
                </a:ext>
              </a:extLst>
            </xdr:cNvPr>
            <xdr:cNvSpPr/>
          </xdr:nvSpPr>
          <xdr:spPr>
            <a:xfrm>
              <a:off x="3729" y="782"/>
              <a:ext cx="162" cy="17"/>
            </a:xfrm>
            <a:custGeom>
              <a:avLst/>
              <a:gdLst/>
              <a:ahLst/>
              <a:cxnLst/>
              <a:rect l="l" t="t" r="r" b="b"/>
              <a:pathLst>
                <a:path w="809" h="104" extrusionOk="0">
                  <a:moveTo>
                    <a:pt x="0" y="52"/>
                  </a:moveTo>
                  <a:lnTo>
                    <a:pt x="44" y="104"/>
                  </a:lnTo>
                  <a:lnTo>
                    <a:pt x="809" y="104"/>
                  </a:lnTo>
                  <a:lnTo>
                    <a:pt x="809" y="0"/>
                  </a:lnTo>
                  <a:lnTo>
                    <a:pt x="44" y="0"/>
                  </a:lnTo>
                  <a:lnTo>
                    <a:pt x="0" y="52"/>
                  </a:lnTo>
                  <a:lnTo>
                    <a:pt x="44" y="0"/>
                  </a:lnTo>
                  <a:lnTo>
                    <a:pt x="39" y="0"/>
                  </a:lnTo>
                  <a:lnTo>
                    <a:pt x="34" y="1"/>
                  </a:lnTo>
                  <a:lnTo>
                    <a:pt x="29" y="3"/>
                  </a:lnTo>
                  <a:lnTo>
                    <a:pt x="25" y="4"/>
                  </a:lnTo>
                  <a:lnTo>
                    <a:pt x="17" y="10"/>
                  </a:lnTo>
                  <a:lnTo>
                    <a:pt x="11" y="15"/>
                  </a:lnTo>
                  <a:lnTo>
                    <a:pt x="6" y="24"/>
                  </a:lnTo>
                  <a:lnTo>
                    <a:pt x="3" y="33"/>
                  </a:lnTo>
                  <a:lnTo>
                    <a:pt x="1" y="43"/>
                  </a:lnTo>
                  <a:lnTo>
                    <a:pt x="0" y="52"/>
                  </a:lnTo>
                  <a:lnTo>
                    <a:pt x="1" y="61"/>
                  </a:lnTo>
                  <a:lnTo>
                    <a:pt x="3" y="71"/>
                  </a:lnTo>
                  <a:lnTo>
                    <a:pt x="6" y="80"/>
                  </a:lnTo>
                  <a:lnTo>
                    <a:pt x="11" y="87"/>
                  </a:lnTo>
                  <a:lnTo>
                    <a:pt x="17" y="94"/>
                  </a:lnTo>
                  <a:lnTo>
                    <a:pt x="25" y="99"/>
                  </a:lnTo>
                  <a:lnTo>
                    <a:pt x="29" y="101"/>
                  </a:lnTo>
                  <a:lnTo>
                    <a:pt x="34" y="103"/>
                  </a:lnTo>
                  <a:lnTo>
                    <a:pt x="39" y="104"/>
                  </a:lnTo>
                  <a:lnTo>
                    <a:pt x="44" y="104"/>
                  </a:lnTo>
                  <a:lnTo>
                    <a:pt x="0" y="52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10" name="Shape 110">
              <a:extLst>
                <a:ext uri="{FF2B5EF4-FFF2-40B4-BE49-F238E27FC236}">
                  <a16:creationId xmlns:a16="http://schemas.microsoft.com/office/drawing/2014/main" id="{00000000-0008-0000-0700-00006E000000}"/>
                </a:ext>
              </a:extLst>
            </xdr:cNvPr>
            <xdr:cNvSpPr/>
          </xdr:nvSpPr>
          <xdr:spPr>
            <a:xfrm>
              <a:off x="3728" y="583"/>
              <a:ext cx="19" cy="208"/>
            </a:xfrm>
            <a:custGeom>
              <a:avLst/>
              <a:gdLst/>
              <a:ahLst/>
              <a:cxnLst/>
              <a:rect l="l" t="t" r="r" b="b"/>
              <a:pathLst>
                <a:path w="96" h="1249" extrusionOk="0">
                  <a:moveTo>
                    <a:pt x="0" y="52"/>
                  </a:moveTo>
                  <a:lnTo>
                    <a:pt x="0" y="52"/>
                  </a:lnTo>
                  <a:lnTo>
                    <a:pt x="8" y="1249"/>
                  </a:lnTo>
                  <a:lnTo>
                    <a:pt x="96" y="1248"/>
                  </a:lnTo>
                  <a:lnTo>
                    <a:pt x="88" y="52"/>
                  </a:lnTo>
                  <a:lnTo>
                    <a:pt x="0" y="52"/>
                  </a:lnTo>
                  <a:lnTo>
                    <a:pt x="88" y="52"/>
                  </a:lnTo>
                  <a:lnTo>
                    <a:pt x="87" y="39"/>
                  </a:lnTo>
                  <a:lnTo>
                    <a:pt x="84" y="28"/>
                  </a:lnTo>
                  <a:lnTo>
                    <a:pt x="80" y="20"/>
                  </a:lnTo>
                  <a:lnTo>
                    <a:pt x="74" y="13"/>
                  </a:lnTo>
                  <a:lnTo>
                    <a:pt x="67" y="7"/>
                  </a:lnTo>
                  <a:lnTo>
                    <a:pt x="60" y="4"/>
                  </a:lnTo>
                  <a:lnTo>
                    <a:pt x="52" y="1"/>
                  </a:lnTo>
                  <a:lnTo>
                    <a:pt x="44" y="0"/>
                  </a:lnTo>
                  <a:lnTo>
                    <a:pt x="36" y="1"/>
                  </a:lnTo>
                  <a:lnTo>
                    <a:pt x="28" y="4"/>
                  </a:lnTo>
                  <a:lnTo>
                    <a:pt x="20" y="7"/>
                  </a:lnTo>
                  <a:lnTo>
                    <a:pt x="14" y="13"/>
                  </a:lnTo>
                  <a:lnTo>
                    <a:pt x="8" y="20"/>
                  </a:lnTo>
                  <a:lnTo>
                    <a:pt x="4" y="30"/>
                  </a:lnTo>
                  <a:lnTo>
                    <a:pt x="2" y="34"/>
                  </a:lnTo>
                  <a:lnTo>
                    <a:pt x="1" y="40"/>
                  </a:lnTo>
                  <a:lnTo>
                    <a:pt x="0" y="46"/>
                  </a:lnTo>
                  <a:lnTo>
                    <a:pt x="0" y="52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11" name="Shape 111">
              <a:extLst>
                <a:ext uri="{FF2B5EF4-FFF2-40B4-BE49-F238E27FC236}">
                  <a16:creationId xmlns:a16="http://schemas.microsoft.com/office/drawing/2014/main" id="{00000000-0008-0000-0700-00006F000000}"/>
                </a:ext>
              </a:extLst>
            </xdr:cNvPr>
            <xdr:cNvSpPr/>
          </xdr:nvSpPr>
          <xdr:spPr>
            <a:xfrm>
              <a:off x="3690" y="546"/>
              <a:ext cx="55" cy="45"/>
            </a:xfrm>
            <a:custGeom>
              <a:avLst/>
              <a:gdLst/>
              <a:ahLst/>
              <a:cxnLst/>
              <a:rect l="l" t="t" r="r" b="b"/>
              <a:pathLst>
                <a:path w="275" h="272" extrusionOk="0">
                  <a:moveTo>
                    <a:pt x="44" y="104"/>
                  </a:moveTo>
                  <a:lnTo>
                    <a:pt x="44" y="104"/>
                  </a:lnTo>
                  <a:lnTo>
                    <a:pt x="59" y="105"/>
                  </a:lnTo>
                  <a:lnTo>
                    <a:pt x="74" y="107"/>
                  </a:lnTo>
                  <a:lnTo>
                    <a:pt x="88" y="111"/>
                  </a:lnTo>
                  <a:lnTo>
                    <a:pt x="101" y="117"/>
                  </a:lnTo>
                  <a:lnTo>
                    <a:pt x="113" y="124"/>
                  </a:lnTo>
                  <a:lnTo>
                    <a:pt x="125" y="132"/>
                  </a:lnTo>
                  <a:lnTo>
                    <a:pt x="136" y="141"/>
                  </a:lnTo>
                  <a:lnTo>
                    <a:pt x="146" y="152"/>
                  </a:lnTo>
                  <a:lnTo>
                    <a:pt x="155" y="164"/>
                  </a:lnTo>
                  <a:lnTo>
                    <a:pt x="163" y="177"/>
                  </a:lnTo>
                  <a:lnTo>
                    <a:pt x="170" y="190"/>
                  </a:lnTo>
                  <a:lnTo>
                    <a:pt x="176" y="205"/>
                  </a:lnTo>
                  <a:lnTo>
                    <a:pt x="181" y="220"/>
                  </a:lnTo>
                  <a:lnTo>
                    <a:pt x="184" y="237"/>
                  </a:lnTo>
                  <a:lnTo>
                    <a:pt x="186" y="254"/>
                  </a:lnTo>
                  <a:lnTo>
                    <a:pt x="187" y="272"/>
                  </a:lnTo>
                  <a:lnTo>
                    <a:pt x="275" y="272"/>
                  </a:lnTo>
                  <a:lnTo>
                    <a:pt x="274" y="244"/>
                  </a:lnTo>
                  <a:lnTo>
                    <a:pt x="271" y="217"/>
                  </a:lnTo>
                  <a:lnTo>
                    <a:pt x="265" y="191"/>
                  </a:lnTo>
                  <a:lnTo>
                    <a:pt x="257" y="165"/>
                  </a:lnTo>
                  <a:lnTo>
                    <a:pt x="248" y="141"/>
                  </a:lnTo>
                  <a:lnTo>
                    <a:pt x="237" y="119"/>
                  </a:lnTo>
                  <a:lnTo>
                    <a:pt x="223" y="98"/>
                  </a:lnTo>
                  <a:lnTo>
                    <a:pt x="208" y="78"/>
                  </a:lnTo>
                  <a:lnTo>
                    <a:pt x="192" y="61"/>
                  </a:lnTo>
                  <a:lnTo>
                    <a:pt x="174" y="45"/>
                  </a:lnTo>
                  <a:lnTo>
                    <a:pt x="155" y="32"/>
                  </a:lnTo>
                  <a:lnTo>
                    <a:pt x="135" y="20"/>
                  </a:lnTo>
                  <a:lnTo>
                    <a:pt x="113" y="12"/>
                  </a:lnTo>
                  <a:lnTo>
                    <a:pt x="91" y="5"/>
                  </a:lnTo>
                  <a:lnTo>
                    <a:pt x="68" y="1"/>
                  </a:lnTo>
                  <a:lnTo>
                    <a:pt x="44" y="0"/>
                  </a:lnTo>
                  <a:lnTo>
                    <a:pt x="39" y="0"/>
                  </a:lnTo>
                  <a:lnTo>
                    <a:pt x="34" y="1"/>
                  </a:lnTo>
                  <a:lnTo>
                    <a:pt x="29" y="2"/>
                  </a:lnTo>
                  <a:lnTo>
                    <a:pt x="25" y="4"/>
                  </a:lnTo>
                  <a:lnTo>
                    <a:pt x="17" y="9"/>
                  </a:lnTo>
                  <a:lnTo>
                    <a:pt x="11" y="15"/>
                  </a:lnTo>
                  <a:lnTo>
                    <a:pt x="6" y="24"/>
                  </a:lnTo>
                  <a:lnTo>
                    <a:pt x="3" y="33"/>
                  </a:lnTo>
                  <a:lnTo>
                    <a:pt x="0" y="42"/>
                  </a:lnTo>
                  <a:lnTo>
                    <a:pt x="0" y="52"/>
                  </a:lnTo>
                  <a:lnTo>
                    <a:pt x="0" y="61"/>
                  </a:lnTo>
                  <a:lnTo>
                    <a:pt x="3" y="71"/>
                  </a:lnTo>
                  <a:lnTo>
                    <a:pt x="6" y="79"/>
                  </a:lnTo>
                  <a:lnTo>
                    <a:pt x="11" y="87"/>
                  </a:lnTo>
                  <a:lnTo>
                    <a:pt x="17" y="94"/>
                  </a:lnTo>
                  <a:lnTo>
                    <a:pt x="25" y="99"/>
                  </a:lnTo>
                  <a:lnTo>
                    <a:pt x="29" y="101"/>
                  </a:lnTo>
                  <a:lnTo>
                    <a:pt x="34" y="102"/>
                  </a:lnTo>
                  <a:lnTo>
                    <a:pt x="39" y="104"/>
                  </a:lnTo>
                  <a:lnTo>
                    <a:pt x="44" y="104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12" name="Shape 112">
              <a:extLst>
                <a:ext uri="{FF2B5EF4-FFF2-40B4-BE49-F238E27FC236}">
                  <a16:creationId xmlns:a16="http://schemas.microsoft.com/office/drawing/2014/main" id="{00000000-0008-0000-0700-000070000000}"/>
                </a:ext>
              </a:extLst>
            </xdr:cNvPr>
            <xdr:cNvSpPr/>
          </xdr:nvSpPr>
          <xdr:spPr>
            <a:xfrm>
              <a:off x="3653" y="546"/>
              <a:ext cx="46" cy="54"/>
            </a:xfrm>
            <a:custGeom>
              <a:avLst/>
              <a:gdLst/>
              <a:ahLst/>
              <a:cxnLst/>
              <a:rect l="l" t="t" r="r" b="b"/>
              <a:pathLst>
                <a:path w="231" h="324" extrusionOk="0">
                  <a:moveTo>
                    <a:pt x="88" y="272"/>
                  </a:moveTo>
                  <a:lnTo>
                    <a:pt x="88" y="272"/>
                  </a:lnTo>
                  <a:lnTo>
                    <a:pt x="89" y="254"/>
                  </a:lnTo>
                  <a:lnTo>
                    <a:pt x="91" y="237"/>
                  </a:lnTo>
                  <a:lnTo>
                    <a:pt x="94" y="220"/>
                  </a:lnTo>
                  <a:lnTo>
                    <a:pt x="99" y="205"/>
                  </a:lnTo>
                  <a:lnTo>
                    <a:pt x="105" y="190"/>
                  </a:lnTo>
                  <a:lnTo>
                    <a:pt x="112" y="177"/>
                  </a:lnTo>
                  <a:lnTo>
                    <a:pt x="120" y="164"/>
                  </a:lnTo>
                  <a:lnTo>
                    <a:pt x="129" y="152"/>
                  </a:lnTo>
                  <a:lnTo>
                    <a:pt x="139" y="141"/>
                  </a:lnTo>
                  <a:lnTo>
                    <a:pt x="150" y="132"/>
                  </a:lnTo>
                  <a:lnTo>
                    <a:pt x="161" y="124"/>
                  </a:lnTo>
                  <a:lnTo>
                    <a:pt x="174" y="117"/>
                  </a:lnTo>
                  <a:lnTo>
                    <a:pt x="187" y="111"/>
                  </a:lnTo>
                  <a:lnTo>
                    <a:pt x="201" y="107"/>
                  </a:lnTo>
                  <a:lnTo>
                    <a:pt x="216" y="105"/>
                  </a:lnTo>
                  <a:lnTo>
                    <a:pt x="231" y="104"/>
                  </a:lnTo>
                  <a:lnTo>
                    <a:pt x="231" y="0"/>
                  </a:lnTo>
                  <a:lnTo>
                    <a:pt x="207" y="1"/>
                  </a:lnTo>
                  <a:lnTo>
                    <a:pt x="184" y="5"/>
                  </a:lnTo>
                  <a:lnTo>
                    <a:pt x="162" y="12"/>
                  </a:lnTo>
                  <a:lnTo>
                    <a:pt x="140" y="20"/>
                  </a:lnTo>
                  <a:lnTo>
                    <a:pt x="120" y="32"/>
                  </a:lnTo>
                  <a:lnTo>
                    <a:pt x="101" y="45"/>
                  </a:lnTo>
                  <a:lnTo>
                    <a:pt x="83" y="61"/>
                  </a:lnTo>
                  <a:lnTo>
                    <a:pt x="66" y="78"/>
                  </a:lnTo>
                  <a:lnTo>
                    <a:pt x="52" y="98"/>
                  </a:lnTo>
                  <a:lnTo>
                    <a:pt x="39" y="119"/>
                  </a:lnTo>
                  <a:lnTo>
                    <a:pt x="27" y="141"/>
                  </a:lnTo>
                  <a:lnTo>
                    <a:pt x="17" y="165"/>
                  </a:lnTo>
                  <a:lnTo>
                    <a:pt x="10" y="191"/>
                  </a:lnTo>
                  <a:lnTo>
                    <a:pt x="4" y="217"/>
                  </a:lnTo>
                  <a:lnTo>
                    <a:pt x="1" y="244"/>
                  </a:lnTo>
                  <a:lnTo>
                    <a:pt x="0" y="272"/>
                  </a:lnTo>
                  <a:lnTo>
                    <a:pt x="0" y="278"/>
                  </a:lnTo>
                  <a:lnTo>
                    <a:pt x="1" y="284"/>
                  </a:lnTo>
                  <a:lnTo>
                    <a:pt x="2" y="290"/>
                  </a:lnTo>
                  <a:lnTo>
                    <a:pt x="3" y="294"/>
                  </a:lnTo>
                  <a:lnTo>
                    <a:pt x="8" y="304"/>
                  </a:lnTo>
                  <a:lnTo>
                    <a:pt x="13" y="311"/>
                  </a:lnTo>
                  <a:lnTo>
                    <a:pt x="20" y="317"/>
                  </a:lnTo>
                  <a:lnTo>
                    <a:pt x="28" y="320"/>
                  </a:lnTo>
                  <a:lnTo>
                    <a:pt x="36" y="323"/>
                  </a:lnTo>
                  <a:lnTo>
                    <a:pt x="44" y="324"/>
                  </a:lnTo>
                  <a:lnTo>
                    <a:pt x="52" y="323"/>
                  </a:lnTo>
                  <a:lnTo>
                    <a:pt x="60" y="320"/>
                  </a:lnTo>
                  <a:lnTo>
                    <a:pt x="68" y="317"/>
                  </a:lnTo>
                  <a:lnTo>
                    <a:pt x="74" y="311"/>
                  </a:lnTo>
                  <a:lnTo>
                    <a:pt x="80" y="304"/>
                  </a:lnTo>
                  <a:lnTo>
                    <a:pt x="84" y="294"/>
                  </a:lnTo>
                  <a:lnTo>
                    <a:pt x="86" y="290"/>
                  </a:lnTo>
                  <a:lnTo>
                    <a:pt x="87" y="284"/>
                  </a:lnTo>
                  <a:lnTo>
                    <a:pt x="88" y="278"/>
                  </a:lnTo>
                  <a:lnTo>
                    <a:pt x="88" y="272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13" name="Shape 113">
              <a:extLst>
                <a:ext uri="{FF2B5EF4-FFF2-40B4-BE49-F238E27FC236}">
                  <a16:creationId xmlns:a16="http://schemas.microsoft.com/office/drawing/2014/main" id="{00000000-0008-0000-0700-000071000000}"/>
                </a:ext>
              </a:extLst>
            </xdr:cNvPr>
            <xdr:cNvSpPr/>
          </xdr:nvSpPr>
          <xdr:spPr>
            <a:xfrm>
              <a:off x="3653" y="591"/>
              <a:ext cx="17" cy="181"/>
            </a:xfrm>
            <a:custGeom>
              <a:avLst/>
              <a:gdLst/>
              <a:ahLst/>
              <a:cxnLst/>
              <a:rect l="l" t="t" r="r" b="b"/>
              <a:pathLst>
                <a:path w="88" h="1086" extrusionOk="0">
                  <a:moveTo>
                    <a:pt x="23" y="1079"/>
                  </a:moveTo>
                  <a:lnTo>
                    <a:pt x="88" y="1035"/>
                  </a:lnTo>
                  <a:lnTo>
                    <a:pt x="88" y="0"/>
                  </a:lnTo>
                  <a:lnTo>
                    <a:pt x="0" y="0"/>
                  </a:lnTo>
                  <a:lnTo>
                    <a:pt x="0" y="1035"/>
                  </a:lnTo>
                  <a:lnTo>
                    <a:pt x="23" y="1079"/>
                  </a:lnTo>
                  <a:lnTo>
                    <a:pt x="0" y="1035"/>
                  </a:lnTo>
                  <a:lnTo>
                    <a:pt x="0" y="1040"/>
                  </a:lnTo>
                  <a:lnTo>
                    <a:pt x="1" y="1046"/>
                  </a:lnTo>
                  <a:lnTo>
                    <a:pt x="2" y="1052"/>
                  </a:lnTo>
                  <a:lnTo>
                    <a:pt x="3" y="1057"/>
                  </a:lnTo>
                  <a:lnTo>
                    <a:pt x="8" y="1066"/>
                  </a:lnTo>
                  <a:lnTo>
                    <a:pt x="13" y="1073"/>
                  </a:lnTo>
                  <a:lnTo>
                    <a:pt x="20" y="1079"/>
                  </a:lnTo>
                  <a:lnTo>
                    <a:pt x="28" y="1083"/>
                  </a:lnTo>
                  <a:lnTo>
                    <a:pt x="36" y="1085"/>
                  </a:lnTo>
                  <a:lnTo>
                    <a:pt x="44" y="1086"/>
                  </a:lnTo>
                  <a:lnTo>
                    <a:pt x="52" y="1085"/>
                  </a:lnTo>
                  <a:lnTo>
                    <a:pt x="60" y="1083"/>
                  </a:lnTo>
                  <a:lnTo>
                    <a:pt x="68" y="1079"/>
                  </a:lnTo>
                  <a:lnTo>
                    <a:pt x="74" y="1073"/>
                  </a:lnTo>
                  <a:lnTo>
                    <a:pt x="80" y="1066"/>
                  </a:lnTo>
                  <a:lnTo>
                    <a:pt x="84" y="1057"/>
                  </a:lnTo>
                  <a:lnTo>
                    <a:pt x="86" y="1052"/>
                  </a:lnTo>
                  <a:lnTo>
                    <a:pt x="87" y="1046"/>
                  </a:lnTo>
                  <a:lnTo>
                    <a:pt x="88" y="1040"/>
                  </a:lnTo>
                  <a:lnTo>
                    <a:pt x="88" y="1035"/>
                  </a:lnTo>
                  <a:lnTo>
                    <a:pt x="23" y="1079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14" name="Shape 114">
              <a:extLst>
                <a:ext uri="{FF2B5EF4-FFF2-40B4-BE49-F238E27FC236}">
                  <a16:creationId xmlns:a16="http://schemas.microsoft.com/office/drawing/2014/main" id="{00000000-0008-0000-0700-000072000000}"/>
                </a:ext>
              </a:extLst>
            </xdr:cNvPr>
            <xdr:cNvSpPr/>
          </xdr:nvSpPr>
          <xdr:spPr>
            <a:xfrm>
              <a:off x="3527" y="309"/>
              <a:ext cx="382" cy="464"/>
            </a:xfrm>
            <a:custGeom>
              <a:avLst/>
              <a:gdLst/>
              <a:ahLst/>
              <a:cxnLst/>
              <a:rect l="l" t="t" r="r" b="b"/>
              <a:pathLst>
                <a:path w="1912" h="2786" extrusionOk="0">
                  <a:moveTo>
                    <a:pt x="764" y="2786"/>
                  </a:moveTo>
                  <a:lnTo>
                    <a:pt x="0" y="2786"/>
                  </a:lnTo>
                  <a:lnTo>
                    <a:pt x="0" y="0"/>
                  </a:lnTo>
                  <a:lnTo>
                    <a:pt x="764" y="0"/>
                  </a:lnTo>
                  <a:lnTo>
                    <a:pt x="764" y="1111"/>
                  </a:lnTo>
                  <a:lnTo>
                    <a:pt x="772" y="1111"/>
                  </a:lnTo>
                  <a:lnTo>
                    <a:pt x="783" y="1092"/>
                  </a:lnTo>
                  <a:lnTo>
                    <a:pt x="795" y="1073"/>
                  </a:lnTo>
                  <a:lnTo>
                    <a:pt x="807" y="1057"/>
                  </a:lnTo>
                  <a:lnTo>
                    <a:pt x="820" y="1039"/>
                  </a:lnTo>
                  <a:lnTo>
                    <a:pt x="833" y="1023"/>
                  </a:lnTo>
                  <a:lnTo>
                    <a:pt x="846" y="1006"/>
                  </a:lnTo>
                  <a:lnTo>
                    <a:pt x="861" y="991"/>
                  </a:lnTo>
                  <a:lnTo>
                    <a:pt x="875" y="977"/>
                  </a:lnTo>
                  <a:lnTo>
                    <a:pt x="891" y="962"/>
                  </a:lnTo>
                  <a:lnTo>
                    <a:pt x="906" y="949"/>
                  </a:lnTo>
                  <a:lnTo>
                    <a:pt x="923" y="935"/>
                  </a:lnTo>
                  <a:lnTo>
                    <a:pt x="939" y="923"/>
                  </a:lnTo>
                  <a:lnTo>
                    <a:pt x="956" y="910"/>
                  </a:lnTo>
                  <a:lnTo>
                    <a:pt x="974" y="899"/>
                  </a:lnTo>
                  <a:lnTo>
                    <a:pt x="992" y="887"/>
                  </a:lnTo>
                  <a:lnTo>
                    <a:pt x="1010" y="877"/>
                  </a:lnTo>
                  <a:lnTo>
                    <a:pt x="1029" y="867"/>
                  </a:lnTo>
                  <a:lnTo>
                    <a:pt x="1049" y="858"/>
                  </a:lnTo>
                  <a:lnTo>
                    <a:pt x="1068" y="850"/>
                  </a:lnTo>
                  <a:lnTo>
                    <a:pt x="1089" y="842"/>
                  </a:lnTo>
                  <a:lnTo>
                    <a:pt x="1109" y="834"/>
                  </a:lnTo>
                  <a:lnTo>
                    <a:pt x="1130" y="827"/>
                  </a:lnTo>
                  <a:lnTo>
                    <a:pt x="1151" y="822"/>
                  </a:lnTo>
                  <a:lnTo>
                    <a:pt x="1173" y="816"/>
                  </a:lnTo>
                  <a:lnTo>
                    <a:pt x="1195" y="811"/>
                  </a:lnTo>
                  <a:lnTo>
                    <a:pt x="1217" y="806"/>
                  </a:lnTo>
                  <a:lnTo>
                    <a:pt x="1240" y="803"/>
                  </a:lnTo>
                  <a:lnTo>
                    <a:pt x="1263" y="800"/>
                  </a:lnTo>
                  <a:lnTo>
                    <a:pt x="1286" y="798"/>
                  </a:lnTo>
                  <a:lnTo>
                    <a:pt x="1310" y="796"/>
                  </a:lnTo>
                  <a:lnTo>
                    <a:pt x="1334" y="794"/>
                  </a:lnTo>
                  <a:lnTo>
                    <a:pt x="1358" y="794"/>
                  </a:lnTo>
                  <a:lnTo>
                    <a:pt x="1388" y="796"/>
                  </a:lnTo>
                  <a:lnTo>
                    <a:pt x="1418" y="797"/>
                  </a:lnTo>
                  <a:lnTo>
                    <a:pt x="1447" y="800"/>
                  </a:lnTo>
                  <a:lnTo>
                    <a:pt x="1475" y="804"/>
                  </a:lnTo>
                  <a:lnTo>
                    <a:pt x="1503" y="810"/>
                  </a:lnTo>
                  <a:lnTo>
                    <a:pt x="1530" y="816"/>
                  </a:lnTo>
                  <a:lnTo>
                    <a:pt x="1556" y="824"/>
                  </a:lnTo>
                  <a:lnTo>
                    <a:pt x="1582" y="832"/>
                  </a:lnTo>
                  <a:lnTo>
                    <a:pt x="1607" y="843"/>
                  </a:lnTo>
                  <a:lnTo>
                    <a:pt x="1631" y="854"/>
                  </a:lnTo>
                  <a:lnTo>
                    <a:pt x="1654" y="869"/>
                  </a:lnTo>
                  <a:lnTo>
                    <a:pt x="1676" y="883"/>
                  </a:lnTo>
                  <a:lnTo>
                    <a:pt x="1698" y="898"/>
                  </a:lnTo>
                  <a:lnTo>
                    <a:pt x="1719" y="916"/>
                  </a:lnTo>
                  <a:lnTo>
                    <a:pt x="1738" y="935"/>
                  </a:lnTo>
                  <a:lnTo>
                    <a:pt x="1757" y="955"/>
                  </a:lnTo>
                  <a:lnTo>
                    <a:pt x="1775" y="977"/>
                  </a:lnTo>
                  <a:lnTo>
                    <a:pt x="1792" y="1000"/>
                  </a:lnTo>
                  <a:lnTo>
                    <a:pt x="1807" y="1025"/>
                  </a:lnTo>
                  <a:lnTo>
                    <a:pt x="1822" y="1052"/>
                  </a:lnTo>
                  <a:lnTo>
                    <a:pt x="1836" y="1080"/>
                  </a:lnTo>
                  <a:lnTo>
                    <a:pt x="1849" y="1110"/>
                  </a:lnTo>
                  <a:lnTo>
                    <a:pt x="1860" y="1142"/>
                  </a:lnTo>
                  <a:lnTo>
                    <a:pt x="1871" y="1175"/>
                  </a:lnTo>
                  <a:lnTo>
                    <a:pt x="1880" y="1209"/>
                  </a:lnTo>
                  <a:lnTo>
                    <a:pt x="1888" y="1246"/>
                  </a:lnTo>
                  <a:lnTo>
                    <a:pt x="1895" y="1284"/>
                  </a:lnTo>
                  <a:lnTo>
                    <a:pt x="1901" y="1324"/>
                  </a:lnTo>
                  <a:lnTo>
                    <a:pt x="1906" y="1367"/>
                  </a:lnTo>
                  <a:lnTo>
                    <a:pt x="1909" y="1410"/>
                  </a:lnTo>
                  <a:lnTo>
                    <a:pt x="1911" y="1456"/>
                  </a:lnTo>
                  <a:lnTo>
                    <a:pt x="1912" y="1503"/>
                  </a:lnTo>
                  <a:lnTo>
                    <a:pt x="1912" y="2786"/>
                  </a:lnTo>
                  <a:lnTo>
                    <a:pt x="1147" y="2786"/>
                  </a:lnTo>
                  <a:lnTo>
                    <a:pt x="1147" y="1589"/>
                  </a:lnTo>
                  <a:lnTo>
                    <a:pt x="1146" y="1578"/>
                  </a:lnTo>
                  <a:lnTo>
                    <a:pt x="1146" y="1567"/>
                  </a:lnTo>
                  <a:lnTo>
                    <a:pt x="1144" y="1555"/>
                  </a:lnTo>
                  <a:lnTo>
                    <a:pt x="1143" y="1544"/>
                  </a:lnTo>
                  <a:lnTo>
                    <a:pt x="1138" y="1522"/>
                  </a:lnTo>
                  <a:lnTo>
                    <a:pt x="1131" y="1501"/>
                  </a:lnTo>
                  <a:lnTo>
                    <a:pt x="1123" y="1481"/>
                  </a:lnTo>
                  <a:lnTo>
                    <a:pt x="1113" y="1462"/>
                  </a:lnTo>
                  <a:lnTo>
                    <a:pt x="1102" y="1444"/>
                  </a:lnTo>
                  <a:lnTo>
                    <a:pt x="1090" y="1428"/>
                  </a:lnTo>
                  <a:lnTo>
                    <a:pt x="1076" y="1412"/>
                  </a:lnTo>
                  <a:lnTo>
                    <a:pt x="1062" y="1399"/>
                  </a:lnTo>
                  <a:lnTo>
                    <a:pt x="1046" y="1388"/>
                  </a:lnTo>
                  <a:lnTo>
                    <a:pt x="1030" y="1378"/>
                  </a:lnTo>
                  <a:lnTo>
                    <a:pt x="1013" y="1370"/>
                  </a:lnTo>
                  <a:lnTo>
                    <a:pt x="996" y="1364"/>
                  </a:lnTo>
                  <a:lnTo>
                    <a:pt x="978" y="1361"/>
                  </a:lnTo>
                  <a:lnTo>
                    <a:pt x="960" y="1359"/>
                  </a:lnTo>
                  <a:lnTo>
                    <a:pt x="950" y="1359"/>
                  </a:lnTo>
                  <a:lnTo>
                    <a:pt x="940" y="1361"/>
                  </a:lnTo>
                  <a:lnTo>
                    <a:pt x="930" y="1362"/>
                  </a:lnTo>
                  <a:lnTo>
                    <a:pt x="921" y="1364"/>
                  </a:lnTo>
                  <a:lnTo>
                    <a:pt x="902" y="1370"/>
                  </a:lnTo>
                  <a:lnTo>
                    <a:pt x="884" y="1378"/>
                  </a:lnTo>
                  <a:lnTo>
                    <a:pt x="867" y="1388"/>
                  </a:lnTo>
                  <a:lnTo>
                    <a:pt x="851" y="1399"/>
                  </a:lnTo>
                  <a:lnTo>
                    <a:pt x="836" y="1412"/>
                  </a:lnTo>
                  <a:lnTo>
                    <a:pt x="822" y="1428"/>
                  </a:lnTo>
                  <a:lnTo>
                    <a:pt x="810" y="1444"/>
                  </a:lnTo>
                  <a:lnTo>
                    <a:pt x="798" y="1462"/>
                  </a:lnTo>
                  <a:lnTo>
                    <a:pt x="788" y="1481"/>
                  </a:lnTo>
                  <a:lnTo>
                    <a:pt x="780" y="1501"/>
                  </a:lnTo>
                  <a:lnTo>
                    <a:pt x="773" y="1522"/>
                  </a:lnTo>
                  <a:lnTo>
                    <a:pt x="768" y="1544"/>
                  </a:lnTo>
                  <a:lnTo>
                    <a:pt x="767" y="1555"/>
                  </a:lnTo>
                  <a:lnTo>
                    <a:pt x="765" y="1567"/>
                  </a:lnTo>
                  <a:lnTo>
                    <a:pt x="765" y="1578"/>
                  </a:lnTo>
                  <a:lnTo>
                    <a:pt x="764" y="1589"/>
                  </a:lnTo>
                  <a:lnTo>
                    <a:pt x="764" y="2786"/>
                  </a:lnTo>
                  <a:close/>
                </a:path>
              </a:pathLst>
            </a:custGeom>
            <a:solidFill>
              <a:srgbClr val="F8C400"/>
            </a:solidFill>
            <a:ln>
              <a:noFill/>
            </a:ln>
          </xdr:spPr>
        </xdr:sp>
        <xdr:sp macro="" textlink="">
          <xdr:nvSpPr>
            <xdr:cNvPr id="115" name="Shape 115">
              <a:extLst>
                <a:ext uri="{FF2B5EF4-FFF2-40B4-BE49-F238E27FC236}">
                  <a16:creationId xmlns:a16="http://schemas.microsoft.com/office/drawing/2014/main" id="{00000000-0008-0000-0700-000073000000}"/>
                </a:ext>
              </a:extLst>
            </xdr:cNvPr>
            <xdr:cNvSpPr/>
          </xdr:nvSpPr>
          <xdr:spPr>
            <a:xfrm>
              <a:off x="3518" y="765"/>
              <a:ext cx="161" cy="17"/>
            </a:xfrm>
            <a:custGeom>
              <a:avLst/>
              <a:gdLst/>
              <a:ahLst/>
              <a:cxnLst/>
              <a:rect l="l" t="t" r="r" b="b"/>
              <a:pathLst>
                <a:path w="809" h="105" extrusionOk="0">
                  <a:moveTo>
                    <a:pt x="0" y="52"/>
                  </a:moveTo>
                  <a:lnTo>
                    <a:pt x="45" y="105"/>
                  </a:lnTo>
                  <a:lnTo>
                    <a:pt x="809" y="105"/>
                  </a:lnTo>
                  <a:lnTo>
                    <a:pt x="809" y="0"/>
                  </a:lnTo>
                  <a:lnTo>
                    <a:pt x="45" y="0"/>
                  </a:lnTo>
                  <a:lnTo>
                    <a:pt x="0" y="52"/>
                  </a:lnTo>
                  <a:lnTo>
                    <a:pt x="45" y="0"/>
                  </a:lnTo>
                  <a:lnTo>
                    <a:pt x="39" y="0"/>
                  </a:lnTo>
                  <a:lnTo>
                    <a:pt x="34" y="1"/>
                  </a:lnTo>
                  <a:lnTo>
                    <a:pt x="29" y="3"/>
                  </a:lnTo>
                  <a:lnTo>
                    <a:pt x="25" y="5"/>
                  </a:lnTo>
                  <a:lnTo>
                    <a:pt x="18" y="10"/>
                  </a:lnTo>
                  <a:lnTo>
                    <a:pt x="11" y="17"/>
                  </a:lnTo>
                  <a:lnTo>
                    <a:pt x="6" y="25"/>
                  </a:lnTo>
                  <a:lnTo>
                    <a:pt x="3" y="33"/>
                  </a:lnTo>
                  <a:lnTo>
                    <a:pt x="1" y="43"/>
                  </a:lnTo>
                  <a:lnTo>
                    <a:pt x="0" y="52"/>
                  </a:lnTo>
                  <a:lnTo>
                    <a:pt x="1" y="63"/>
                  </a:lnTo>
                  <a:lnTo>
                    <a:pt x="3" y="72"/>
                  </a:lnTo>
                  <a:lnTo>
                    <a:pt x="6" y="80"/>
                  </a:lnTo>
                  <a:lnTo>
                    <a:pt x="11" y="89"/>
                  </a:lnTo>
                  <a:lnTo>
                    <a:pt x="18" y="94"/>
                  </a:lnTo>
                  <a:lnTo>
                    <a:pt x="25" y="100"/>
                  </a:lnTo>
                  <a:lnTo>
                    <a:pt x="29" y="101"/>
                  </a:lnTo>
                  <a:lnTo>
                    <a:pt x="34" y="104"/>
                  </a:lnTo>
                  <a:lnTo>
                    <a:pt x="39" y="104"/>
                  </a:lnTo>
                  <a:lnTo>
                    <a:pt x="45" y="105"/>
                  </a:lnTo>
                  <a:lnTo>
                    <a:pt x="0" y="52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16" name="Shape 116">
              <a:extLst>
                <a:ext uri="{FF2B5EF4-FFF2-40B4-BE49-F238E27FC236}">
                  <a16:creationId xmlns:a16="http://schemas.microsoft.com/office/drawing/2014/main" id="{00000000-0008-0000-0700-000074000000}"/>
                </a:ext>
              </a:extLst>
            </xdr:cNvPr>
            <xdr:cNvSpPr/>
          </xdr:nvSpPr>
          <xdr:spPr>
            <a:xfrm>
              <a:off x="3518" y="300"/>
              <a:ext cx="17" cy="473"/>
            </a:xfrm>
            <a:custGeom>
              <a:avLst/>
              <a:gdLst/>
              <a:ahLst/>
              <a:cxnLst/>
              <a:rect l="l" t="t" r="r" b="b"/>
              <a:pathLst>
                <a:path w="89" h="2838" extrusionOk="0">
                  <a:moveTo>
                    <a:pt x="45" y="0"/>
                  </a:moveTo>
                  <a:lnTo>
                    <a:pt x="0" y="52"/>
                  </a:lnTo>
                  <a:lnTo>
                    <a:pt x="0" y="2838"/>
                  </a:lnTo>
                  <a:lnTo>
                    <a:pt x="89" y="2838"/>
                  </a:lnTo>
                  <a:lnTo>
                    <a:pt x="89" y="52"/>
                  </a:lnTo>
                  <a:lnTo>
                    <a:pt x="45" y="0"/>
                  </a:lnTo>
                  <a:lnTo>
                    <a:pt x="89" y="52"/>
                  </a:lnTo>
                  <a:lnTo>
                    <a:pt x="88" y="46"/>
                  </a:lnTo>
                  <a:lnTo>
                    <a:pt x="88" y="40"/>
                  </a:lnTo>
                  <a:lnTo>
                    <a:pt x="86" y="34"/>
                  </a:lnTo>
                  <a:lnTo>
                    <a:pt x="85" y="30"/>
                  </a:lnTo>
                  <a:lnTo>
                    <a:pt x="80" y="20"/>
                  </a:lnTo>
                  <a:lnTo>
                    <a:pt x="75" y="13"/>
                  </a:lnTo>
                  <a:lnTo>
                    <a:pt x="68" y="7"/>
                  </a:lnTo>
                  <a:lnTo>
                    <a:pt x="61" y="3"/>
                  </a:lnTo>
                  <a:lnTo>
                    <a:pt x="53" y="0"/>
                  </a:lnTo>
                  <a:lnTo>
                    <a:pt x="45" y="0"/>
                  </a:lnTo>
                  <a:lnTo>
                    <a:pt x="36" y="0"/>
                  </a:lnTo>
                  <a:lnTo>
                    <a:pt x="28" y="3"/>
                  </a:lnTo>
                  <a:lnTo>
                    <a:pt x="21" y="7"/>
                  </a:lnTo>
                  <a:lnTo>
                    <a:pt x="14" y="13"/>
                  </a:lnTo>
                  <a:lnTo>
                    <a:pt x="8" y="20"/>
                  </a:lnTo>
                  <a:lnTo>
                    <a:pt x="4" y="30"/>
                  </a:lnTo>
                  <a:lnTo>
                    <a:pt x="2" y="34"/>
                  </a:lnTo>
                  <a:lnTo>
                    <a:pt x="1" y="40"/>
                  </a:lnTo>
                  <a:lnTo>
                    <a:pt x="1" y="46"/>
                  </a:lnTo>
                  <a:lnTo>
                    <a:pt x="0" y="52"/>
                  </a:lnTo>
                  <a:lnTo>
                    <a:pt x="45" y="0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17" name="Shape 117">
              <a:extLst>
                <a:ext uri="{FF2B5EF4-FFF2-40B4-BE49-F238E27FC236}">
                  <a16:creationId xmlns:a16="http://schemas.microsoft.com/office/drawing/2014/main" id="{00000000-0008-0000-0700-000075000000}"/>
                </a:ext>
              </a:extLst>
            </xdr:cNvPr>
            <xdr:cNvSpPr/>
          </xdr:nvSpPr>
          <xdr:spPr>
            <a:xfrm>
              <a:off x="3527" y="300"/>
              <a:ext cx="161" cy="17"/>
            </a:xfrm>
            <a:custGeom>
              <a:avLst/>
              <a:gdLst/>
              <a:ahLst/>
              <a:cxnLst/>
              <a:rect l="l" t="t" r="r" b="b"/>
              <a:pathLst>
                <a:path w="809" h="104" extrusionOk="0">
                  <a:moveTo>
                    <a:pt x="809" y="52"/>
                  </a:moveTo>
                  <a:lnTo>
                    <a:pt x="764" y="0"/>
                  </a:lnTo>
                  <a:lnTo>
                    <a:pt x="0" y="0"/>
                  </a:lnTo>
                  <a:lnTo>
                    <a:pt x="0" y="104"/>
                  </a:lnTo>
                  <a:lnTo>
                    <a:pt x="764" y="104"/>
                  </a:lnTo>
                  <a:lnTo>
                    <a:pt x="809" y="52"/>
                  </a:lnTo>
                  <a:lnTo>
                    <a:pt x="764" y="104"/>
                  </a:lnTo>
                  <a:lnTo>
                    <a:pt x="770" y="104"/>
                  </a:lnTo>
                  <a:lnTo>
                    <a:pt x="775" y="103"/>
                  </a:lnTo>
                  <a:lnTo>
                    <a:pt x="779" y="101"/>
                  </a:lnTo>
                  <a:lnTo>
                    <a:pt x="784" y="99"/>
                  </a:lnTo>
                  <a:lnTo>
                    <a:pt x="791" y="94"/>
                  </a:lnTo>
                  <a:lnTo>
                    <a:pt x="798" y="87"/>
                  </a:lnTo>
                  <a:lnTo>
                    <a:pt x="802" y="80"/>
                  </a:lnTo>
                  <a:lnTo>
                    <a:pt x="806" y="71"/>
                  </a:lnTo>
                  <a:lnTo>
                    <a:pt x="808" y="61"/>
                  </a:lnTo>
                  <a:lnTo>
                    <a:pt x="809" y="52"/>
                  </a:lnTo>
                  <a:lnTo>
                    <a:pt x="808" y="43"/>
                  </a:lnTo>
                  <a:lnTo>
                    <a:pt x="806" y="33"/>
                  </a:lnTo>
                  <a:lnTo>
                    <a:pt x="802" y="24"/>
                  </a:lnTo>
                  <a:lnTo>
                    <a:pt x="798" y="15"/>
                  </a:lnTo>
                  <a:lnTo>
                    <a:pt x="791" y="10"/>
                  </a:lnTo>
                  <a:lnTo>
                    <a:pt x="784" y="4"/>
                  </a:lnTo>
                  <a:lnTo>
                    <a:pt x="779" y="3"/>
                  </a:lnTo>
                  <a:lnTo>
                    <a:pt x="775" y="1"/>
                  </a:lnTo>
                  <a:lnTo>
                    <a:pt x="770" y="0"/>
                  </a:lnTo>
                  <a:lnTo>
                    <a:pt x="764" y="0"/>
                  </a:lnTo>
                  <a:lnTo>
                    <a:pt x="809" y="52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18" name="Shape 118">
              <a:extLst>
                <a:ext uri="{FF2B5EF4-FFF2-40B4-BE49-F238E27FC236}">
                  <a16:creationId xmlns:a16="http://schemas.microsoft.com/office/drawing/2014/main" id="{00000000-0008-0000-0700-000076000000}"/>
                </a:ext>
              </a:extLst>
            </xdr:cNvPr>
            <xdr:cNvSpPr/>
          </xdr:nvSpPr>
          <xdr:spPr>
            <a:xfrm>
              <a:off x="3671" y="309"/>
              <a:ext cx="17" cy="194"/>
            </a:xfrm>
            <a:custGeom>
              <a:avLst/>
              <a:gdLst/>
              <a:ahLst/>
              <a:cxnLst/>
              <a:rect l="l" t="t" r="r" b="b"/>
              <a:pathLst>
                <a:path w="89" h="1163" extrusionOk="0">
                  <a:moveTo>
                    <a:pt x="44" y="1163"/>
                  </a:moveTo>
                  <a:lnTo>
                    <a:pt x="89" y="1111"/>
                  </a:lnTo>
                  <a:lnTo>
                    <a:pt x="89" y="0"/>
                  </a:lnTo>
                  <a:lnTo>
                    <a:pt x="0" y="0"/>
                  </a:lnTo>
                  <a:lnTo>
                    <a:pt x="0" y="1111"/>
                  </a:lnTo>
                  <a:lnTo>
                    <a:pt x="44" y="1163"/>
                  </a:lnTo>
                  <a:lnTo>
                    <a:pt x="0" y="1111"/>
                  </a:lnTo>
                  <a:lnTo>
                    <a:pt x="0" y="1117"/>
                  </a:lnTo>
                  <a:lnTo>
                    <a:pt x="1" y="1123"/>
                  </a:lnTo>
                  <a:lnTo>
                    <a:pt x="2" y="1129"/>
                  </a:lnTo>
                  <a:lnTo>
                    <a:pt x="4" y="1133"/>
                  </a:lnTo>
                  <a:lnTo>
                    <a:pt x="8" y="1143"/>
                  </a:lnTo>
                  <a:lnTo>
                    <a:pt x="14" y="1150"/>
                  </a:lnTo>
                  <a:lnTo>
                    <a:pt x="21" y="1156"/>
                  </a:lnTo>
                  <a:lnTo>
                    <a:pt x="28" y="1159"/>
                  </a:lnTo>
                  <a:lnTo>
                    <a:pt x="36" y="1162"/>
                  </a:lnTo>
                  <a:lnTo>
                    <a:pt x="44" y="1163"/>
                  </a:lnTo>
                  <a:lnTo>
                    <a:pt x="53" y="1162"/>
                  </a:lnTo>
                  <a:lnTo>
                    <a:pt x="61" y="1159"/>
                  </a:lnTo>
                  <a:lnTo>
                    <a:pt x="68" y="1156"/>
                  </a:lnTo>
                  <a:lnTo>
                    <a:pt x="75" y="1150"/>
                  </a:lnTo>
                  <a:lnTo>
                    <a:pt x="80" y="1143"/>
                  </a:lnTo>
                  <a:lnTo>
                    <a:pt x="85" y="1133"/>
                  </a:lnTo>
                  <a:lnTo>
                    <a:pt x="86" y="1129"/>
                  </a:lnTo>
                  <a:lnTo>
                    <a:pt x="88" y="1123"/>
                  </a:lnTo>
                  <a:lnTo>
                    <a:pt x="88" y="1117"/>
                  </a:lnTo>
                  <a:lnTo>
                    <a:pt x="89" y="1111"/>
                  </a:lnTo>
                  <a:lnTo>
                    <a:pt x="44" y="1163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19" name="Shape 119">
              <a:extLst>
                <a:ext uri="{FF2B5EF4-FFF2-40B4-BE49-F238E27FC236}">
                  <a16:creationId xmlns:a16="http://schemas.microsoft.com/office/drawing/2014/main" id="{00000000-0008-0000-0700-000077000000}"/>
                </a:ext>
              </a:extLst>
            </xdr:cNvPr>
            <xdr:cNvSpPr/>
          </xdr:nvSpPr>
          <xdr:spPr>
            <a:xfrm>
              <a:off x="3679" y="485"/>
              <a:ext cx="11" cy="18"/>
            </a:xfrm>
            <a:custGeom>
              <a:avLst/>
              <a:gdLst/>
              <a:ahLst/>
              <a:cxnLst/>
              <a:rect l="l" t="t" r="r" b="b"/>
              <a:pathLst>
                <a:path w="53" h="105" extrusionOk="0">
                  <a:moveTo>
                    <a:pt x="45" y="81"/>
                  </a:moveTo>
                  <a:lnTo>
                    <a:pt x="8" y="0"/>
                  </a:lnTo>
                  <a:lnTo>
                    <a:pt x="0" y="0"/>
                  </a:lnTo>
                  <a:lnTo>
                    <a:pt x="0" y="105"/>
                  </a:lnTo>
                  <a:lnTo>
                    <a:pt x="8" y="105"/>
                  </a:lnTo>
                  <a:lnTo>
                    <a:pt x="45" y="81"/>
                  </a:lnTo>
                  <a:lnTo>
                    <a:pt x="8" y="105"/>
                  </a:lnTo>
                  <a:lnTo>
                    <a:pt x="14" y="105"/>
                  </a:lnTo>
                  <a:lnTo>
                    <a:pt x="19" y="104"/>
                  </a:lnTo>
                  <a:lnTo>
                    <a:pt x="23" y="103"/>
                  </a:lnTo>
                  <a:lnTo>
                    <a:pt x="28" y="100"/>
                  </a:lnTo>
                  <a:lnTo>
                    <a:pt x="35" y="95"/>
                  </a:lnTo>
                  <a:lnTo>
                    <a:pt x="42" y="88"/>
                  </a:lnTo>
                  <a:lnTo>
                    <a:pt x="46" y="80"/>
                  </a:lnTo>
                  <a:lnTo>
                    <a:pt x="50" y="72"/>
                  </a:lnTo>
                  <a:lnTo>
                    <a:pt x="52" y="63"/>
                  </a:lnTo>
                  <a:lnTo>
                    <a:pt x="53" y="53"/>
                  </a:lnTo>
                  <a:lnTo>
                    <a:pt x="52" y="42"/>
                  </a:lnTo>
                  <a:lnTo>
                    <a:pt x="50" y="33"/>
                  </a:lnTo>
                  <a:lnTo>
                    <a:pt x="46" y="25"/>
                  </a:lnTo>
                  <a:lnTo>
                    <a:pt x="42" y="17"/>
                  </a:lnTo>
                  <a:lnTo>
                    <a:pt x="35" y="11"/>
                  </a:lnTo>
                  <a:lnTo>
                    <a:pt x="28" y="5"/>
                  </a:lnTo>
                  <a:lnTo>
                    <a:pt x="23" y="4"/>
                  </a:lnTo>
                  <a:lnTo>
                    <a:pt x="19" y="1"/>
                  </a:lnTo>
                  <a:lnTo>
                    <a:pt x="14" y="1"/>
                  </a:lnTo>
                  <a:lnTo>
                    <a:pt x="8" y="0"/>
                  </a:lnTo>
                  <a:lnTo>
                    <a:pt x="45" y="81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20" name="Shape 120">
              <a:extLst>
                <a:ext uri="{FF2B5EF4-FFF2-40B4-BE49-F238E27FC236}">
                  <a16:creationId xmlns:a16="http://schemas.microsoft.com/office/drawing/2014/main" id="{00000000-0008-0000-0700-000078000000}"/>
                </a:ext>
              </a:extLst>
            </xdr:cNvPr>
            <xdr:cNvSpPr/>
          </xdr:nvSpPr>
          <xdr:spPr>
            <a:xfrm>
              <a:off x="3674" y="433"/>
              <a:ext cx="133" cy="66"/>
            </a:xfrm>
            <a:custGeom>
              <a:avLst/>
              <a:gdLst/>
              <a:ahLst/>
              <a:cxnLst/>
              <a:rect l="l" t="t" r="r" b="b"/>
              <a:pathLst>
                <a:path w="667" h="396" extrusionOk="0">
                  <a:moveTo>
                    <a:pt x="622" y="0"/>
                  </a:moveTo>
                  <a:lnTo>
                    <a:pt x="622" y="0"/>
                  </a:lnTo>
                  <a:lnTo>
                    <a:pt x="597" y="0"/>
                  </a:lnTo>
                  <a:lnTo>
                    <a:pt x="572" y="1"/>
                  </a:lnTo>
                  <a:lnTo>
                    <a:pt x="547" y="3"/>
                  </a:lnTo>
                  <a:lnTo>
                    <a:pt x="523" y="6"/>
                  </a:lnTo>
                  <a:lnTo>
                    <a:pt x="499" y="8"/>
                  </a:lnTo>
                  <a:lnTo>
                    <a:pt x="475" y="13"/>
                  </a:lnTo>
                  <a:lnTo>
                    <a:pt x="451" y="16"/>
                  </a:lnTo>
                  <a:lnTo>
                    <a:pt x="428" y="22"/>
                  </a:lnTo>
                  <a:lnTo>
                    <a:pt x="405" y="28"/>
                  </a:lnTo>
                  <a:lnTo>
                    <a:pt x="383" y="34"/>
                  </a:lnTo>
                  <a:lnTo>
                    <a:pt x="361" y="42"/>
                  </a:lnTo>
                  <a:lnTo>
                    <a:pt x="339" y="49"/>
                  </a:lnTo>
                  <a:lnTo>
                    <a:pt x="318" y="57"/>
                  </a:lnTo>
                  <a:lnTo>
                    <a:pt x="297" y="67"/>
                  </a:lnTo>
                  <a:lnTo>
                    <a:pt x="276" y="76"/>
                  </a:lnTo>
                  <a:lnTo>
                    <a:pt x="256" y="87"/>
                  </a:lnTo>
                  <a:lnTo>
                    <a:pt x="236" y="99"/>
                  </a:lnTo>
                  <a:lnTo>
                    <a:pt x="217" y="110"/>
                  </a:lnTo>
                  <a:lnTo>
                    <a:pt x="198" y="122"/>
                  </a:lnTo>
                  <a:lnTo>
                    <a:pt x="180" y="135"/>
                  </a:lnTo>
                  <a:lnTo>
                    <a:pt x="162" y="149"/>
                  </a:lnTo>
                  <a:lnTo>
                    <a:pt x="145" y="163"/>
                  </a:lnTo>
                  <a:lnTo>
                    <a:pt x="128" y="179"/>
                  </a:lnTo>
                  <a:lnTo>
                    <a:pt x="111" y="194"/>
                  </a:lnTo>
                  <a:lnTo>
                    <a:pt x="95" y="209"/>
                  </a:lnTo>
                  <a:lnTo>
                    <a:pt x="80" y="227"/>
                  </a:lnTo>
                  <a:lnTo>
                    <a:pt x="65" y="243"/>
                  </a:lnTo>
                  <a:lnTo>
                    <a:pt x="51" y="262"/>
                  </a:lnTo>
                  <a:lnTo>
                    <a:pt x="37" y="280"/>
                  </a:lnTo>
                  <a:lnTo>
                    <a:pt x="24" y="299"/>
                  </a:lnTo>
                  <a:lnTo>
                    <a:pt x="12" y="319"/>
                  </a:lnTo>
                  <a:lnTo>
                    <a:pt x="0" y="339"/>
                  </a:lnTo>
                  <a:lnTo>
                    <a:pt x="73" y="396"/>
                  </a:lnTo>
                  <a:lnTo>
                    <a:pt x="83" y="380"/>
                  </a:lnTo>
                  <a:lnTo>
                    <a:pt x="94" y="363"/>
                  </a:lnTo>
                  <a:lnTo>
                    <a:pt x="105" y="347"/>
                  </a:lnTo>
                  <a:lnTo>
                    <a:pt x="116" y="332"/>
                  </a:lnTo>
                  <a:lnTo>
                    <a:pt x="128" y="316"/>
                  </a:lnTo>
                  <a:lnTo>
                    <a:pt x="141" y="301"/>
                  </a:lnTo>
                  <a:lnTo>
                    <a:pt x="154" y="287"/>
                  </a:lnTo>
                  <a:lnTo>
                    <a:pt x="168" y="274"/>
                  </a:lnTo>
                  <a:lnTo>
                    <a:pt x="182" y="260"/>
                  </a:lnTo>
                  <a:lnTo>
                    <a:pt x="196" y="247"/>
                  </a:lnTo>
                  <a:lnTo>
                    <a:pt x="211" y="235"/>
                  </a:lnTo>
                  <a:lnTo>
                    <a:pt x="226" y="223"/>
                  </a:lnTo>
                  <a:lnTo>
                    <a:pt x="242" y="212"/>
                  </a:lnTo>
                  <a:lnTo>
                    <a:pt x="259" y="201"/>
                  </a:lnTo>
                  <a:lnTo>
                    <a:pt x="276" y="192"/>
                  </a:lnTo>
                  <a:lnTo>
                    <a:pt x="293" y="181"/>
                  </a:lnTo>
                  <a:lnTo>
                    <a:pt x="310" y="173"/>
                  </a:lnTo>
                  <a:lnTo>
                    <a:pt x="329" y="163"/>
                  </a:lnTo>
                  <a:lnTo>
                    <a:pt x="347" y="155"/>
                  </a:lnTo>
                  <a:lnTo>
                    <a:pt x="366" y="148"/>
                  </a:lnTo>
                  <a:lnTo>
                    <a:pt x="385" y="141"/>
                  </a:lnTo>
                  <a:lnTo>
                    <a:pt x="405" y="135"/>
                  </a:lnTo>
                  <a:lnTo>
                    <a:pt x="425" y="129"/>
                  </a:lnTo>
                  <a:lnTo>
                    <a:pt x="446" y="123"/>
                  </a:lnTo>
                  <a:lnTo>
                    <a:pt x="467" y="119"/>
                  </a:lnTo>
                  <a:lnTo>
                    <a:pt x="488" y="115"/>
                  </a:lnTo>
                  <a:lnTo>
                    <a:pt x="509" y="111"/>
                  </a:lnTo>
                  <a:lnTo>
                    <a:pt x="531" y="109"/>
                  </a:lnTo>
                  <a:lnTo>
                    <a:pt x="553" y="107"/>
                  </a:lnTo>
                  <a:lnTo>
                    <a:pt x="576" y="104"/>
                  </a:lnTo>
                  <a:lnTo>
                    <a:pt x="599" y="104"/>
                  </a:lnTo>
                  <a:lnTo>
                    <a:pt x="622" y="103"/>
                  </a:lnTo>
                  <a:lnTo>
                    <a:pt x="628" y="103"/>
                  </a:lnTo>
                  <a:lnTo>
                    <a:pt x="633" y="102"/>
                  </a:lnTo>
                  <a:lnTo>
                    <a:pt x="637" y="101"/>
                  </a:lnTo>
                  <a:lnTo>
                    <a:pt x="642" y="100"/>
                  </a:lnTo>
                  <a:lnTo>
                    <a:pt x="649" y="94"/>
                  </a:lnTo>
                  <a:lnTo>
                    <a:pt x="655" y="88"/>
                  </a:lnTo>
                  <a:lnTo>
                    <a:pt x="660" y="80"/>
                  </a:lnTo>
                  <a:lnTo>
                    <a:pt x="664" y="70"/>
                  </a:lnTo>
                  <a:lnTo>
                    <a:pt x="666" y="61"/>
                  </a:lnTo>
                  <a:lnTo>
                    <a:pt x="667" y="51"/>
                  </a:lnTo>
                  <a:lnTo>
                    <a:pt x="666" y="42"/>
                  </a:lnTo>
                  <a:lnTo>
                    <a:pt x="664" y="33"/>
                  </a:lnTo>
                  <a:lnTo>
                    <a:pt x="660" y="23"/>
                  </a:lnTo>
                  <a:lnTo>
                    <a:pt x="655" y="16"/>
                  </a:lnTo>
                  <a:lnTo>
                    <a:pt x="649" y="9"/>
                  </a:lnTo>
                  <a:lnTo>
                    <a:pt x="642" y="4"/>
                  </a:lnTo>
                  <a:lnTo>
                    <a:pt x="637" y="2"/>
                  </a:lnTo>
                  <a:lnTo>
                    <a:pt x="633" y="1"/>
                  </a:lnTo>
                  <a:lnTo>
                    <a:pt x="628" y="0"/>
                  </a:lnTo>
                  <a:lnTo>
                    <a:pt x="622" y="0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21" name="Shape 121">
              <a:extLst>
                <a:ext uri="{FF2B5EF4-FFF2-40B4-BE49-F238E27FC236}">
                  <a16:creationId xmlns:a16="http://schemas.microsoft.com/office/drawing/2014/main" id="{00000000-0008-0000-0700-000079000000}"/>
                </a:ext>
              </a:extLst>
            </xdr:cNvPr>
            <xdr:cNvSpPr/>
          </xdr:nvSpPr>
          <xdr:spPr>
            <a:xfrm>
              <a:off x="3798" y="433"/>
              <a:ext cx="120" cy="135"/>
            </a:xfrm>
            <a:custGeom>
              <a:avLst/>
              <a:gdLst/>
              <a:ahLst/>
              <a:cxnLst/>
              <a:rect l="l" t="t" r="r" b="b"/>
              <a:pathLst>
                <a:path w="598" h="812" extrusionOk="0">
                  <a:moveTo>
                    <a:pt x="598" y="760"/>
                  </a:moveTo>
                  <a:lnTo>
                    <a:pt x="598" y="760"/>
                  </a:lnTo>
                  <a:lnTo>
                    <a:pt x="597" y="711"/>
                  </a:lnTo>
                  <a:lnTo>
                    <a:pt x="595" y="664"/>
                  </a:lnTo>
                  <a:lnTo>
                    <a:pt x="592" y="618"/>
                  </a:lnTo>
                  <a:lnTo>
                    <a:pt x="587" y="574"/>
                  </a:lnTo>
                  <a:lnTo>
                    <a:pt x="581" y="532"/>
                  </a:lnTo>
                  <a:lnTo>
                    <a:pt x="573" y="491"/>
                  </a:lnTo>
                  <a:lnTo>
                    <a:pt x="565" y="452"/>
                  </a:lnTo>
                  <a:lnTo>
                    <a:pt x="555" y="414"/>
                  </a:lnTo>
                  <a:lnTo>
                    <a:pt x="543" y="379"/>
                  </a:lnTo>
                  <a:lnTo>
                    <a:pt x="531" y="345"/>
                  </a:lnTo>
                  <a:lnTo>
                    <a:pt x="517" y="313"/>
                  </a:lnTo>
                  <a:lnTo>
                    <a:pt x="502" y="282"/>
                  </a:lnTo>
                  <a:lnTo>
                    <a:pt x="486" y="253"/>
                  </a:lnTo>
                  <a:lnTo>
                    <a:pt x="468" y="224"/>
                  </a:lnTo>
                  <a:lnTo>
                    <a:pt x="450" y="199"/>
                  </a:lnTo>
                  <a:lnTo>
                    <a:pt x="430" y="175"/>
                  </a:lnTo>
                  <a:lnTo>
                    <a:pt x="409" y="153"/>
                  </a:lnTo>
                  <a:lnTo>
                    <a:pt x="387" y="132"/>
                  </a:lnTo>
                  <a:lnTo>
                    <a:pt x="364" y="113"/>
                  </a:lnTo>
                  <a:lnTo>
                    <a:pt x="341" y="95"/>
                  </a:lnTo>
                  <a:lnTo>
                    <a:pt x="316" y="79"/>
                  </a:lnTo>
                  <a:lnTo>
                    <a:pt x="291" y="64"/>
                  </a:lnTo>
                  <a:lnTo>
                    <a:pt x="265" y="51"/>
                  </a:lnTo>
                  <a:lnTo>
                    <a:pt x="238" y="41"/>
                  </a:lnTo>
                  <a:lnTo>
                    <a:pt x="210" y="30"/>
                  </a:lnTo>
                  <a:lnTo>
                    <a:pt x="182" y="22"/>
                  </a:lnTo>
                  <a:lnTo>
                    <a:pt x="153" y="15"/>
                  </a:lnTo>
                  <a:lnTo>
                    <a:pt x="124" y="9"/>
                  </a:lnTo>
                  <a:lnTo>
                    <a:pt x="94" y="6"/>
                  </a:lnTo>
                  <a:lnTo>
                    <a:pt x="63" y="2"/>
                  </a:lnTo>
                  <a:lnTo>
                    <a:pt x="32" y="0"/>
                  </a:lnTo>
                  <a:lnTo>
                    <a:pt x="0" y="0"/>
                  </a:lnTo>
                  <a:lnTo>
                    <a:pt x="0" y="103"/>
                  </a:lnTo>
                  <a:lnTo>
                    <a:pt x="29" y="104"/>
                  </a:lnTo>
                  <a:lnTo>
                    <a:pt x="57" y="106"/>
                  </a:lnTo>
                  <a:lnTo>
                    <a:pt x="85" y="108"/>
                  </a:lnTo>
                  <a:lnTo>
                    <a:pt x="111" y="113"/>
                  </a:lnTo>
                  <a:lnTo>
                    <a:pt x="137" y="117"/>
                  </a:lnTo>
                  <a:lnTo>
                    <a:pt x="162" y="123"/>
                  </a:lnTo>
                  <a:lnTo>
                    <a:pt x="187" y="130"/>
                  </a:lnTo>
                  <a:lnTo>
                    <a:pt x="210" y="139"/>
                  </a:lnTo>
                  <a:lnTo>
                    <a:pt x="233" y="148"/>
                  </a:lnTo>
                  <a:lnTo>
                    <a:pt x="255" y="160"/>
                  </a:lnTo>
                  <a:lnTo>
                    <a:pt x="276" y="172"/>
                  </a:lnTo>
                  <a:lnTo>
                    <a:pt x="296" y="184"/>
                  </a:lnTo>
                  <a:lnTo>
                    <a:pt x="315" y="199"/>
                  </a:lnTo>
                  <a:lnTo>
                    <a:pt x="334" y="214"/>
                  </a:lnTo>
                  <a:lnTo>
                    <a:pt x="351" y="230"/>
                  </a:lnTo>
                  <a:lnTo>
                    <a:pt x="368" y="249"/>
                  </a:lnTo>
                  <a:lnTo>
                    <a:pt x="384" y="268"/>
                  </a:lnTo>
                  <a:lnTo>
                    <a:pt x="399" y="289"/>
                  </a:lnTo>
                  <a:lnTo>
                    <a:pt x="413" y="312"/>
                  </a:lnTo>
                  <a:lnTo>
                    <a:pt x="427" y="336"/>
                  </a:lnTo>
                  <a:lnTo>
                    <a:pt x="439" y="361"/>
                  </a:lnTo>
                  <a:lnTo>
                    <a:pt x="451" y="389"/>
                  </a:lnTo>
                  <a:lnTo>
                    <a:pt x="461" y="418"/>
                  </a:lnTo>
                  <a:lnTo>
                    <a:pt x="471" y="448"/>
                  </a:lnTo>
                  <a:lnTo>
                    <a:pt x="480" y="480"/>
                  </a:lnTo>
                  <a:lnTo>
                    <a:pt x="487" y="515"/>
                  </a:lnTo>
                  <a:lnTo>
                    <a:pt x="494" y="551"/>
                  </a:lnTo>
                  <a:lnTo>
                    <a:pt x="499" y="589"/>
                  </a:lnTo>
                  <a:lnTo>
                    <a:pt x="504" y="629"/>
                  </a:lnTo>
                  <a:lnTo>
                    <a:pt x="507" y="671"/>
                  </a:lnTo>
                  <a:lnTo>
                    <a:pt x="509" y="714"/>
                  </a:lnTo>
                  <a:lnTo>
                    <a:pt x="509" y="760"/>
                  </a:lnTo>
                  <a:lnTo>
                    <a:pt x="510" y="767"/>
                  </a:lnTo>
                  <a:lnTo>
                    <a:pt x="510" y="773"/>
                  </a:lnTo>
                  <a:lnTo>
                    <a:pt x="512" y="778"/>
                  </a:lnTo>
                  <a:lnTo>
                    <a:pt x="513" y="784"/>
                  </a:lnTo>
                  <a:lnTo>
                    <a:pt x="518" y="792"/>
                  </a:lnTo>
                  <a:lnTo>
                    <a:pt x="523" y="799"/>
                  </a:lnTo>
                  <a:lnTo>
                    <a:pt x="530" y="805"/>
                  </a:lnTo>
                  <a:lnTo>
                    <a:pt x="537" y="809"/>
                  </a:lnTo>
                  <a:lnTo>
                    <a:pt x="545" y="812"/>
                  </a:lnTo>
                  <a:lnTo>
                    <a:pt x="554" y="812"/>
                  </a:lnTo>
                  <a:lnTo>
                    <a:pt x="562" y="812"/>
                  </a:lnTo>
                  <a:lnTo>
                    <a:pt x="570" y="809"/>
                  </a:lnTo>
                  <a:lnTo>
                    <a:pt x="577" y="805"/>
                  </a:lnTo>
                  <a:lnTo>
                    <a:pt x="584" y="799"/>
                  </a:lnTo>
                  <a:lnTo>
                    <a:pt x="590" y="792"/>
                  </a:lnTo>
                  <a:lnTo>
                    <a:pt x="594" y="784"/>
                  </a:lnTo>
                  <a:lnTo>
                    <a:pt x="596" y="778"/>
                  </a:lnTo>
                  <a:lnTo>
                    <a:pt x="597" y="773"/>
                  </a:lnTo>
                  <a:lnTo>
                    <a:pt x="598" y="767"/>
                  </a:lnTo>
                  <a:lnTo>
                    <a:pt x="598" y="760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22" name="Shape 122">
              <a:extLst>
                <a:ext uri="{FF2B5EF4-FFF2-40B4-BE49-F238E27FC236}">
                  <a16:creationId xmlns:a16="http://schemas.microsoft.com/office/drawing/2014/main" id="{00000000-0008-0000-0700-00007A000000}"/>
                </a:ext>
              </a:extLst>
            </xdr:cNvPr>
            <xdr:cNvSpPr/>
          </xdr:nvSpPr>
          <xdr:spPr>
            <a:xfrm>
              <a:off x="3900" y="559"/>
              <a:ext cx="18" cy="223"/>
            </a:xfrm>
            <a:custGeom>
              <a:avLst/>
              <a:gdLst/>
              <a:ahLst/>
              <a:cxnLst/>
              <a:rect l="l" t="t" r="r" b="b"/>
              <a:pathLst>
                <a:path w="89" h="1336" extrusionOk="0">
                  <a:moveTo>
                    <a:pt x="45" y="1336"/>
                  </a:moveTo>
                  <a:lnTo>
                    <a:pt x="89" y="1283"/>
                  </a:lnTo>
                  <a:lnTo>
                    <a:pt x="89" y="0"/>
                  </a:lnTo>
                  <a:lnTo>
                    <a:pt x="0" y="0"/>
                  </a:lnTo>
                  <a:lnTo>
                    <a:pt x="0" y="1283"/>
                  </a:lnTo>
                  <a:lnTo>
                    <a:pt x="45" y="1336"/>
                  </a:lnTo>
                  <a:lnTo>
                    <a:pt x="0" y="1283"/>
                  </a:lnTo>
                  <a:lnTo>
                    <a:pt x="1" y="1290"/>
                  </a:lnTo>
                  <a:lnTo>
                    <a:pt x="1" y="1296"/>
                  </a:lnTo>
                  <a:lnTo>
                    <a:pt x="3" y="1301"/>
                  </a:lnTo>
                  <a:lnTo>
                    <a:pt x="4" y="1307"/>
                  </a:lnTo>
                  <a:lnTo>
                    <a:pt x="9" y="1315"/>
                  </a:lnTo>
                  <a:lnTo>
                    <a:pt x="14" y="1323"/>
                  </a:lnTo>
                  <a:lnTo>
                    <a:pt x="21" y="1328"/>
                  </a:lnTo>
                  <a:lnTo>
                    <a:pt x="28" y="1332"/>
                  </a:lnTo>
                  <a:lnTo>
                    <a:pt x="36" y="1335"/>
                  </a:lnTo>
                  <a:lnTo>
                    <a:pt x="45" y="1336"/>
                  </a:lnTo>
                  <a:lnTo>
                    <a:pt x="53" y="1335"/>
                  </a:lnTo>
                  <a:lnTo>
                    <a:pt x="61" y="1332"/>
                  </a:lnTo>
                  <a:lnTo>
                    <a:pt x="68" y="1328"/>
                  </a:lnTo>
                  <a:lnTo>
                    <a:pt x="75" y="1323"/>
                  </a:lnTo>
                  <a:lnTo>
                    <a:pt x="81" y="1315"/>
                  </a:lnTo>
                  <a:lnTo>
                    <a:pt x="85" y="1307"/>
                  </a:lnTo>
                  <a:lnTo>
                    <a:pt x="87" y="1301"/>
                  </a:lnTo>
                  <a:lnTo>
                    <a:pt x="88" y="1296"/>
                  </a:lnTo>
                  <a:lnTo>
                    <a:pt x="89" y="1290"/>
                  </a:lnTo>
                  <a:lnTo>
                    <a:pt x="89" y="1283"/>
                  </a:lnTo>
                  <a:lnTo>
                    <a:pt x="45" y="1336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23" name="Shape 123">
              <a:extLst>
                <a:ext uri="{FF2B5EF4-FFF2-40B4-BE49-F238E27FC236}">
                  <a16:creationId xmlns:a16="http://schemas.microsoft.com/office/drawing/2014/main" id="{00000000-0008-0000-0700-00007B000000}"/>
                </a:ext>
              </a:extLst>
            </xdr:cNvPr>
            <xdr:cNvSpPr/>
          </xdr:nvSpPr>
          <xdr:spPr>
            <a:xfrm>
              <a:off x="3747" y="765"/>
              <a:ext cx="162" cy="17"/>
            </a:xfrm>
            <a:custGeom>
              <a:avLst/>
              <a:gdLst/>
              <a:ahLst/>
              <a:cxnLst/>
              <a:rect l="l" t="t" r="r" b="b"/>
              <a:pathLst>
                <a:path w="809" h="105" extrusionOk="0">
                  <a:moveTo>
                    <a:pt x="0" y="52"/>
                  </a:moveTo>
                  <a:lnTo>
                    <a:pt x="44" y="105"/>
                  </a:lnTo>
                  <a:lnTo>
                    <a:pt x="809" y="105"/>
                  </a:lnTo>
                  <a:lnTo>
                    <a:pt x="809" y="0"/>
                  </a:lnTo>
                  <a:lnTo>
                    <a:pt x="44" y="0"/>
                  </a:lnTo>
                  <a:lnTo>
                    <a:pt x="0" y="52"/>
                  </a:lnTo>
                  <a:lnTo>
                    <a:pt x="44" y="0"/>
                  </a:lnTo>
                  <a:lnTo>
                    <a:pt x="38" y="0"/>
                  </a:lnTo>
                  <a:lnTo>
                    <a:pt x="33" y="1"/>
                  </a:lnTo>
                  <a:lnTo>
                    <a:pt x="29" y="3"/>
                  </a:lnTo>
                  <a:lnTo>
                    <a:pt x="24" y="5"/>
                  </a:lnTo>
                  <a:lnTo>
                    <a:pt x="17" y="10"/>
                  </a:lnTo>
                  <a:lnTo>
                    <a:pt x="11" y="17"/>
                  </a:lnTo>
                  <a:lnTo>
                    <a:pt x="6" y="25"/>
                  </a:lnTo>
                  <a:lnTo>
                    <a:pt x="2" y="33"/>
                  </a:lnTo>
                  <a:lnTo>
                    <a:pt x="0" y="43"/>
                  </a:lnTo>
                  <a:lnTo>
                    <a:pt x="0" y="52"/>
                  </a:lnTo>
                  <a:lnTo>
                    <a:pt x="0" y="63"/>
                  </a:lnTo>
                  <a:lnTo>
                    <a:pt x="2" y="72"/>
                  </a:lnTo>
                  <a:lnTo>
                    <a:pt x="6" y="80"/>
                  </a:lnTo>
                  <a:lnTo>
                    <a:pt x="11" y="89"/>
                  </a:lnTo>
                  <a:lnTo>
                    <a:pt x="17" y="94"/>
                  </a:lnTo>
                  <a:lnTo>
                    <a:pt x="24" y="100"/>
                  </a:lnTo>
                  <a:lnTo>
                    <a:pt x="29" y="101"/>
                  </a:lnTo>
                  <a:lnTo>
                    <a:pt x="33" y="104"/>
                  </a:lnTo>
                  <a:lnTo>
                    <a:pt x="38" y="104"/>
                  </a:lnTo>
                  <a:lnTo>
                    <a:pt x="44" y="105"/>
                  </a:lnTo>
                  <a:lnTo>
                    <a:pt x="0" y="52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24" name="Shape 124">
              <a:extLst>
                <a:ext uri="{FF2B5EF4-FFF2-40B4-BE49-F238E27FC236}">
                  <a16:creationId xmlns:a16="http://schemas.microsoft.com/office/drawing/2014/main" id="{00000000-0008-0000-0700-00007C000000}"/>
                </a:ext>
              </a:extLst>
            </xdr:cNvPr>
            <xdr:cNvSpPr/>
          </xdr:nvSpPr>
          <xdr:spPr>
            <a:xfrm>
              <a:off x="3747" y="565"/>
              <a:ext cx="18" cy="208"/>
            </a:xfrm>
            <a:custGeom>
              <a:avLst/>
              <a:gdLst/>
              <a:ahLst/>
              <a:cxnLst/>
              <a:rect l="l" t="t" r="r" b="b"/>
              <a:pathLst>
                <a:path w="88" h="1249" extrusionOk="0">
                  <a:moveTo>
                    <a:pt x="88" y="52"/>
                  </a:moveTo>
                  <a:lnTo>
                    <a:pt x="0" y="52"/>
                  </a:lnTo>
                  <a:lnTo>
                    <a:pt x="0" y="1249"/>
                  </a:lnTo>
                  <a:lnTo>
                    <a:pt x="88" y="1249"/>
                  </a:lnTo>
                  <a:lnTo>
                    <a:pt x="88" y="52"/>
                  </a:lnTo>
                  <a:lnTo>
                    <a:pt x="88" y="46"/>
                  </a:lnTo>
                  <a:lnTo>
                    <a:pt x="87" y="40"/>
                  </a:lnTo>
                  <a:lnTo>
                    <a:pt x="86" y="34"/>
                  </a:lnTo>
                  <a:lnTo>
                    <a:pt x="84" y="30"/>
                  </a:lnTo>
                  <a:lnTo>
                    <a:pt x="80" y="20"/>
                  </a:lnTo>
                  <a:lnTo>
                    <a:pt x="74" y="13"/>
                  </a:lnTo>
                  <a:lnTo>
                    <a:pt x="67" y="7"/>
                  </a:lnTo>
                  <a:lnTo>
                    <a:pt x="60" y="4"/>
                  </a:lnTo>
                  <a:lnTo>
                    <a:pt x="52" y="1"/>
                  </a:lnTo>
                  <a:lnTo>
                    <a:pt x="44" y="0"/>
                  </a:lnTo>
                  <a:lnTo>
                    <a:pt x="35" y="1"/>
                  </a:lnTo>
                  <a:lnTo>
                    <a:pt x="27" y="4"/>
                  </a:lnTo>
                  <a:lnTo>
                    <a:pt x="20" y="7"/>
                  </a:lnTo>
                  <a:lnTo>
                    <a:pt x="13" y="13"/>
                  </a:lnTo>
                  <a:lnTo>
                    <a:pt x="8" y="20"/>
                  </a:lnTo>
                  <a:lnTo>
                    <a:pt x="3" y="30"/>
                  </a:lnTo>
                  <a:lnTo>
                    <a:pt x="2" y="34"/>
                  </a:lnTo>
                  <a:lnTo>
                    <a:pt x="1" y="40"/>
                  </a:lnTo>
                  <a:lnTo>
                    <a:pt x="0" y="46"/>
                  </a:lnTo>
                  <a:lnTo>
                    <a:pt x="0" y="52"/>
                  </a:lnTo>
                  <a:lnTo>
                    <a:pt x="88" y="52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25" name="Shape 125">
              <a:extLst>
                <a:ext uri="{FF2B5EF4-FFF2-40B4-BE49-F238E27FC236}">
                  <a16:creationId xmlns:a16="http://schemas.microsoft.com/office/drawing/2014/main" id="{00000000-0008-0000-0700-00007D000000}"/>
                </a:ext>
              </a:extLst>
            </xdr:cNvPr>
            <xdr:cNvSpPr/>
          </xdr:nvSpPr>
          <xdr:spPr>
            <a:xfrm>
              <a:off x="3710" y="527"/>
              <a:ext cx="55" cy="47"/>
            </a:xfrm>
            <a:custGeom>
              <a:avLst/>
              <a:gdLst/>
              <a:ahLst/>
              <a:cxnLst/>
              <a:rect l="l" t="t" r="r" b="b"/>
              <a:pathLst>
                <a:path w="276" h="281" extrusionOk="0">
                  <a:moveTo>
                    <a:pt x="45" y="103"/>
                  </a:moveTo>
                  <a:lnTo>
                    <a:pt x="45" y="103"/>
                  </a:lnTo>
                  <a:lnTo>
                    <a:pt x="58" y="104"/>
                  </a:lnTo>
                  <a:lnTo>
                    <a:pt x="71" y="107"/>
                  </a:lnTo>
                  <a:lnTo>
                    <a:pt x="84" y="111"/>
                  </a:lnTo>
                  <a:lnTo>
                    <a:pt x="97" y="117"/>
                  </a:lnTo>
                  <a:lnTo>
                    <a:pt x="109" y="124"/>
                  </a:lnTo>
                  <a:lnTo>
                    <a:pt x="121" y="134"/>
                  </a:lnTo>
                  <a:lnTo>
                    <a:pt x="133" y="144"/>
                  </a:lnTo>
                  <a:lnTo>
                    <a:pt x="143" y="156"/>
                  </a:lnTo>
                  <a:lnTo>
                    <a:pt x="153" y="169"/>
                  </a:lnTo>
                  <a:lnTo>
                    <a:pt x="161" y="183"/>
                  </a:lnTo>
                  <a:lnTo>
                    <a:pt x="169" y="197"/>
                  </a:lnTo>
                  <a:lnTo>
                    <a:pt x="176" y="214"/>
                  </a:lnTo>
                  <a:lnTo>
                    <a:pt x="181" y="229"/>
                  </a:lnTo>
                  <a:lnTo>
                    <a:pt x="185" y="248"/>
                  </a:lnTo>
                  <a:lnTo>
                    <a:pt x="186" y="255"/>
                  </a:lnTo>
                  <a:lnTo>
                    <a:pt x="187" y="263"/>
                  </a:lnTo>
                  <a:lnTo>
                    <a:pt x="187" y="273"/>
                  </a:lnTo>
                  <a:lnTo>
                    <a:pt x="188" y="281"/>
                  </a:lnTo>
                  <a:lnTo>
                    <a:pt x="276" y="281"/>
                  </a:lnTo>
                  <a:lnTo>
                    <a:pt x="276" y="267"/>
                  </a:lnTo>
                  <a:lnTo>
                    <a:pt x="275" y="253"/>
                  </a:lnTo>
                  <a:lnTo>
                    <a:pt x="273" y="239"/>
                  </a:lnTo>
                  <a:lnTo>
                    <a:pt x="271" y="224"/>
                  </a:lnTo>
                  <a:lnTo>
                    <a:pt x="265" y="199"/>
                  </a:lnTo>
                  <a:lnTo>
                    <a:pt x="257" y="173"/>
                  </a:lnTo>
                  <a:lnTo>
                    <a:pt x="247" y="148"/>
                  </a:lnTo>
                  <a:lnTo>
                    <a:pt x="235" y="126"/>
                  </a:lnTo>
                  <a:lnTo>
                    <a:pt x="221" y="103"/>
                  </a:lnTo>
                  <a:lnTo>
                    <a:pt x="206" y="83"/>
                  </a:lnTo>
                  <a:lnTo>
                    <a:pt x="190" y="66"/>
                  </a:lnTo>
                  <a:lnTo>
                    <a:pt x="172" y="49"/>
                  </a:lnTo>
                  <a:lnTo>
                    <a:pt x="153" y="35"/>
                  </a:lnTo>
                  <a:lnTo>
                    <a:pt x="133" y="23"/>
                  </a:lnTo>
                  <a:lnTo>
                    <a:pt x="112" y="13"/>
                  </a:lnTo>
                  <a:lnTo>
                    <a:pt x="90" y="6"/>
                  </a:lnTo>
                  <a:lnTo>
                    <a:pt x="68" y="1"/>
                  </a:lnTo>
                  <a:lnTo>
                    <a:pt x="45" y="0"/>
                  </a:lnTo>
                  <a:lnTo>
                    <a:pt x="39" y="0"/>
                  </a:lnTo>
                  <a:lnTo>
                    <a:pt x="34" y="1"/>
                  </a:lnTo>
                  <a:lnTo>
                    <a:pt x="30" y="2"/>
                  </a:lnTo>
                  <a:lnTo>
                    <a:pt x="25" y="4"/>
                  </a:lnTo>
                  <a:lnTo>
                    <a:pt x="18" y="9"/>
                  </a:lnTo>
                  <a:lnTo>
                    <a:pt x="11" y="16"/>
                  </a:lnTo>
                  <a:lnTo>
                    <a:pt x="7" y="23"/>
                  </a:lnTo>
                  <a:lnTo>
                    <a:pt x="3" y="33"/>
                  </a:lnTo>
                  <a:lnTo>
                    <a:pt x="1" y="42"/>
                  </a:lnTo>
                  <a:lnTo>
                    <a:pt x="0" y="51"/>
                  </a:lnTo>
                  <a:lnTo>
                    <a:pt x="1" y="61"/>
                  </a:lnTo>
                  <a:lnTo>
                    <a:pt x="3" y="70"/>
                  </a:lnTo>
                  <a:lnTo>
                    <a:pt x="7" y="80"/>
                  </a:lnTo>
                  <a:lnTo>
                    <a:pt x="11" y="88"/>
                  </a:lnTo>
                  <a:lnTo>
                    <a:pt x="18" y="94"/>
                  </a:lnTo>
                  <a:lnTo>
                    <a:pt x="25" y="100"/>
                  </a:lnTo>
                  <a:lnTo>
                    <a:pt x="30" y="101"/>
                  </a:lnTo>
                  <a:lnTo>
                    <a:pt x="34" y="102"/>
                  </a:lnTo>
                  <a:lnTo>
                    <a:pt x="39" y="103"/>
                  </a:lnTo>
                  <a:lnTo>
                    <a:pt x="45" y="103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26" name="Shape 126">
              <a:extLst>
                <a:ext uri="{FF2B5EF4-FFF2-40B4-BE49-F238E27FC236}">
                  <a16:creationId xmlns:a16="http://schemas.microsoft.com/office/drawing/2014/main" id="{00000000-0008-0000-0700-00007E000000}"/>
                </a:ext>
              </a:extLst>
            </xdr:cNvPr>
            <xdr:cNvSpPr/>
          </xdr:nvSpPr>
          <xdr:spPr>
            <a:xfrm>
              <a:off x="3671" y="527"/>
              <a:ext cx="48" cy="55"/>
            </a:xfrm>
            <a:custGeom>
              <a:avLst/>
              <a:gdLst/>
              <a:ahLst/>
              <a:cxnLst/>
              <a:rect l="l" t="t" r="r" b="b"/>
              <a:pathLst>
                <a:path w="240" h="334" extrusionOk="0">
                  <a:moveTo>
                    <a:pt x="89" y="281"/>
                  </a:moveTo>
                  <a:lnTo>
                    <a:pt x="89" y="281"/>
                  </a:lnTo>
                  <a:lnTo>
                    <a:pt x="89" y="273"/>
                  </a:lnTo>
                  <a:lnTo>
                    <a:pt x="89" y="263"/>
                  </a:lnTo>
                  <a:lnTo>
                    <a:pt x="90" y="255"/>
                  </a:lnTo>
                  <a:lnTo>
                    <a:pt x="91" y="248"/>
                  </a:lnTo>
                  <a:lnTo>
                    <a:pt x="95" y="229"/>
                  </a:lnTo>
                  <a:lnTo>
                    <a:pt x="101" y="214"/>
                  </a:lnTo>
                  <a:lnTo>
                    <a:pt x="107" y="199"/>
                  </a:lnTo>
                  <a:lnTo>
                    <a:pt x="115" y="183"/>
                  </a:lnTo>
                  <a:lnTo>
                    <a:pt x="124" y="169"/>
                  </a:lnTo>
                  <a:lnTo>
                    <a:pt x="133" y="156"/>
                  </a:lnTo>
                  <a:lnTo>
                    <a:pt x="144" y="144"/>
                  </a:lnTo>
                  <a:lnTo>
                    <a:pt x="156" y="134"/>
                  </a:lnTo>
                  <a:lnTo>
                    <a:pt x="169" y="126"/>
                  </a:lnTo>
                  <a:lnTo>
                    <a:pt x="182" y="117"/>
                  </a:lnTo>
                  <a:lnTo>
                    <a:pt x="196" y="111"/>
                  </a:lnTo>
                  <a:lnTo>
                    <a:pt x="211" y="107"/>
                  </a:lnTo>
                  <a:lnTo>
                    <a:pt x="217" y="106"/>
                  </a:lnTo>
                  <a:lnTo>
                    <a:pt x="224" y="104"/>
                  </a:lnTo>
                  <a:lnTo>
                    <a:pt x="232" y="104"/>
                  </a:lnTo>
                  <a:lnTo>
                    <a:pt x="240" y="103"/>
                  </a:lnTo>
                  <a:lnTo>
                    <a:pt x="240" y="0"/>
                  </a:lnTo>
                  <a:lnTo>
                    <a:pt x="227" y="0"/>
                  </a:lnTo>
                  <a:lnTo>
                    <a:pt x="215" y="1"/>
                  </a:lnTo>
                  <a:lnTo>
                    <a:pt x="204" y="3"/>
                  </a:lnTo>
                  <a:lnTo>
                    <a:pt x="191" y="6"/>
                  </a:lnTo>
                  <a:lnTo>
                    <a:pt x="169" y="13"/>
                  </a:lnTo>
                  <a:lnTo>
                    <a:pt x="147" y="22"/>
                  </a:lnTo>
                  <a:lnTo>
                    <a:pt x="126" y="35"/>
                  </a:lnTo>
                  <a:lnTo>
                    <a:pt x="106" y="49"/>
                  </a:lnTo>
                  <a:lnTo>
                    <a:pt x="88" y="64"/>
                  </a:lnTo>
                  <a:lnTo>
                    <a:pt x="71" y="83"/>
                  </a:lnTo>
                  <a:lnTo>
                    <a:pt x="56" y="103"/>
                  </a:lnTo>
                  <a:lnTo>
                    <a:pt x="42" y="124"/>
                  </a:lnTo>
                  <a:lnTo>
                    <a:pt x="30" y="148"/>
                  </a:lnTo>
                  <a:lnTo>
                    <a:pt x="19" y="173"/>
                  </a:lnTo>
                  <a:lnTo>
                    <a:pt x="11" y="199"/>
                  </a:lnTo>
                  <a:lnTo>
                    <a:pt x="5" y="224"/>
                  </a:lnTo>
                  <a:lnTo>
                    <a:pt x="3" y="239"/>
                  </a:lnTo>
                  <a:lnTo>
                    <a:pt x="1" y="253"/>
                  </a:lnTo>
                  <a:lnTo>
                    <a:pt x="0" y="267"/>
                  </a:lnTo>
                  <a:lnTo>
                    <a:pt x="0" y="281"/>
                  </a:lnTo>
                  <a:lnTo>
                    <a:pt x="0" y="288"/>
                  </a:lnTo>
                  <a:lnTo>
                    <a:pt x="1" y="294"/>
                  </a:lnTo>
                  <a:lnTo>
                    <a:pt x="2" y="299"/>
                  </a:lnTo>
                  <a:lnTo>
                    <a:pt x="4" y="305"/>
                  </a:lnTo>
                  <a:lnTo>
                    <a:pt x="8" y="313"/>
                  </a:lnTo>
                  <a:lnTo>
                    <a:pt x="14" y="321"/>
                  </a:lnTo>
                  <a:lnTo>
                    <a:pt x="21" y="326"/>
                  </a:lnTo>
                  <a:lnTo>
                    <a:pt x="28" y="330"/>
                  </a:lnTo>
                  <a:lnTo>
                    <a:pt x="36" y="333"/>
                  </a:lnTo>
                  <a:lnTo>
                    <a:pt x="44" y="334"/>
                  </a:lnTo>
                  <a:lnTo>
                    <a:pt x="53" y="333"/>
                  </a:lnTo>
                  <a:lnTo>
                    <a:pt x="61" y="330"/>
                  </a:lnTo>
                  <a:lnTo>
                    <a:pt x="68" y="326"/>
                  </a:lnTo>
                  <a:lnTo>
                    <a:pt x="75" y="321"/>
                  </a:lnTo>
                  <a:lnTo>
                    <a:pt x="80" y="313"/>
                  </a:lnTo>
                  <a:lnTo>
                    <a:pt x="85" y="305"/>
                  </a:lnTo>
                  <a:lnTo>
                    <a:pt x="86" y="299"/>
                  </a:lnTo>
                  <a:lnTo>
                    <a:pt x="88" y="294"/>
                  </a:lnTo>
                  <a:lnTo>
                    <a:pt x="88" y="288"/>
                  </a:lnTo>
                  <a:lnTo>
                    <a:pt x="89" y="281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27" name="Shape 127">
              <a:extLst>
                <a:ext uri="{FF2B5EF4-FFF2-40B4-BE49-F238E27FC236}">
                  <a16:creationId xmlns:a16="http://schemas.microsoft.com/office/drawing/2014/main" id="{00000000-0008-0000-0700-00007F000000}"/>
                </a:ext>
              </a:extLst>
            </xdr:cNvPr>
            <xdr:cNvSpPr/>
          </xdr:nvSpPr>
          <xdr:spPr>
            <a:xfrm>
              <a:off x="3671" y="574"/>
              <a:ext cx="17" cy="208"/>
            </a:xfrm>
            <a:custGeom>
              <a:avLst/>
              <a:gdLst/>
              <a:ahLst/>
              <a:cxnLst/>
              <a:rect l="l" t="t" r="r" b="b"/>
              <a:pathLst>
                <a:path w="89" h="1250" extrusionOk="0">
                  <a:moveTo>
                    <a:pt x="44" y="1250"/>
                  </a:moveTo>
                  <a:lnTo>
                    <a:pt x="89" y="1197"/>
                  </a:lnTo>
                  <a:lnTo>
                    <a:pt x="89" y="0"/>
                  </a:lnTo>
                  <a:lnTo>
                    <a:pt x="0" y="0"/>
                  </a:lnTo>
                  <a:lnTo>
                    <a:pt x="0" y="1197"/>
                  </a:lnTo>
                  <a:lnTo>
                    <a:pt x="44" y="1250"/>
                  </a:lnTo>
                  <a:lnTo>
                    <a:pt x="0" y="1197"/>
                  </a:lnTo>
                  <a:lnTo>
                    <a:pt x="0" y="1204"/>
                  </a:lnTo>
                  <a:lnTo>
                    <a:pt x="1" y="1210"/>
                  </a:lnTo>
                  <a:lnTo>
                    <a:pt x="2" y="1215"/>
                  </a:lnTo>
                  <a:lnTo>
                    <a:pt x="4" y="1221"/>
                  </a:lnTo>
                  <a:lnTo>
                    <a:pt x="8" y="1229"/>
                  </a:lnTo>
                  <a:lnTo>
                    <a:pt x="14" y="1237"/>
                  </a:lnTo>
                  <a:lnTo>
                    <a:pt x="21" y="1242"/>
                  </a:lnTo>
                  <a:lnTo>
                    <a:pt x="28" y="1246"/>
                  </a:lnTo>
                  <a:lnTo>
                    <a:pt x="36" y="1249"/>
                  </a:lnTo>
                  <a:lnTo>
                    <a:pt x="44" y="1250"/>
                  </a:lnTo>
                  <a:lnTo>
                    <a:pt x="53" y="1249"/>
                  </a:lnTo>
                  <a:lnTo>
                    <a:pt x="61" y="1246"/>
                  </a:lnTo>
                  <a:lnTo>
                    <a:pt x="68" y="1242"/>
                  </a:lnTo>
                  <a:lnTo>
                    <a:pt x="75" y="1237"/>
                  </a:lnTo>
                  <a:lnTo>
                    <a:pt x="80" y="1229"/>
                  </a:lnTo>
                  <a:lnTo>
                    <a:pt x="85" y="1221"/>
                  </a:lnTo>
                  <a:lnTo>
                    <a:pt x="86" y="1215"/>
                  </a:lnTo>
                  <a:lnTo>
                    <a:pt x="88" y="1210"/>
                  </a:lnTo>
                  <a:lnTo>
                    <a:pt x="88" y="1204"/>
                  </a:lnTo>
                  <a:lnTo>
                    <a:pt x="89" y="1197"/>
                  </a:lnTo>
                  <a:lnTo>
                    <a:pt x="44" y="1250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28" name="Shape 128">
              <a:extLst>
                <a:ext uri="{FF2B5EF4-FFF2-40B4-BE49-F238E27FC236}">
                  <a16:creationId xmlns:a16="http://schemas.microsoft.com/office/drawing/2014/main" id="{00000000-0008-0000-0700-000080000000}"/>
                </a:ext>
              </a:extLst>
            </xdr:cNvPr>
            <xdr:cNvSpPr/>
          </xdr:nvSpPr>
          <xdr:spPr>
            <a:xfrm>
              <a:off x="3984" y="441"/>
              <a:ext cx="389" cy="342"/>
            </a:xfrm>
            <a:custGeom>
              <a:avLst/>
              <a:gdLst/>
              <a:ahLst/>
              <a:cxnLst/>
              <a:rect l="l" t="t" r="r" b="b"/>
              <a:pathLst>
                <a:path w="1945" h="2050" extrusionOk="0">
                  <a:moveTo>
                    <a:pt x="0" y="1026"/>
                  </a:moveTo>
                  <a:lnTo>
                    <a:pt x="1" y="1082"/>
                  </a:lnTo>
                  <a:lnTo>
                    <a:pt x="4" y="1137"/>
                  </a:lnTo>
                  <a:lnTo>
                    <a:pt x="8" y="1193"/>
                  </a:lnTo>
                  <a:lnTo>
                    <a:pt x="15" y="1246"/>
                  </a:lnTo>
                  <a:lnTo>
                    <a:pt x="24" y="1298"/>
                  </a:lnTo>
                  <a:lnTo>
                    <a:pt x="34" y="1347"/>
                  </a:lnTo>
                  <a:lnTo>
                    <a:pt x="47" y="1396"/>
                  </a:lnTo>
                  <a:lnTo>
                    <a:pt x="61" y="1444"/>
                  </a:lnTo>
                  <a:lnTo>
                    <a:pt x="77" y="1491"/>
                  </a:lnTo>
                  <a:lnTo>
                    <a:pt x="95" y="1534"/>
                  </a:lnTo>
                  <a:lnTo>
                    <a:pt x="115" y="1578"/>
                  </a:lnTo>
                  <a:lnTo>
                    <a:pt x="137" y="1619"/>
                  </a:lnTo>
                  <a:lnTo>
                    <a:pt x="161" y="1659"/>
                  </a:lnTo>
                  <a:lnTo>
                    <a:pt x="187" y="1697"/>
                  </a:lnTo>
                  <a:lnTo>
                    <a:pt x="214" y="1733"/>
                  </a:lnTo>
                  <a:lnTo>
                    <a:pt x="244" y="1767"/>
                  </a:lnTo>
                  <a:lnTo>
                    <a:pt x="275" y="1800"/>
                  </a:lnTo>
                  <a:lnTo>
                    <a:pt x="309" y="1831"/>
                  </a:lnTo>
                  <a:lnTo>
                    <a:pt x="344" y="1860"/>
                  </a:lnTo>
                  <a:lnTo>
                    <a:pt x="381" y="1887"/>
                  </a:lnTo>
                  <a:lnTo>
                    <a:pt x="420" y="1913"/>
                  </a:lnTo>
                  <a:lnTo>
                    <a:pt x="461" y="1936"/>
                  </a:lnTo>
                  <a:lnTo>
                    <a:pt x="504" y="1957"/>
                  </a:lnTo>
                  <a:lnTo>
                    <a:pt x="549" y="1976"/>
                  </a:lnTo>
                  <a:lnTo>
                    <a:pt x="596" y="1993"/>
                  </a:lnTo>
                  <a:lnTo>
                    <a:pt x="644" y="2007"/>
                  </a:lnTo>
                  <a:lnTo>
                    <a:pt x="695" y="2020"/>
                  </a:lnTo>
                  <a:lnTo>
                    <a:pt x="747" y="2031"/>
                  </a:lnTo>
                  <a:lnTo>
                    <a:pt x="802" y="2039"/>
                  </a:lnTo>
                  <a:lnTo>
                    <a:pt x="858" y="2045"/>
                  </a:lnTo>
                  <a:lnTo>
                    <a:pt x="916" y="2049"/>
                  </a:lnTo>
                  <a:lnTo>
                    <a:pt x="976" y="2050"/>
                  </a:lnTo>
                  <a:lnTo>
                    <a:pt x="1036" y="2049"/>
                  </a:lnTo>
                  <a:lnTo>
                    <a:pt x="1093" y="2045"/>
                  </a:lnTo>
                  <a:lnTo>
                    <a:pt x="1149" y="2039"/>
                  </a:lnTo>
                  <a:lnTo>
                    <a:pt x="1202" y="2031"/>
                  </a:lnTo>
                  <a:lnTo>
                    <a:pt x="1254" y="2020"/>
                  </a:lnTo>
                  <a:lnTo>
                    <a:pt x="1304" y="2007"/>
                  </a:lnTo>
                  <a:lnTo>
                    <a:pt x="1352" y="1993"/>
                  </a:lnTo>
                  <a:lnTo>
                    <a:pt x="1399" y="1976"/>
                  </a:lnTo>
                  <a:lnTo>
                    <a:pt x="1443" y="1957"/>
                  </a:lnTo>
                  <a:lnTo>
                    <a:pt x="1486" y="1936"/>
                  </a:lnTo>
                  <a:lnTo>
                    <a:pt x="1526" y="1913"/>
                  </a:lnTo>
                  <a:lnTo>
                    <a:pt x="1565" y="1887"/>
                  </a:lnTo>
                  <a:lnTo>
                    <a:pt x="1602" y="1860"/>
                  </a:lnTo>
                  <a:lnTo>
                    <a:pt x="1637" y="1831"/>
                  </a:lnTo>
                  <a:lnTo>
                    <a:pt x="1670" y="1800"/>
                  </a:lnTo>
                  <a:lnTo>
                    <a:pt x="1701" y="1767"/>
                  </a:lnTo>
                  <a:lnTo>
                    <a:pt x="1731" y="1733"/>
                  </a:lnTo>
                  <a:lnTo>
                    <a:pt x="1758" y="1697"/>
                  </a:lnTo>
                  <a:lnTo>
                    <a:pt x="1784" y="1659"/>
                  </a:lnTo>
                  <a:lnTo>
                    <a:pt x="1808" y="1619"/>
                  </a:lnTo>
                  <a:lnTo>
                    <a:pt x="1829" y="1578"/>
                  </a:lnTo>
                  <a:lnTo>
                    <a:pt x="1849" y="1534"/>
                  </a:lnTo>
                  <a:lnTo>
                    <a:pt x="1867" y="1491"/>
                  </a:lnTo>
                  <a:lnTo>
                    <a:pt x="1884" y="1444"/>
                  </a:lnTo>
                  <a:lnTo>
                    <a:pt x="1898" y="1396"/>
                  </a:lnTo>
                  <a:lnTo>
                    <a:pt x="1910" y="1347"/>
                  </a:lnTo>
                  <a:lnTo>
                    <a:pt x="1921" y="1298"/>
                  </a:lnTo>
                  <a:lnTo>
                    <a:pt x="1929" y="1246"/>
                  </a:lnTo>
                  <a:lnTo>
                    <a:pt x="1936" y="1193"/>
                  </a:lnTo>
                  <a:lnTo>
                    <a:pt x="1941" y="1137"/>
                  </a:lnTo>
                  <a:lnTo>
                    <a:pt x="1944" y="1082"/>
                  </a:lnTo>
                  <a:lnTo>
                    <a:pt x="1945" y="1026"/>
                  </a:lnTo>
                  <a:lnTo>
                    <a:pt x="1944" y="968"/>
                  </a:lnTo>
                  <a:lnTo>
                    <a:pt x="1941" y="913"/>
                  </a:lnTo>
                  <a:lnTo>
                    <a:pt x="1936" y="859"/>
                  </a:lnTo>
                  <a:lnTo>
                    <a:pt x="1929" y="806"/>
                  </a:lnTo>
                  <a:lnTo>
                    <a:pt x="1921" y="754"/>
                  </a:lnTo>
                  <a:lnTo>
                    <a:pt x="1910" y="703"/>
                  </a:lnTo>
                  <a:lnTo>
                    <a:pt x="1898" y="654"/>
                  </a:lnTo>
                  <a:lnTo>
                    <a:pt x="1884" y="607"/>
                  </a:lnTo>
                  <a:lnTo>
                    <a:pt x="1867" y="561"/>
                  </a:lnTo>
                  <a:lnTo>
                    <a:pt x="1849" y="516"/>
                  </a:lnTo>
                  <a:lnTo>
                    <a:pt x="1829" y="474"/>
                  </a:lnTo>
                  <a:lnTo>
                    <a:pt x="1808" y="431"/>
                  </a:lnTo>
                  <a:lnTo>
                    <a:pt x="1784" y="392"/>
                  </a:lnTo>
                  <a:lnTo>
                    <a:pt x="1758" y="354"/>
                  </a:lnTo>
                  <a:lnTo>
                    <a:pt x="1731" y="318"/>
                  </a:lnTo>
                  <a:lnTo>
                    <a:pt x="1701" y="283"/>
                  </a:lnTo>
                  <a:lnTo>
                    <a:pt x="1670" y="250"/>
                  </a:lnTo>
                  <a:lnTo>
                    <a:pt x="1637" y="219"/>
                  </a:lnTo>
                  <a:lnTo>
                    <a:pt x="1602" y="190"/>
                  </a:lnTo>
                  <a:lnTo>
                    <a:pt x="1565" y="163"/>
                  </a:lnTo>
                  <a:lnTo>
                    <a:pt x="1526" y="138"/>
                  </a:lnTo>
                  <a:lnTo>
                    <a:pt x="1486" y="115"/>
                  </a:lnTo>
                  <a:lnTo>
                    <a:pt x="1443" y="93"/>
                  </a:lnTo>
                  <a:lnTo>
                    <a:pt x="1399" y="75"/>
                  </a:lnTo>
                  <a:lnTo>
                    <a:pt x="1352" y="58"/>
                  </a:lnTo>
                  <a:lnTo>
                    <a:pt x="1304" y="43"/>
                  </a:lnTo>
                  <a:lnTo>
                    <a:pt x="1254" y="30"/>
                  </a:lnTo>
                  <a:lnTo>
                    <a:pt x="1202" y="19"/>
                  </a:lnTo>
                  <a:lnTo>
                    <a:pt x="1149" y="11"/>
                  </a:lnTo>
                  <a:lnTo>
                    <a:pt x="1093" y="5"/>
                  </a:lnTo>
                  <a:lnTo>
                    <a:pt x="1036" y="2"/>
                  </a:lnTo>
                  <a:lnTo>
                    <a:pt x="976" y="0"/>
                  </a:lnTo>
                  <a:lnTo>
                    <a:pt x="916" y="2"/>
                  </a:lnTo>
                  <a:lnTo>
                    <a:pt x="858" y="5"/>
                  </a:lnTo>
                  <a:lnTo>
                    <a:pt x="802" y="11"/>
                  </a:lnTo>
                  <a:lnTo>
                    <a:pt x="747" y="19"/>
                  </a:lnTo>
                  <a:lnTo>
                    <a:pt x="695" y="30"/>
                  </a:lnTo>
                  <a:lnTo>
                    <a:pt x="644" y="43"/>
                  </a:lnTo>
                  <a:lnTo>
                    <a:pt x="596" y="58"/>
                  </a:lnTo>
                  <a:lnTo>
                    <a:pt x="549" y="75"/>
                  </a:lnTo>
                  <a:lnTo>
                    <a:pt x="504" y="93"/>
                  </a:lnTo>
                  <a:lnTo>
                    <a:pt x="461" y="115"/>
                  </a:lnTo>
                  <a:lnTo>
                    <a:pt x="420" y="138"/>
                  </a:lnTo>
                  <a:lnTo>
                    <a:pt x="381" y="163"/>
                  </a:lnTo>
                  <a:lnTo>
                    <a:pt x="344" y="190"/>
                  </a:lnTo>
                  <a:lnTo>
                    <a:pt x="309" y="219"/>
                  </a:lnTo>
                  <a:lnTo>
                    <a:pt x="275" y="250"/>
                  </a:lnTo>
                  <a:lnTo>
                    <a:pt x="244" y="283"/>
                  </a:lnTo>
                  <a:lnTo>
                    <a:pt x="214" y="318"/>
                  </a:lnTo>
                  <a:lnTo>
                    <a:pt x="187" y="354"/>
                  </a:lnTo>
                  <a:lnTo>
                    <a:pt x="161" y="392"/>
                  </a:lnTo>
                  <a:lnTo>
                    <a:pt x="137" y="431"/>
                  </a:lnTo>
                  <a:lnTo>
                    <a:pt x="115" y="474"/>
                  </a:lnTo>
                  <a:lnTo>
                    <a:pt x="95" y="516"/>
                  </a:lnTo>
                  <a:lnTo>
                    <a:pt x="77" y="561"/>
                  </a:lnTo>
                  <a:lnTo>
                    <a:pt x="61" y="607"/>
                  </a:lnTo>
                  <a:lnTo>
                    <a:pt x="47" y="654"/>
                  </a:lnTo>
                  <a:lnTo>
                    <a:pt x="34" y="703"/>
                  </a:lnTo>
                  <a:lnTo>
                    <a:pt x="24" y="754"/>
                  </a:lnTo>
                  <a:lnTo>
                    <a:pt x="15" y="806"/>
                  </a:lnTo>
                  <a:lnTo>
                    <a:pt x="8" y="859"/>
                  </a:lnTo>
                  <a:lnTo>
                    <a:pt x="4" y="913"/>
                  </a:lnTo>
                  <a:lnTo>
                    <a:pt x="1" y="968"/>
                  </a:lnTo>
                  <a:lnTo>
                    <a:pt x="0" y="1026"/>
                  </a:lnTo>
                  <a:close/>
                  <a:moveTo>
                    <a:pt x="675" y="1026"/>
                  </a:moveTo>
                  <a:lnTo>
                    <a:pt x="675" y="990"/>
                  </a:lnTo>
                  <a:lnTo>
                    <a:pt x="676" y="956"/>
                  </a:lnTo>
                  <a:lnTo>
                    <a:pt x="678" y="924"/>
                  </a:lnTo>
                  <a:lnTo>
                    <a:pt x="680" y="894"/>
                  </a:lnTo>
                  <a:lnTo>
                    <a:pt x="682" y="864"/>
                  </a:lnTo>
                  <a:lnTo>
                    <a:pt x="685" y="836"/>
                  </a:lnTo>
                  <a:lnTo>
                    <a:pt x="689" y="809"/>
                  </a:lnTo>
                  <a:lnTo>
                    <a:pt x="694" y="784"/>
                  </a:lnTo>
                  <a:lnTo>
                    <a:pt x="698" y="761"/>
                  </a:lnTo>
                  <a:lnTo>
                    <a:pt x="704" y="738"/>
                  </a:lnTo>
                  <a:lnTo>
                    <a:pt x="710" y="716"/>
                  </a:lnTo>
                  <a:lnTo>
                    <a:pt x="716" y="696"/>
                  </a:lnTo>
                  <a:lnTo>
                    <a:pt x="723" y="677"/>
                  </a:lnTo>
                  <a:lnTo>
                    <a:pt x="731" y="660"/>
                  </a:lnTo>
                  <a:lnTo>
                    <a:pt x="740" y="643"/>
                  </a:lnTo>
                  <a:lnTo>
                    <a:pt x="748" y="628"/>
                  </a:lnTo>
                  <a:lnTo>
                    <a:pt x="758" y="614"/>
                  </a:lnTo>
                  <a:lnTo>
                    <a:pt x="768" y="601"/>
                  </a:lnTo>
                  <a:lnTo>
                    <a:pt x="778" y="589"/>
                  </a:lnTo>
                  <a:lnTo>
                    <a:pt x="790" y="577"/>
                  </a:lnTo>
                  <a:lnTo>
                    <a:pt x="801" y="568"/>
                  </a:lnTo>
                  <a:lnTo>
                    <a:pt x="814" y="558"/>
                  </a:lnTo>
                  <a:lnTo>
                    <a:pt x="827" y="550"/>
                  </a:lnTo>
                  <a:lnTo>
                    <a:pt x="840" y="543"/>
                  </a:lnTo>
                  <a:lnTo>
                    <a:pt x="854" y="537"/>
                  </a:lnTo>
                  <a:lnTo>
                    <a:pt x="869" y="531"/>
                  </a:lnTo>
                  <a:lnTo>
                    <a:pt x="884" y="528"/>
                  </a:lnTo>
                  <a:lnTo>
                    <a:pt x="899" y="524"/>
                  </a:lnTo>
                  <a:lnTo>
                    <a:pt x="916" y="521"/>
                  </a:lnTo>
                  <a:lnTo>
                    <a:pt x="933" y="520"/>
                  </a:lnTo>
                  <a:lnTo>
                    <a:pt x="950" y="518"/>
                  </a:lnTo>
                  <a:lnTo>
                    <a:pt x="968" y="517"/>
                  </a:lnTo>
                  <a:lnTo>
                    <a:pt x="987" y="518"/>
                  </a:lnTo>
                  <a:lnTo>
                    <a:pt x="1005" y="520"/>
                  </a:lnTo>
                  <a:lnTo>
                    <a:pt x="1022" y="521"/>
                  </a:lnTo>
                  <a:lnTo>
                    <a:pt x="1039" y="524"/>
                  </a:lnTo>
                  <a:lnTo>
                    <a:pt x="1055" y="528"/>
                  </a:lnTo>
                  <a:lnTo>
                    <a:pt x="1071" y="531"/>
                  </a:lnTo>
                  <a:lnTo>
                    <a:pt x="1085" y="537"/>
                  </a:lnTo>
                  <a:lnTo>
                    <a:pt x="1100" y="543"/>
                  </a:lnTo>
                  <a:lnTo>
                    <a:pt x="1113" y="550"/>
                  </a:lnTo>
                  <a:lnTo>
                    <a:pt x="1126" y="558"/>
                  </a:lnTo>
                  <a:lnTo>
                    <a:pt x="1138" y="568"/>
                  </a:lnTo>
                  <a:lnTo>
                    <a:pt x="1150" y="577"/>
                  </a:lnTo>
                  <a:lnTo>
                    <a:pt x="1161" y="589"/>
                  </a:lnTo>
                  <a:lnTo>
                    <a:pt x="1172" y="601"/>
                  </a:lnTo>
                  <a:lnTo>
                    <a:pt x="1182" y="614"/>
                  </a:lnTo>
                  <a:lnTo>
                    <a:pt x="1191" y="628"/>
                  </a:lnTo>
                  <a:lnTo>
                    <a:pt x="1199" y="643"/>
                  </a:lnTo>
                  <a:lnTo>
                    <a:pt x="1208" y="660"/>
                  </a:lnTo>
                  <a:lnTo>
                    <a:pt x="1215" y="677"/>
                  </a:lnTo>
                  <a:lnTo>
                    <a:pt x="1222" y="696"/>
                  </a:lnTo>
                  <a:lnTo>
                    <a:pt x="1228" y="716"/>
                  </a:lnTo>
                  <a:lnTo>
                    <a:pt x="1234" y="738"/>
                  </a:lnTo>
                  <a:lnTo>
                    <a:pt x="1239" y="761"/>
                  </a:lnTo>
                  <a:lnTo>
                    <a:pt x="1244" y="784"/>
                  </a:lnTo>
                  <a:lnTo>
                    <a:pt x="1248" y="809"/>
                  </a:lnTo>
                  <a:lnTo>
                    <a:pt x="1251" y="836"/>
                  </a:lnTo>
                  <a:lnTo>
                    <a:pt x="1254" y="864"/>
                  </a:lnTo>
                  <a:lnTo>
                    <a:pt x="1257" y="894"/>
                  </a:lnTo>
                  <a:lnTo>
                    <a:pt x="1259" y="924"/>
                  </a:lnTo>
                  <a:lnTo>
                    <a:pt x="1260" y="956"/>
                  </a:lnTo>
                  <a:lnTo>
                    <a:pt x="1261" y="990"/>
                  </a:lnTo>
                  <a:lnTo>
                    <a:pt x="1261" y="1026"/>
                  </a:lnTo>
                  <a:lnTo>
                    <a:pt x="1261" y="1061"/>
                  </a:lnTo>
                  <a:lnTo>
                    <a:pt x="1260" y="1094"/>
                  </a:lnTo>
                  <a:lnTo>
                    <a:pt x="1259" y="1126"/>
                  </a:lnTo>
                  <a:lnTo>
                    <a:pt x="1257" y="1156"/>
                  </a:lnTo>
                  <a:lnTo>
                    <a:pt x="1254" y="1186"/>
                  </a:lnTo>
                  <a:lnTo>
                    <a:pt x="1251" y="1214"/>
                  </a:lnTo>
                  <a:lnTo>
                    <a:pt x="1248" y="1240"/>
                  </a:lnTo>
                  <a:lnTo>
                    <a:pt x="1244" y="1265"/>
                  </a:lnTo>
                  <a:lnTo>
                    <a:pt x="1239" y="1288"/>
                  </a:lnTo>
                  <a:lnTo>
                    <a:pt x="1234" y="1311"/>
                  </a:lnTo>
                  <a:lnTo>
                    <a:pt x="1228" y="1332"/>
                  </a:lnTo>
                  <a:lnTo>
                    <a:pt x="1222" y="1352"/>
                  </a:lnTo>
                  <a:lnTo>
                    <a:pt x="1215" y="1369"/>
                  </a:lnTo>
                  <a:lnTo>
                    <a:pt x="1208" y="1387"/>
                  </a:lnTo>
                  <a:lnTo>
                    <a:pt x="1199" y="1404"/>
                  </a:lnTo>
                  <a:lnTo>
                    <a:pt x="1191" y="1418"/>
                  </a:lnTo>
                  <a:lnTo>
                    <a:pt x="1182" y="1432"/>
                  </a:lnTo>
                  <a:lnTo>
                    <a:pt x="1172" y="1445"/>
                  </a:lnTo>
                  <a:lnTo>
                    <a:pt x="1161" y="1456"/>
                  </a:lnTo>
                  <a:lnTo>
                    <a:pt x="1150" y="1467"/>
                  </a:lnTo>
                  <a:lnTo>
                    <a:pt x="1138" y="1476"/>
                  </a:lnTo>
                  <a:lnTo>
                    <a:pt x="1126" y="1485"/>
                  </a:lnTo>
                  <a:lnTo>
                    <a:pt x="1113" y="1493"/>
                  </a:lnTo>
                  <a:lnTo>
                    <a:pt x="1100" y="1499"/>
                  </a:lnTo>
                  <a:lnTo>
                    <a:pt x="1085" y="1505"/>
                  </a:lnTo>
                  <a:lnTo>
                    <a:pt x="1071" y="1511"/>
                  </a:lnTo>
                  <a:lnTo>
                    <a:pt x="1055" y="1514"/>
                  </a:lnTo>
                  <a:lnTo>
                    <a:pt x="1039" y="1518"/>
                  </a:lnTo>
                  <a:lnTo>
                    <a:pt x="1022" y="1520"/>
                  </a:lnTo>
                  <a:lnTo>
                    <a:pt x="1005" y="1522"/>
                  </a:lnTo>
                  <a:lnTo>
                    <a:pt x="987" y="1522"/>
                  </a:lnTo>
                  <a:lnTo>
                    <a:pt x="968" y="1524"/>
                  </a:lnTo>
                  <a:lnTo>
                    <a:pt x="950" y="1522"/>
                  </a:lnTo>
                  <a:lnTo>
                    <a:pt x="933" y="1522"/>
                  </a:lnTo>
                  <a:lnTo>
                    <a:pt x="916" y="1520"/>
                  </a:lnTo>
                  <a:lnTo>
                    <a:pt x="899" y="1518"/>
                  </a:lnTo>
                  <a:lnTo>
                    <a:pt x="884" y="1514"/>
                  </a:lnTo>
                  <a:lnTo>
                    <a:pt x="869" y="1511"/>
                  </a:lnTo>
                  <a:lnTo>
                    <a:pt x="854" y="1505"/>
                  </a:lnTo>
                  <a:lnTo>
                    <a:pt x="840" y="1499"/>
                  </a:lnTo>
                  <a:lnTo>
                    <a:pt x="827" y="1493"/>
                  </a:lnTo>
                  <a:lnTo>
                    <a:pt x="814" y="1485"/>
                  </a:lnTo>
                  <a:lnTo>
                    <a:pt x="801" y="1476"/>
                  </a:lnTo>
                  <a:lnTo>
                    <a:pt x="790" y="1467"/>
                  </a:lnTo>
                  <a:lnTo>
                    <a:pt x="778" y="1456"/>
                  </a:lnTo>
                  <a:lnTo>
                    <a:pt x="768" y="1445"/>
                  </a:lnTo>
                  <a:lnTo>
                    <a:pt x="758" y="1432"/>
                  </a:lnTo>
                  <a:lnTo>
                    <a:pt x="748" y="1418"/>
                  </a:lnTo>
                  <a:lnTo>
                    <a:pt x="740" y="1404"/>
                  </a:lnTo>
                  <a:lnTo>
                    <a:pt x="731" y="1387"/>
                  </a:lnTo>
                  <a:lnTo>
                    <a:pt x="723" y="1369"/>
                  </a:lnTo>
                  <a:lnTo>
                    <a:pt x="716" y="1352"/>
                  </a:lnTo>
                  <a:lnTo>
                    <a:pt x="710" y="1332"/>
                  </a:lnTo>
                  <a:lnTo>
                    <a:pt x="704" y="1311"/>
                  </a:lnTo>
                  <a:lnTo>
                    <a:pt x="698" y="1288"/>
                  </a:lnTo>
                  <a:lnTo>
                    <a:pt x="694" y="1265"/>
                  </a:lnTo>
                  <a:lnTo>
                    <a:pt x="689" y="1240"/>
                  </a:lnTo>
                  <a:lnTo>
                    <a:pt x="685" y="1214"/>
                  </a:lnTo>
                  <a:lnTo>
                    <a:pt x="682" y="1186"/>
                  </a:lnTo>
                  <a:lnTo>
                    <a:pt x="680" y="1156"/>
                  </a:lnTo>
                  <a:lnTo>
                    <a:pt x="678" y="1126"/>
                  </a:lnTo>
                  <a:lnTo>
                    <a:pt x="676" y="1094"/>
                  </a:lnTo>
                  <a:lnTo>
                    <a:pt x="675" y="1061"/>
                  </a:lnTo>
                  <a:lnTo>
                    <a:pt x="675" y="1026"/>
                  </a:lnTo>
                  <a:close/>
                </a:path>
              </a:pathLst>
            </a:custGeom>
            <a:solidFill>
              <a:srgbClr val="F8C400"/>
            </a:solidFill>
            <a:ln>
              <a:noFill/>
            </a:ln>
          </xdr:spPr>
        </xdr:sp>
        <xdr:sp macro="" textlink="">
          <xdr:nvSpPr>
            <xdr:cNvPr id="129" name="Shape 129">
              <a:extLst>
                <a:ext uri="{FF2B5EF4-FFF2-40B4-BE49-F238E27FC236}">
                  <a16:creationId xmlns:a16="http://schemas.microsoft.com/office/drawing/2014/main" id="{00000000-0008-0000-0700-000081000000}"/>
                </a:ext>
              </a:extLst>
            </xdr:cNvPr>
            <xdr:cNvSpPr/>
          </xdr:nvSpPr>
          <xdr:spPr>
            <a:xfrm>
              <a:off x="3975" y="612"/>
              <a:ext cx="213" cy="179"/>
            </a:xfrm>
            <a:custGeom>
              <a:avLst/>
              <a:gdLst/>
              <a:ahLst/>
              <a:cxnLst/>
              <a:rect l="l" t="t" r="r" b="b"/>
              <a:pathLst>
                <a:path w="1064" h="1075" extrusionOk="0">
                  <a:moveTo>
                    <a:pt x="1020" y="972"/>
                  </a:moveTo>
                  <a:lnTo>
                    <a:pt x="1020" y="972"/>
                  </a:lnTo>
                  <a:lnTo>
                    <a:pt x="991" y="972"/>
                  </a:lnTo>
                  <a:lnTo>
                    <a:pt x="962" y="971"/>
                  </a:lnTo>
                  <a:lnTo>
                    <a:pt x="933" y="970"/>
                  </a:lnTo>
                  <a:lnTo>
                    <a:pt x="905" y="967"/>
                  </a:lnTo>
                  <a:lnTo>
                    <a:pt x="877" y="965"/>
                  </a:lnTo>
                  <a:lnTo>
                    <a:pt x="850" y="961"/>
                  </a:lnTo>
                  <a:lnTo>
                    <a:pt x="824" y="958"/>
                  </a:lnTo>
                  <a:lnTo>
                    <a:pt x="798" y="953"/>
                  </a:lnTo>
                  <a:lnTo>
                    <a:pt x="772" y="948"/>
                  </a:lnTo>
                  <a:lnTo>
                    <a:pt x="747" y="944"/>
                  </a:lnTo>
                  <a:lnTo>
                    <a:pt x="723" y="938"/>
                  </a:lnTo>
                  <a:lnTo>
                    <a:pt x="698" y="931"/>
                  </a:lnTo>
                  <a:lnTo>
                    <a:pt x="675" y="925"/>
                  </a:lnTo>
                  <a:lnTo>
                    <a:pt x="652" y="917"/>
                  </a:lnTo>
                  <a:lnTo>
                    <a:pt x="629" y="910"/>
                  </a:lnTo>
                  <a:lnTo>
                    <a:pt x="607" y="901"/>
                  </a:lnTo>
                  <a:lnTo>
                    <a:pt x="585" y="892"/>
                  </a:lnTo>
                  <a:lnTo>
                    <a:pt x="564" y="882"/>
                  </a:lnTo>
                  <a:lnTo>
                    <a:pt x="543" y="873"/>
                  </a:lnTo>
                  <a:lnTo>
                    <a:pt x="523" y="862"/>
                  </a:lnTo>
                  <a:lnTo>
                    <a:pt x="504" y="852"/>
                  </a:lnTo>
                  <a:lnTo>
                    <a:pt x="484" y="840"/>
                  </a:lnTo>
                  <a:lnTo>
                    <a:pt x="466" y="828"/>
                  </a:lnTo>
                  <a:lnTo>
                    <a:pt x="448" y="817"/>
                  </a:lnTo>
                  <a:lnTo>
                    <a:pt x="430" y="804"/>
                  </a:lnTo>
                  <a:lnTo>
                    <a:pt x="412" y="791"/>
                  </a:lnTo>
                  <a:lnTo>
                    <a:pt x="395" y="778"/>
                  </a:lnTo>
                  <a:lnTo>
                    <a:pt x="379" y="764"/>
                  </a:lnTo>
                  <a:lnTo>
                    <a:pt x="363" y="749"/>
                  </a:lnTo>
                  <a:lnTo>
                    <a:pt x="348" y="734"/>
                  </a:lnTo>
                  <a:lnTo>
                    <a:pt x="333" y="719"/>
                  </a:lnTo>
                  <a:lnTo>
                    <a:pt x="318" y="704"/>
                  </a:lnTo>
                  <a:lnTo>
                    <a:pt x="304" y="688"/>
                  </a:lnTo>
                  <a:lnTo>
                    <a:pt x="290" y="672"/>
                  </a:lnTo>
                  <a:lnTo>
                    <a:pt x="277" y="654"/>
                  </a:lnTo>
                  <a:lnTo>
                    <a:pt x="264" y="638"/>
                  </a:lnTo>
                  <a:lnTo>
                    <a:pt x="252" y="620"/>
                  </a:lnTo>
                  <a:lnTo>
                    <a:pt x="240" y="601"/>
                  </a:lnTo>
                  <a:lnTo>
                    <a:pt x="229" y="583"/>
                  </a:lnTo>
                  <a:lnTo>
                    <a:pt x="218" y="565"/>
                  </a:lnTo>
                  <a:lnTo>
                    <a:pt x="207" y="545"/>
                  </a:lnTo>
                  <a:lnTo>
                    <a:pt x="197" y="526"/>
                  </a:lnTo>
                  <a:lnTo>
                    <a:pt x="188" y="506"/>
                  </a:lnTo>
                  <a:lnTo>
                    <a:pt x="178" y="485"/>
                  </a:lnTo>
                  <a:lnTo>
                    <a:pt x="170" y="465"/>
                  </a:lnTo>
                  <a:lnTo>
                    <a:pt x="161" y="443"/>
                  </a:lnTo>
                  <a:lnTo>
                    <a:pt x="153" y="421"/>
                  </a:lnTo>
                  <a:lnTo>
                    <a:pt x="146" y="400"/>
                  </a:lnTo>
                  <a:lnTo>
                    <a:pt x="139" y="378"/>
                  </a:lnTo>
                  <a:lnTo>
                    <a:pt x="132" y="354"/>
                  </a:lnTo>
                  <a:lnTo>
                    <a:pt x="126" y="332"/>
                  </a:lnTo>
                  <a:lnTo>
                    <a:pt x="121" y="308"/>
                  </a:lnTo>
                  <a:lnTo>
                    <a:pt x="115" y="285"/>
                  </a:lnTo>
                  <a:lnTo>
                    <a:pt x="111" y="260"/>
                  </a:lnTo>
                  <a:lnTo>
                    <a:pt x="106" y="235"/>
                  </a:lnTo>
                  <a:lnTo>
                    <a:pt x="103" y="210"/>
                  </a:lnTo>
                  <a:lnTo>
                    <a:pt x="99" y="186"/>
                  </a:lnTo>
                  <a:lnTo>
                    <a:pt x="96" y="160"/>
                  </a:lnTo>
                  <a:lnTo>
                    <a:pt x="94" y="134"/>
                  </a:lnTo>
                  <a:lnTo>
                    <a:pt x="92" y="108"/>
                  </a:lnTo>
                  <a:lnTo>
                    <a:pt x="90" y="81"/>
                  </a:lnTo>
                  <a:lnTo>
                    <a:pt x="89" y="54"/>
                  </a:lnTo>
                  <a:lnTo>
                    <a:pt x="88" y="27"/>
                  </a:lnTo>
                  <a:lnTo>
                    <a:pt x="88" y="0"/>
                  </a:lnTo>
                  <a:lnTo>
                    <a:pt x="0" y="0"/>
                  </a:lnTo>
                  <a:lnTo>
                    <a:pt x="0" y="29"/>
                  </a:lnTo>
                  <a:lnTo>
                    <a:pt x="1" y="59"/>
                  </a:lnTo>
                  <a:lnTo>
                    <a:pt x="2" y="87"/>
                  </a:lnTo>
                  <a:lnTo>
                    <a:pt x="4" y="116"/>
                  </a:lnTo>
                  <a:lnTo>
                    <a:pt x="6" y="144"/>
                  </a:lnTo>
                  <a:lnTo>
                    <a:pt x="9" y="173"/>
                  </a:lnTo>
                  <a:lnTo>
                    <a:pt x="12" y="201"/>
                  </a:lnTo>
                  <a:lnTo>
                    <a:pt x="16" y="228"/>
                  </a:lnTo>
                  <a:lnTo>
                    <a:pt x="20" y="255"/>
                  </a:lnTo>
                  <a:lnTo>
                    <a:pt x="25" y="282"/>
                  </a:lnTo>
                  <a:lnTo>
                    <a:pt x="30" y="309"/>
                  </a:lnTo>
                  <a:lnTo>
                    <a:pt x="36" y="335"/>
                  </a:lnTo>
                  <a:lnTo>
                    <a:pt x="42" y="361"/>
                  </a:lnTo>
                  <a:lnTo>
                    <a:pt x="49" y="387"/>
                  </a:lnTo>
                  <a:lnTo>
                    <a:pt x="56" y="412"/>
                  </a:lnTo>
                  <a:lnTo>
                    <a:pt x="64" y="436"/>
                  </a:lnTo>
                  <a:lnTo>
                    <a:pt x="72" y="461"/>
                  </a:lnTo>
                  <a:lnTo>
                    <a:pt x="81" y="485"/>
                  </a:lnTo>
                  <a:lnTo>
                    <a:pt x="90" y="509"/>
                  </a:lnTo>
                  <a:lnTo>
                    <a:pt x="100" y="532"/>
                  </a:lnTo>
                  <a:lnTo>
                    <a:pt x="110" y="555"/>
                  </a:lnTo>
                  <a:lnTo>
                    <a:pt x="121" y="578"/>
                  </a:lnTo>
                  <a:lnTo>
                    <a:pt x="132" y="600"/>
                  </a:lnTo>
                  <a:lnTo>
                    <a:pt x="144" y="621"/>
                  </a:lnTo>
                  <a:lnTo>
                    <a:pt x="157" y="642"/>
                  </a:lnTo>
                  <a:lnTo>
                    <a:pt x="170" y="664"/>
                  </a:lnTo>
                  <a:lnTo>
                    <a:pt x="183" y="685"/>
                  </a:lnTo>
                  <a:lnTo>
                    <a:pt x="197" y="705"/>
                  </a:lnTo>
                  <a:lnTo>
                    <a:pt x="212" y="724"/>
                  </a:lnTo>
                  <a:lnTo>
                    <a:pt x="226" y="742"/>
                  </a:lnTo>
                  <a:lnTo>
                    <a:pt x="242" y="761"/>
                  </a:lnTo>
                  <a:lnTo>
                    <a:pt x="258" y="779"/>
                  </a:lnTo>
                  <a:lnTo>
                    <a:pt x="274" y="797"/>
                  </a:lnTo>
                  <a:lnTo>
                    <a:pt x="291" y="814"/>
                  </a:lnTo>
                  <a:lnTo>
                    <a:pt x="309" y="831"/>
                  </a:lnTo>
                  <a:lnTo>
                    <a:pt x="327" y="847"/>
                  </a:lnTo>
                  <a:lnTo>
                    <a:pt x="345" y="862"/>
                  </a:lnTo>
                  <a:lnTo>
                    <a:pt x="364" y="878"/>
                  </a:lnTo>
                  <a:lnTo>
                    <a:pt x="383" y="892"/>
                  </a:lnTo>
                  <a:lnTo>
                    <a:pt x="403" y="906"/>
                  </a:lnTo>
                  <a:lnTo>
                    <a:pt x="423" y="920"/>
                  </a:lnTo>
                  <a:lnTo>
                    <a:pt x="444" y="933"/>
                  </a:lnTo>
                  <a:lnTo>
                    <a:pt x="466" y="945"/>
                  </a:lnTo>
                  <a:lnTo>
                    <a:pt x="487" y="957"/>
                  </a:lnTo>
                  <a:lnTo>
                    <a:pt x="510" y="968"/>
                  </a:lnTo>
                  <a:lnTo>
                    <a:pt x="532" y="979"/>
                  </a:lnTo>
                  <a:lnTo>
                    <a:pt x="556" y="990"/>
                  </a:lnTo>
                  <a:lnTo>
                    <a:pt x="579" y="999"/>
                  </a:lnTo>
                  <a:lnTo>
                    <a:pt x="603" y="1008"/>
                  </a:lnTo>
                  <a:lnTo>
                    <a:pt x="628" y="1017"/>
                  </a:lnTo>
                  <a:lnTo>
                    <a:pt x="653" y="1025"/>
                  </a:lnTo>
                  <a:lnTo>
                    <a:pt x="678" y="1032"/>
                  </a:lnTo>
                  <a:lnTo>
                    <a:pt x="704" y="1039"/>
                  </a:lnTo>
                  <a:lnTo>
                    <a:pt x="731" y="1046"/>
                  </a:lnTo>
                  <a:lnTo>
                    <a:pt x="758" y="1051"/>
                  </a:lnTo>
                  <a:lnTo>
                    <a:pt x="785" y="1057"/>
                  </a:lnTo>
                  <a:lnTo>
                    <a:pt x="813" y="1061"/>
                  </a:lnTo>
                  <a:lnTo>
                    <a:pt x="841" y="1065"/>
                  </a:lnTo>
                  <a:lnTo>
                    <a:pt x="870" y="1068"/>
                  </a:lnTo>
                  <a:lnTo>
                    <a:pt x="899" y="1071"/>
                  </a:lnTo>
                  <a:lnTo>
                    <a:pt x="929" y="1073"/>
                  </a:lnTo>
                  <a:lnTo>
                    <a:pt x="959" y="1074"/>
                  </a:lnTo>
                  <a:lnTo>
                    <a:pt x="989" y="1075"/>
                  </a:lnTo>
                  <a:lnTo>
                    <a:pt x="1020" y="1075"/>
                  </a:lnTo>
                  <a:lnTo>
                    <a:pt x="1026" y="1075"/>
                  </a:lnTo>
                  <a:lnTo>
                    <a:pt x="1031" y="1074"/>
                  </a:lnTo>
                  <a:lnTo>
                    <a:pt x="1035" y="1073"/>
                  </a:lnTo>
                  <a:lnTo>
                    <a:pt x="1040" y="1072"/>
                  </a:lnTo>
                  <a:lnTo>
                    <a:pt x="1047" y="1066"/>
                  </a:lnTo>
                  <a:lnTo>
                    <a:pt x="1053" y="1060"/>
                  </a:lnTo>
                  <a:lnTo>
                    <a:pt x="1058" y="1052"/>
                  </a:lnTo>
                  <a:lnTo>
                    <a:pt x="1062" y="1043"/>
                  </a:lnTo>
                  <a:lnTo>
                    <a:pt x="1064" y="1033"/>
                  </a:lnTo>
                  <a:lnTo>
                    <a:pt x="1064" y="1024"/>
                  </a:lnTo>
                  <a:lnTo>
                    <a:pt x="1064" y="1014"/>
                  </a:lnTo>
                  <a:lnTo>
                    <a:pt x="1062" y="1005"/>
                  </a:lnTo>
                  <a:lnTo>
                    <a:pt x="1058" y="995"/>
                  </a:lnTo>
                  <a:lnTo>
                    <a:pt x="1053" y="988"/>
                  </a:lnTo>
                  <a:lnTo>
                    <a:pt x="1047" y="981"/>
                  </a:lnTo>
                  <a:lnTo>
                    <a:pt x="1040" y="977"/>
                  </a:lnTo>
                  <a:lnTo>
                    <a:pt x="1035" y="974"/>
                  </a:lnTo>
                  <a:lnTo>
                    <a:pt x="1031" y="973"/>
                  </a:lnTo>
                  <a:lnTo>
                    <a:pt x="1026" y="972"/>
                  </a:lnTo>
                  <a:lnTo>
                    <a:pt x="1020" y="972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30" name="Shape 130">
              <a:extLst>
                <a:ext uri="{FF2B5EF4-FFF2-40B4-BE49-F238E27FC236}">
                  <a16:creationId xmlns:a16="http://schemas.microsoft.com/office/drawing/2014/main" id="{00000000-0008-0000-0700-000082000000}"/>
                </a:ext>
              </a:extLst>
            </xdr:cNvPr>
            <xdr:cNvSpPr/>
          </xdr:nvSpPr>
          <xdr:spPr>
            <a:xfrm>
              <a:off x="4179" y="603"/>
              <a:ext cx="203" cy="188"/>
            </a:xfrm>
            <a:custGeom>
              <a:avLst/>
              <a:gdLst/>
              <a:ahLst/>
              <a:cxnLst/>
              <a:rect l="l" t="t" r="r" b="b"/>
              <a:pathLst>
                <a:path w="1013" h="1128" extrusionOk="0">
                  <a:moveTo>
                    <a:pt x="924" y="53"/>
                  </a:moveTo>
                  <a:lnTo>
                    <a:pt x="924" y="53"/>
                  </a:lnTo>
                  <a:lnTo>
                    <a:pt x="924" y="107"/>
                  </a:lnTo>
                  <a:lnTo>
                    <a:pt x="921" y="161"/>
                  </a:lnTo>
                  <a:lnTo>
                    <a:pt x="916" y="213"/>
                  </a:lnTo>
                  <a:lnTo>
                    <a:pt x="910" y="265"/>
                  </a:lnTo>
                  <a:lnTo>
                    <a:pt x="906" y="288"/>
                  </a:lnTo>
                  <a:lnTo>
                    <a:pt x="902" y="313"/>
                  </a:lnTo>
                  <a:lnTo>
                    <a:pt x="897" y="338"/>
                  </a:lnTo>
                  <a:lnTo>
                    <a:pt x="892" y="361"/>
                  </a:lnTo>
                  <a:lnTo>
                    <a:pt x="886" y="385"/>
                  </a:lnTo>
                  <a:lnTo>
                    <a:pt x="880" y="408"/>
                  </a:lnTo>
                  <a:lnTo>
                    <a:pt x="873" y="431"/>
                  </a:lnTo>
                  <a:lnTo>
                    <a:pt x="866" y="453"/>
                  </a:lnTo>
                  <a:lnTo>
                    <a:pt x="859" y="474"/>
                  </a:lnTo>
                  <a:lnTo>
                    <a:pt x="851" y="496"/>
                  </a:lnTo>
                  <a:lnTo>
                    <a:pt x="843" y="518"/>
                  </a:lnTo>
                  <a:lnTo>
                    <a:pt x="834" y="538"/>
                  </a:lnTo>
                  <a:lnTo>
                    <a:pt x="825" y="559"/>
                  </a:lnTo>
                  <a:lnTo>
                    <a:pt x="815" y="579"/>
                  </a:lnTo>
                  <a:lnTo>
                    <a:pt x="805" y="598"/>
                  </a:lnTo>
                  <a:lnTo>
                    <a:pt x="795" y="618"/>
                  </a:lnTo>
                  <a:lnTo>
                    <a:pt x="784" y="636"/>
                  </a:lnTo>
                  <a:lnTo>
                    <a:pt x="772" y="654"/>
                  </a:lnTo>
                  <a:lnTo>
                    <a:pt x="761" y="673"/>
                  </a:lnTo>
                  <a:lnTo>
                    <a:pt x="748" y="691"/>
                  </a:lnTo>
                  <a:lnTo>
                    <a:pt x="736" y="707"/>
                  </a:lnTo>
                  <a:lnTo>
                    <a:pt x="723" y="725"/>
                  </a:lnTo>
                  <a:lnTo>
                    <a:pt x="709" y="741"/>
                  </a:lnTo>
                  <a:lnTo>
                    <a:pt x="695" y="757"/>
                  </a:lnTo>
                  <a:lnTo>
                    <a:pt x="681" y="772"/>
                  </a:lnTo>
                  <a:lnTo>
                    <a:pt x="666" y="787"/>
                  </a:lnTo>
                  <a:lnTo>
                    <a:pt x="650" y="802"/>
                  </a:lnTo>
                  <a:lnTo>
                    <a:pt x="635" y="817"/>
                  </a:lnTo>
                  <a:lnTo>
                    <a:pt x="618" y="831"/>
                  </a:lnTo>
                  <a:lnTo>
                    <a:pt x="602" y="844"/>
                  </a:lnTo>
                  <a:lnTo>
                    <a:pt x="584" y="857"/>
                  </a:lnTo>
                  <a:lnTo>
                    <a:pt x="567" y="870"/>
                  </a:lnTo>
                  <a:lnTo>
                    <a:pt x="549" y="881"/>
                  </a:lnTo>
                  <a:lnTo>
                    <a:pt x="530" y="893"/>
                  </a:lnTo>
                  <a:lnTo>
                    <a:pt x="511" y="905"/>
                  </a:lnTo>
                  <a:lnTo>
                    <a:pt x="491" y="915"/>
                  </a:lnTo>
                  <a:lnTo>
                    <a:pt x="471" y="926"/>
                  </a:lnTo>
                  <a:lnTo>
                    <a:pt x="451" y="935"/>
                  </a:lnTo>
                  <a:lnTo>
                    <a:pt x="430" y="945"/>
                  </a:lnTo>
                  <a:lnTo>
                    <a:pt x="409" y="954"/>
                  </a:lnTo>
                  <a:lnTo>
                    <a:pt x="387" y="963"/>
                  </a:lnTo>
                  <a:lnTo>
                    <a:pt x="364" y="970"/>
                  </a:lnTo>
                  <a:lnTo>
                    <a:pt x="341" y="978"/>
                  </a:lnTo>
                  <a:lnTo>
                    <a:pt x="318" y="984"/>
                  </a:lnTo>
                  <a:lnTo>
                    <a:pt x="294" y="991"/>
                  </a:lnTo>
                  <a:lnTo>
                    <a:pt x="270" y="997"/>
                  </a:lnTo>
                  <a:lnTo>
                    <a:pt x="245" y="1001"/>
                  </a:lnTo>
                  <a:lnTo>
                    <a:pt x="220" y="1006"/>
                  </a:lnTo>
                  <a:lnTo>
                    <a:pt x="194" y="1011"/>
                  </a:lnTo>
                  <a:lnTo>
                    <a:pt x="168" y="1014"/>
                  </a:lnTo>
                  <a:lnTo>
                    <a:pt x="141" y="1018"/>
                  </a:lnTo>
                  <a:lnTo>
                    <a:pt x="114" y="1020"/>
                  </a:lnTo>
                  <a:lnTo>
                    <a:pt x="86" y="1023"/>
                  </a:lnTo>
                  <a:lnTo>
                    <a:pt x="58" y="1024"/>
                  </a:lnTo>
                  <a:lnTo>
                    <a:pt x="29" y="1025"/>
                  </a:lnTo>
                  <a:lnTo>
                    <a:pt x="0" y="1025"/>
                  </a:lnTo>
                  <a:lnTo>
                    <a:pt x="0" y="1128"/>
                  </a:lnTo>
                  <a:lnTo>
                    <a:pt x="31" y="1128"/>
                  </a:lnTo>
                  <a:lnTo>
                    <a:pt x="61" y="1127"/>
                  </a:lnTo>
                  <a:lnTo>
                    <a:pt x="91" y="1126"/>
                  </a:lnTo>
                  <a:lnTo>
                    <a:pt x="120" y="1124"/>
                  </a:lnTo>
                  <a:lnTo>
                    <a:pt x="149" y="1121"/>
                  </a:lnTo>
                  <a:lnTo>
                    <a:pt x="177" y="1118"/>
                  </a:lnTo>
                  <a:lnTo>
                    <a:pt x="205" y="1114"/>
                  </a:lnTo>
                  <a:lnTo>
                    <a:pt x="233" y="1110"/>
                  </a:lnTo>
                  <a:lnTo>
                    <a:pt x="260" y="1104"/>
                  </a:lnTo>
                  <a:lnTo>
                    <a:pt x="287" y="1099"/>
                  </a:lnTo>
                  <a:lnTo>
                    <a:pt x="313" y="1092"/>
                  </a:lnTo>
                  <a:lnTo>
                    <a:pt x="338" y="1085"/>
                  </a:lnTo>
                  <a:lnTo>
                    <a:pt x="364" y="1078"/>
                  </a:lnTo>
                  <a:lnTo>
                    <a:pt x="388" y="1070"/>
                  </a:lnTo>
                  <a:lnTo>
                    <a:pt x="413" y="1061"/>
                  </a:lnTo>
                  <a:lnTo>
                    <a:pt x="437" y="1052"/>
                  </a:lnTo>
                  <a:lnTo>
                    <a:pt x="460" y="1043"/>
                  </a:lnTo>
                  <a:lnTo>
                    <a:pt x="483" y="1032"/>
                  </a:lnTo>
                  <a:lnTo>
                    <a:pt x="506" y="1021"/>
                  </a:lnTo>
                  <a:lnTo>
                    <a:pt x="528" y="1010"/>
                  </a:lnTo>
                  <a:lnTo>
                    <a:pt x="549" y="998"/>
                  </a:lnTo>
                  <a:lnTo>
                    <a:pt x="570" y="986"/>
                  </a:lnTo>
                  <a:lnTo>
                    <a:pt x="591" y="973"/>
                  </a:lnTo>
                  <a:lnTo>
                    <a:pt x="611" y="959"/>
                  </a:lnTo>
                  <a:lnTo>
                    <a:pt x="631" y="945"/>
                  </a:lnTo>
                  <a:lnTo>
                    <a:pt x="650" y="931"/>
                  </a:lnTo>
                  <a:lnTo>
                    <a:pt x="669" y="915"/>
                  </a:lnTo>
                  <a:lnTo>
                    <a:pt x="687" y="900"/>
                  </a:lnTo>
                  <a:lnTo>
                    <a:pt x="705" y="884"/>
                  </a:lnTo>
                  <a:lnTo>
                    <a:pt x="722" y="867"/>
                  </a:lnTo>
                  <a:lnTo>
                    <a:pt x="739" y="850"/>
                  </a:lnTo>
                  <a:lnTo>
                    <a:pt x="756" y="832"/>
                  </a:lnTo>
                  <a:lnTo>
                    <a:pt x="772" y="814"/>
                  </a:lnTo>
                  <a:lnTo>
                    <a:pt x="787" y="795"/>
                  </a:lnTo>
                  <a:lnTo>
                    <a:pt x="802" y="777"/>
                  </a:lnTo>
                  <a:lnTo>
                    <a:pt x="816" y="757"/>
                  </a:lnTo>
                  <a:lnTo>
                    <a:pt x="830" y="738"/>
                  </a:lnTo>
                  <a:lnTo>
                    <a:pt x="843" y="717"/>
                  </a:lnTo>
                  <a:lnTo>
                    <a:pt x="856" y="695"/>
                  </a:lnTo>
                  <a:lnTo>
                    <a:pt x="868" y="674"/>
                  </a:lnTo>
                  <a:lnTo>
                    <a:pt x="880" y="653"/>
                  </a:lnTo>
                  <a:lnTo>
                    <a:pt x="892" y="631"/>
                  </a:lnTo>
                  <a:lnTo>
                    <a:pt x="902" y="608"/>
                  </a:lnTo>
                  <a:lnTo>
                    <a:pt x="913" y="585"/>
                  </a:lnTo>
                  <a:lnTo>
                    <a:pt x="922" y="562"/>
                  </a:lnTo>
                  <a:lnTo>
                    <a:pt x="932" y="538"/>
                  </a:lnTo>
                  <a:lnTo>
                    <a:pt x="940" y="514"/>
                  </a:lnTo>
                  <a:lnTo>
                    <a:pt x="949" y="489"/>
                  </a:lnTo>
                  <a:lnTo>
                    <a:pt x="957" y="465"/>
                  </a:lnTo>
                  <a:lnTo>
                    <a:pt x="964" y="439"/>
                  </a:lnTo>
                  <a:lnTo>
                    <a:pt x="970" y="414"/>
                  </a:lnTo>
                  <a:lnTo>
                    <a:pt x="977" y="388"/>
                  </a:lnTo>
                  <a:lnTo>
                    <a:pt x="982" y="362"/>
                  </a:lnTo>
                  <a:lnTo>
                    <a:pt x="988" y="335"/>
                  </a:lnTo>
                  <a:lnTo>
                    <a:pt x="992" y="308"/>
                  </a:lnTo>
                  <a:lnTo>
                    <a:pt x="997" y="280"/>
                  </a:lnTo>
                  <a:lnTo>
                    <a:pt x="1004" y="226"/>
                  </a:lnTo>
                  <a:lnTo>
                    <a:pt x="1009" y="169"/>
                  </a:lnTo>
                  <a:lnTo>
                    <a:pt x="1012" y="112"/>
                  </a:lnTo>
                  <a:lnTo>
                    <a:pt x="1013" y="53"/>
                  </a:lnTo>
                  <a:lnTo>
                    <a:pt x="1012" y="46"/>
                  </a:lnTo>
                  <a:lnTo>
                    <a:pt x="1012" y="40"/>
                  </a:lnTo>
                  <a:lnTo>
                    <a:pt x="1010" y="35"/>
                  </a:lnTo>
                  <a:lnTo>
                    <a:pt x="1009" y="29"/>
                  </a:lnTo>
                  <a:lnTo>
                    <a:pt x="1004" y="21"/>
                  </a:lnTo>
                  <a:lnTo>
                    <a:pt x="999" y="13"/>
                  </a:lnTo>
                  <a:lnTo>
                    <a:pt x="992" y="8"/>
                  </a:lnTo>
                  <a:lnTo>
                    <a:pt x="985" y="3"/>
                  </a:lnTo>
                  <a:lnTo>
                    <a:pt x="977" y="1"/>
                  </a:lnTo>
                  <a:lnTo>
                    <a:pt x="969" y="0"/>
                  </a:lnTo>
                  <a:lnTo>
                    <a:pt x="960" y="1"/>
                  </a:lnTo>
                  <a:lnTo>
                    <a:pt x="952" y="3"/>
                  </a:lnTo>
                  <a:lnTo>
                    <a:pt x="945" y="8"/>
                  </a:lnTo>
                  <a:lnTo>
                    <a:pt x="938" y="13"/>
                  </a:lnTo>
                  <a:lnTo>
                    <a:pt x="932" y="21"/>
                  </a:lnTo>
                  <a:lnTo>
                    <a:pt x="928" y="29"/>
                  </a:lnTo>
                  <a:lnTo>
                    <a:pt x="926" y="35"/>
                  </a:lnTo>
                  <a:lnTo>
                    <a:pt x="925" y="40"/>
                  </a:lnTo>
                  <a:lnTo>
                    <a:pt x="925" y="46"/>
                  </a:lnTo>
                  <a:lnTo>
                    <a:pt x="924" y="53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31" name="Shape 131">
              <a:extLst>
                <a:ext uri="{FF2B5EF4-FFF2-40B4-BE49-F238E27FC236}">
                  <a16:creationId xmlns:a16="http://schemas.microsoft.com/office/drawing/2014/main" id="{00000000-0008-0000-0700-000083000000}"/>
                </a:ext>
              </a:extLst>
            </xdr:cNvPr>
            <xdr:cNvSpPr/>
          </xdr:nvSpPr>
          <xdr:spPr>
            <a:xfrm>
              <a:off x="4170" y="433"/>
              <a:ext cx="212" cy="179"/>
            </a:xfrm>
            <a:custGeom>
              <a:avLst/>
              <a:gdLst/>
              <a:ahLst/>
              <a:cxnLst/>
              <a:rect l="l" t="t" r="r" b="b"/>
              <a:pathLst>
                <a:path w="1057" h="1077" extrusionOk="0">
                  <a:moveTo>
                    <a:pt x="44" y="103"/>
                  </a:moveTo>
                  <a:lnTo>
                    <a:pt x="44" y="103"/>
                  </a:lnTo>
                  <a:lnTo>
                    <a:pt x="73" y="104"/>
                  </a:lnTo>
                  <a:lnTo>
                    <a:pt x="102" y="104"/>
                  </a:lnTo>
                  <a:lnTo>
                    <a:pt x="130" y="106"/>
                  </a:lnTo>
                  <a:lnTo>
                    <a:pt x="158" y="108"/>
                  </a:lnTo>
                  <a:lnTo>
                    <a:pt x="185" y="110"/>
                  </a:lnTo>
                  <a:lnTo>
                    <a:pt x="212" y="114"/>
                  </a:lnTo>
                  <a:lnTo>
                    <a:pt x="238" y="117"/>
                  </a:lnTo>
                  <a:lnTo>
                    <a:pt x="264" y="122"/>
                  </a:lnTo>
                  <a:lnTo>
                    <a:pt x="289" y="127"/>
                  </a:lnTo>
                  <a:lnTo>
                    <a:pt x="314" y="132"/>
                  </a:lnTo>
                  <a:lnTo>
                    <a:pt x="338" y="137"/>
                  </a:lnTo>
                  <a:lnTo>
                    <a:pt x="362" y="144"/>
                  </a:lnTo>
                  <a:lnTo>
                    <a:pt x="385" y="152"/>
                  </a:lnTo>
                  <a:lnTo>
                    <a:pt x="408" y="159"/>
                  </a:lnTo>
                  <a:lnTo>
                    <a:pt x="431" y="167"/>
                  </a:lnTo>
                  <a:lnTo>
                    <a:pt x="453" y="175"/>
                  </a:lnTo>
                  <a:lnTo>
                    <a:pt x="474" y="183"/>
                  </a:lnTo>
                  <a:lnTo>
                    <a:pt x="495" y="193"/>
                  </a:lnTo>
                  <a:lnTo>
                    <a:pt x="515" y="203"/>
                  </a:lnTo>
                  <a:lnTo>
                    <a:pt x="535" y="213"/>
                  </a:lnTo>
                  <a:lnTo>
                    <a:pt x="555" y="224"/>
                  </a:lnTo>
                  <a:lnTo>
                    <a:pt x="574" y="235"/>
                  </a:lnTo>
                  <a:lnTo>
                    <a:pt x="593" y="247"/>
                  </a:lnTo>
                  <a:lnTo>
                    <a:pt x="611" y="259"/>
                  </a:lnTo>
                  <a:lnTo>
                    <a:pt x="628" y="272"/>
                  </a:lnTo>
                  <a:lnTo>
                    <a:pt x="646" y="285"/>
                  </a:lnTo>
                  <a:lnTo>
                    <a:pt x="662" y="299"/>
                  </a:lnTo>
                  <a:lnTo>
                    <a:pt x="679" y="312"/>
                  </a:lnTo>
                  <a:lnTo>
                    <a:pt x="694" y="327"/>
                  </a:lnTo>
                  <a:lnTo>
                    <a:pt x="710" y="341"/>
                  </a:lnTo>
                  <a:lnTo>
                    <a:pt x="725" y="356"/>
                  </a:lnTo>
                  <a:lnTo>
                    <a:pt x="739" y="372"/>
                  </a:lnTo>
                  <a:lnTo>
                    <a:pt x="753" y="388"/>
                  </a:lnTo>
                  <a:lnTo>
                    <a:pt x="767" y="405"/>
                  </a:lnTo>
                  <a:lnTo>
                    <a:pt x="780" y="421"/>
                  </a:lnTo>
                  <a:lnTo>
                    <a:pt x="792" y="439"/>
                  </a:lnTo>
                  <a:lnTo>
                    <a:pt x="805" y="456"/>
                  </a:lnTo>
                  <a:lnTo>
                    <a:pt x="816" y="474"/>
                  </a:lnTo>
                  <a:lnTo>
                    <a:pt x="828" y="493"/>
                  </a:lnTo>
                  <a:lnTo>
                    <a:pt x="839" y="512"/>
                  </a:lnTo>
                  <a:lnTo>
                    <a:pt x="849" y="531"/>
                  </a:lnTo>
                  <a:lnTo>
                    <a:pt x="859" y="551"/>
                  </a:lnTo>
                  <a:lnTo>
                    <a:pt x="869" y="571"/>
                  </a:lnTo>
                  <a:lnTo>
                    <a:pt x="878" y="591"/>
                  </a:lnTo>
                  <a:lnTo>
                    <a:pt x="887" y="612"/>
                  </a:lnTo>
                  <a:lnTo>
                    <a:pt x="895" y="633"/>
                  </a:lnTo>
                  <a:lnTo>
                    <a:pt x="903" y="654"/>
                  </a:lnTo>
                  <a:lnTo>
                    <a:pt x="910" y="676"/>
                  </a:lnTo>
                  <a:lnTo>
                    <a:pt x="917" y="699"/>
                  </a:lnTo>
                  <a:lnTo>
                    <a:pt x="924" y="721"/>
                  </a:lnTo>
                  <a:lnTo>
                    <a:pt x="930" y="745"/>
                  </a:lnTo>
                  <a:lnTo>
                    <a:pt x="936" y="768"/>
                  </a:lnTo>
                  <a:lnTo>
                    <a:pt x="941" y="792"/>
                  </a:lnTo>
                  <a:lnTo>
                    <a:pt x="946" y="815"/>
                  </a:lnTo>
                  <a:lnTo>
                    <a:pt x="950" y="840"/>
                  </a:lnTo>
                  <a:lnTo>
                    <a:pt x="954" y="865"/>
                  </a:lnTo>
                  <a:lnTo>
                    <a:pt x="960" y="915"/>
                  </a:lnTo>
                  <a:lnTo>
                    <a:pt x="965" y="968"/>
                  </a:lnTo>
                  <a:lnTo>
                    <a:pt x="968" y="1021"/>
                  </a:lnTo>
                  <a:lnTo>
                    <a:pt x="968" y="1077"/>
                  </a:lnTo>
                  <a:lnTo>
                    <a:pt x="1057" y="1077"/>
                  </a:lnTo>
                  <a:lnTo>
                    <a:pt x="1056" y="1018"/>
                  </a:lnTo>
                  <a:lnTo>
                    <a:pt x="1053" y="960"/>
                  </a:lnTo>
                  <a:lnTo>
                    <a:pt x="1048" y="904"/>
                  </a:lnTo>
                  <a:lnTo>
                    <a:pt x="1041" y="848"/>
                  </a:lnTo>
                  <a:lnTo>
                    <a:pt x="1036" y="820"/>
                  </a:lnTo>
                  <a:lnTo>
                    <a:pt x="1032" y="794"/>
                  </a:lnTo>
                  <a:lnTo>
                    <a:pt x="1026" y="767"/>
                  </a:lnTo>
                  <a:lnTo>
                    <a:pt x="1021" y="740"/>
                  </a:lnTo>
                  <a:lnTo>
                    <a:pt x="1014" y="715"/>
                  </a:lnTo>
                  <a:lnTo>
                    <a:pt x="1008" y="689"/>
                  </a:lnTo>
                  <a:lnTo>
                    <a:pt x="1001" y="664"/>
                  </a:lnTo>
                  <a:lnTo>
                    <a:pt x="993" y="639"/>
                  </a:lnTo>
                  <a:lnTo>
                    <a:pt x="984" y="615"/>
                  </a:lnTo>
                  <a:lnTo>
                    <a:pt x="976" y="591"/>
                  </a:lnTo>
                  <a:lnTo>
                    <a:pt x="966" y="567"/>
                  </a:lnTo>
                  <a:lnTo>
                    <a:pt x="957" y="543"/>
                  </a:lnTo>
                  <a:lnTo>
                    <a:pt x="946" y="521"/>
                  </a:lnTo>
                  <a:lnTo>
                    <a:pt x="936" y="499"/>
                  </a:lnTo>
                  <a:lnTo>
                    <a:pt x="924" y="476"/>
                  </a:lnTo>
                  <a:lnTo>
                    <a:pt x="912" y="454"/>
                  </a:lnTo>
                  <a:lnTo>
                    <a:pt x="900" y="433"/>
                  </a:lnTo>
                  <a:lnTo>
                    <a:pt x="887" y="412"/>
                  </a:lnTo>
                  <a:lnTo>
                    <a:pt x="874" y="392"/>
                  </a:lnTo>
                  <a:lnTo>
                    <a:pt x="860" y="372"/>
                  </a:lnTo>
                  <a:lnTo>
                    <a:pt x="846" y="352"/>
                  </a:lnTo>
                  <a:lnTo>
                    <a:pt x="831" y="333"/>
                  </a:lnTo>
                  <a:lnTo>
                    <a:pt x="816" y="315"/>
                  </a:lnTo>
                  <a:lnTo>
                    <a:pt x="800" y="296"/>
                  </a:lnTo>
                  <a:lnTo>
                    <a:pt x="783" y="279"/>
                  </a:lnTo>
                  <a:lnTo>
                    <a:pt x="766" y="262"/>
                  </a:lnTo>
                  <a:lnTo>
                    <a:pt x="749" y="246"/>
                  </a:lnTo>
                  <a:lnTo>
                    <a:pt x="731" y="229"/>
                  </a:lnTo>
                  <a:lnTo>
                    <a:pt x="713" y="214"/>
                  </a:lnTo>
                  <a:lnTo>
                    <a:pt x="694" y="199"/>
                  </a:lnTo>
                  <a:lnTo>
                    <a:pt x="675" y="183"/>
                  </a:lnTo>
                  <a:lnTo>
                    <a:pt x="655" y="169"/>
                  </a:lnTo>
                  <a:lnTo>
                    <a:pt x="635" y="156"/>
                  </a:lnTo>
                  <a:lnTo>
                    <a:pt x="614" y="143"/>
                  </a:lnTo>
                  <a:lnTo>
                    <a:pt x="593" y="130"/>
                  </a:lnTo>
                  <a:lnTo>
                    <a:pt x="572" y="119"/>
                  </a:lnTo>
                  <a:lnTo>
                    <a:pt x="550" y="108"/>
                  </a:lnTo>
                  <a:lnTo>
                    <a:pt x="527" y="96"/>
                  </a:lnTo>
                  <a:lnTo>
                    <a:pt x="504" y="86"/>
                  </a:lnTo>
                  <a:lnTo>
                    <a:pt x="481" y="76"/>
                  </a:lnTo>
                  <a:lnTo>
                    <a:pt x="457" y="67"/>
                  </a:lnTo>
                  <a:lnTo>
                    <a:pt x="432" y="59"/>
                  </a:lnTo>
                  <a:lnTo>
                    <a:pt x="408" y="50"/>
                  </a:lnTo>
                  <a:lnTo>
                    <a:pt x="382" y="43"/>
                  </a:lnTo>
                  <a:lnTo>
                    <a:pt x="357" y="36"/>
                  </a:lnTo>
                  <a:lnTo>
                    <a:pt x="331" y="30"/>
                  </a:lnTo>
                  <a:lnTo>
                    <a:pt x="304" y="24"/>
                  </a:lnTo>
                  <a:lnTo>
                    <a:pt x="277" y="20"/>
                  </a:lnTo>
                  <a:lnTo>
                    <a:pt x="249" y="15"/>
                  </a:lnTo>
                  <a:lnTo>
                    <a:pt x="221" y="10"/>
                  </a:lnTo>
                  <a:lnTo>
                    <a:pt x="193" y="8"/>
                  </a:lnTo>
                  <a:lnTo>
                    <a:pt x="164" y="4"/>
                  </a:lnTo>
                  <a:lnTo>
                    <a:pt x="135" y="2"/>
                  </a:lnTo>
                  <a:lnTo>
                    <a:pt x="105" y="1"/>
                  </a:lnTo>
                  <a:lnTo>
                    <a:pt x="75" y="0"/>
                  </a:lnTo>
                  <a:lnTo>
                    <a:pt x="44" y="0"/>
                  </a:lnTo>
                  <a:lnTo>
                    <a:pt x="39" y="0"/>
                  </a:lnTo>
                  <a:lnTo>
                    <a:pt x="34" y="1"/>
                  </a:lnTo>
                  <a:lnTo>
                    <a:pt x="29" y="2"/>
                  </a:lnTo>
                  <a:lnTo>
                    <a:pt x="25" y="4"/>
                  </a:lnTo>
                  <a:lnTo>
                    <a:pt x="17" y="9"/>
                  </a:lnTo>
                  <a:lnTo>
                    <a:pt x="11" y="16"/>
                  </a:lnTo>
                  <a:lnTo>
                    <a:pt x="6" y="23"/>
                  </a:lnTo>
                  <a:lnTo>
                    <a:pt x="3" y="33"/>
                  </a:lnTo>
                  <a:lnTo>
                    <a:pt x="1" y="42"/>
                  </a:lnTo>
                  <a:lnTo>
                    <a:pt x="0" y="51"/>
                  </a:lnTo>
                  <a:lnTo>
                    <a:pt x="1" y="61"/>
                  </a:lnTo>
                  <a:lnTo>
                    <a:pt x="3" y="70"/>
                  </a:lnTo>
                  <a:lnTo>
                    <a:pt x="6" y="80"/>
                  </a:lnTo>
                  <a:lnTo>
                    <a:pt x="11" y="88"/>
                  </a:lnTo>
                  <a:lnTo>
                    <a:pt x="17" y="94"/>
                  </a:lnTo>
                  <a:lnTo>
                    <a:pt x="25" y="100"/>
                  </a:lnTo>
                  <a:lnTo>
                    <a:pt x="29" y="101"/>
                  </a:lnTo>
                  <a:lnTo>
                    <a:pt x="34" y="102"/>
                  </a:lnTo>
                  <a:lnTo>
                    <a:pt x="39" y="103"/>
                  </a:lnTo>
                  <a:lnTo>
                    <a:pt x="44" y="103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32" name="Shape 132">
              <a:extLst>
                <a:ext uri="{FF2B5EF4-FFF2-40B4-BE49-F238E27FC236}">
                  <a16:creationId xmlns:a16="http://schemas.microsoft.com/office/drawing/2014/main" id="{00000000-0008-0000-0700-000084000000}"/>
                </a:ext>
              </a:extLst>
            </xdr:cNvPr>
            <xdr:cNvSpPr/>
          </xdr:nvSpPr>
          <xdr:spPr>
            <a:xfrm>
              <a:off x="3975" y="433"/>
              <a:ext cx="204" cy="188"/>
            </a:xfrm>
            <a:custGeom>
              <a:avLst/>
              <a:gdLst/>
              <a:ahLst/>
              <a:cxnLst/>
              <a:rect l="l" t="t" r="r" b="b"/>
              <a:pathLst>
                <a:path w="1020" h="1128" extrusionOk="0">
                  <a:moveTo>
                    <a:pt x="88" y="1077"/>
                  </a:moveTo>
                  <a:lnTo>
                    <a:pt x="88" y="1077"/>
                  </a:lnTo>
                  <a:lnTo>
                    <a:pt x="88" y="1048"/>
                  </a:lnTo>
                  <a:lnTo>
                    <a:pt x="89" y="1021"/>
                  </a:lnTo>
                  <a:lnTo>
                    <a:pt x="90" y="994"/>
                  </a:lnTo>
                  <a:lnTo>
                    <a:pt x="92" y="968"/>
                  </a:lnTo>
                  <a:lnTo>
                    <a:pt x="94" y="941"/>
                  </a:lnTo>
                  <a:lnTo>
                    <a:pt x="96" y="915"/>
                  </a:lnTo>
                  <a:lnTo>
                    <a:pt x="99" y="891"/>
                  </a:lnTo>
                  <a:lnTo>
                    <a:pt x="103" y="865"/>
                  </a:lnTo>
                  <a:lnTo>
                    <a:pt x="106" y="840"/>
                  </a:lnTo>
                  <a:lnTo>
                    <a:pt x="111" y="815"/>
                  </a:lnTo>
                  <a:lnTo>
                    <a:pt x="115" y="792"/>
                  </a:lnTo>
                  <a:lnTo>
                    <a:pt x="121" y="768"/>
                  </a:lnTo>
                  <a:lnTo>
                    <a:pt x="126" y="745"/>
                  </a:lnTo>
                  <a:lnTo>
                    <a:pt x="132" y="721"/>
                  </a:lnTo>
                  <a:lnTo>
                    <a:pt x="139" y="699"/>
                  </a:lnTo>
                  <a:lnTo>
                    <a:pt x="146" y="676"/>
                  </a:lnTo>
                  <a:lnTo>
                    <a:pt x="153" y="654"/>
                  </a:lnTo>
                  <a:lnTo>
                    <a:pt x="161" y="633"/>
                  </a:lnTo>
                  <a:lnTo>
                    <a:pt x="170" y="612"/>
                  </a:lnTo>
                  <a:lnTo>
                    <a:pt x="178" y="591"/>
                  </a:lnTo>
                  <a:lnTo>
                    <a:pt x="188" y="571"/>
                  </a:lnTo>
                  <a:lnTo>
                    <a:pt x="197" y="551"/>
                  </a:lnTo>
                  <a:lnTo>
                    <a:pt x="207" y="531"/>
                  </a:lnTo>
                  <a:lnTo>
                    <a:pt x="218" y="512"/>
                  </a:lnTo>
                  <a:lnTo>
                    <a:pt x="229" y="493"/>
                  </a:lnTo>
                  <a:lnTo>
                    <a:pt x="240" y="474"/>
                  </a:lnTo>
                  <a:lnTo>
                    <a:pt x="252" y="456"/>
                  </a:lnTo>
                  <a:lnTo>
                    <a:pt x="264" y="439"/>
                  </a:lnTo>
                  <a:lnTo>
                    <a:pt x="277" y="421"/>
                  </a:lnTo>
                  <a:lnTo>
                    <a:pt x="290" y="405"/>
                  </a:lnTo>
                  <a:lnTo>
                    <a:pt x="304" y="388"/>
                  </a:lnTo>
                  <a:lnTo>
                    <a:pt x="318" y="372"/>
                  </a:lnTo>
                  <a:lnTo>
                    <a:pt x="333" y="356"/>
                  </a:lnTo>
                  <a:lnTo>
                    <a:pt x="348" y="341"/>
                  </a:lnTo>
                  <a:lnTo>
                    <a:pt x="363" y="327"/>
                  </a:lnTo>
                  <a:lnTo>
                    <a:pt x="379" y="312"/>
                  </a:lnTo>
                  <a:lnTo>
                    <a:pt x="395" y="299"/>
                  </a:lnTo>
                  <a:lnTo>
                    <a:pt x="412" y="285"/>
                  </a:lnTo>
                  <a:lnTo>
                    <a:pt x="430" y="272"/>
                  </a:lnTo>
                  <a:lnTo>
                    <a:pt x="447" y="259"/>
                  </a:lnTo>
                  <a:lnTo>
                    <a:pt x="466" y="247"/>
                  </a:lnTo>
                  <a:lnTo>
                    <a:pt x="484" y="235"/>
                  </a:lnTo>
                  <a:lnTo>
                    <a:pt x="504" y="224"/>
                  </a:lnTo>
                  <a:lnTo>
                    <a:pt x="523" y="213"/>
                  </a:lnTo>
                  <a:lnTo>
                    <a:pt x="543" y="203"/>
                  </a:lnTo>
                  <a:lnTo>
                    <a:pt x="564" y="193"/>
                  </a:lnTo>
                  <a:lnTo>
                    <a:pt x="585" y="183"/>
                  </a:lnTo>
                  <a:lnTo>
                    <a:pt x="607" y="175"/>
                  </a:lnTo>
                  <a:lnTo>
                    <a:pt x="629" y="167"/>
                  </a:lnTo>
                  <a:lnTo>
                    <a:pt x="652" y="159"/>
                  </a:lnTo>
                  <a:lnTo>
                    <a:pt x="675" y="152"/>
                  </a:lnTo>
                  <a:lnTo>
                    <a:pt x="698" y="144"/>
                  </a:lnTo>
                  <a:lnTo>
                    <a:pt x="723" y="137"/>
                  </a:lnTo>
                  <a:lnTo>
                    <a:pt x="747" y="132"/>
                  </a:lnTo>
                  <a:lnTo>
                    <a:pt x="772" y="127"/>
                  </a:lnTo>
                  <a:lnTo>
                    <a:pt x="798" y="122"/>
                  </a:lnTo>
                  <a:lnTo>
                    <a:pt x="824" y="117"/>
                  </a:lnTo>
                  <a:lnTo>
                    <a:pt x="850" y="114"/>
                  </a:lnTo>
                  <a:lnTo>
                    <a:pt x="877" y="110"/>
                  </a:lnTo>
                  <a:lnTo>
                    <a:pt x="905" y="108"/>
                  </a:lnTo>
                  <a:lnTo>
                    <a:pt x="933" y="106"/>
                  </a:lnTo>
                  <a:lnTo>
                    <a:pt x="962" y="104"/>
                  </a:lnTo>
                  <a:lnTo>
                    <a:pt x="991" y="104"/>
                  </a:lnTo>
                  <a:lnTo>
                    <a:pt x="1020" y="103"/>
                  </a:lnTo>
                  <a:lnTo>
                    <a:pt x="1020" y="0"/>
                  </a:lnTo>
                  <a:lnTo>
                    <a:pt x="989" y="0"/>
                  </a:lnTo>
                  <a:lnTo>
                    <a:pt x="959" y="1"/>
                  </a:lnTo>
                  <a:lnTo>
                    <a:pt x="929" y="2"/>
                  </a:lnTo>
                  <a:lnTo>
                    <a:pt x="899" y="4"/>
                  </a:lnTo>
                  <a:lnTo>
                    <a:pt x="870" y="8"/>
                  </a:lnTo>
                  <a:lnTo>
                    <a:pt x="841" y="10"/>
                  </a:lnTo>
                  <a:lnTo>
                    <a:pt x="813" y="15"/>
                  </a:lnTo>
                  <a:lnTo>
                    <a:pt x="785" y="20"/>
                  </a:lnTo>
                  <a:lnTo>
                    <a:pt x="757" y="24"/>
                  </a:lnTo>
                  <a:lnTo>
                    <a:pt x="731" y="30"/>
                  </a:lnTo>
                  <a:lnTo>
                    <a:pt x="704" y="36"/>
                  </a:lnTo>
                  <a:lnTo>
                    <a:pt x="678" y="43"/>
                  </a:lnTo>
                  <a:lnTo>
                    <a:pt x="653" y="50"/>
                  </a:lnTo>
                  <a:lnTo>
                    <a:pt x="628" y="59"/>
                  </a:lnTo>
                  <a:lnTo>
                    <a:pt x="603" y="67"/>
                  </a:lnTo>
                  <a:lnTo>
                    <a:pt x="579" y="76"/>
                  </a:lnTo>
                  <a:lnTo>
                    <a:pt x="555" y="86"/>
                  </a:lnTo>
                  <a:lnTo>
                    <a:pt x="532" y="96"/>
                  </a:lnTo>
                  <a:lnTo>
                    <a:pt x="510" y="107"/>
                  </a:lnTo>
                  <a:lnTo>
                    <a:pt x="487" y="119"/>
                  </a:lnTo>
                  <a:lnTo>
                    <a:pt x="466" y="130"/>
                  </a:lnTo>
                  <a:lnTo>
                    <a:pt x="444" y="143"/>
                  </a:lnTo>
                  <a:lnTo>
                    <a:pt x="423" y="156"/>
                  </a:lnTo>
                  <a:lnTo>
                    <a:pt x="403" y="169"/>
                  </a:lnTo>
                  <a:lnTo>
                    <a:pt x="383" y="183"/>
                  </a:lnTo>
                  <a:lnTo>
                    <a:pt x="364" y="199"/>
                  </a:lnTo>
                  <a:lnTo>
                    <a:pt x="345" y="214"/>
                  </a:lnTo>
                  <a:lnTo>
                    <a:pt x="327" y="229"/>
                  </a:lnTo>
                  <a:lnTo>
                    <a:pt x="309" y="245"/>
                  </a:lnTo>
                  <a:lnTo>
                    <a:pt x="291" y="262"/>
                  </a:lnTo>
                  <a:lnTo>
                    <a:pt x="274" y="279"/>
                  </a:lnTo>
                  <a:lnTo>
                    <a:pt x="258" y="296"/>
                  </a:lnTo>
                  <a:lnTo>
                    <a:pt x="242" y="314"/>
                  </a:lnTo>
                  <a:lnTo>
                    <a:pt x="226" y="333"/>
                  </a:lnTo>
                  <a:lnTo>
                    <a:pt x="212" y="352"/>
                  </a:lnTo>
                  <a:lnTo>
                    <a:pt x="197" y="372"/>
                  </a:lnTo>
                  <a:lnTo>
                    <a:pt x="183" y="392"/>
                  </a:lnTo>
                  <a:lnTo>
                    <a:pt x="170" y="412"/>
                  </a:lnTo>
                  <a:lnTo>
                    <a:pt x="157" y="433"/>
                  </a:lnTo>
                  <a:lnTo>
                    <a:pt x="144" y="454"/>
                  </a:lnTo>
                  <a:lnTo>
                    <a:pt x="132" y="476"/>
                  </a:lnTo>
                  <a:lnTo>
                    <a:pt x="121" y="498"/>
                  </a:lnTo>
                  <a:lnTo>
                    <a:pt x="110" y="520"/>
                  </a:lnTo>
                  <a:lnTo>
                    <a:pt x="100" y="543"/>
                  </a:lnTo>
                  <a:lnTo>
                    <a:pt x="90" y="567"/>
                  </a:lnTo>
                  <a:lnTo>
                    <a:pt x="81" y="591"/>
                  </a:lnTo>
                  <a:lnTo>
                    <a:pt x="72" y="615"/>
                  </a:lnTo>
                  <a:lnTo>
                    <a:pt x="64" y="639"/>
                  </a:lnTo>
                  <a:lnTo>
                    <a:pt x="56" y="664"/>
                  </a:lnTo>
                  <a:lnTo>
                    <a:pt x="49" y="689"/>
                  </a:lnTo>
                  <a:lnTo>
                    <a:pt x="42" y="714"/>
                  </a:lnTo>
                  <a:lnTo>
                    <a:pt x="36" y="740"/>
                  </a:lnTo>
                  <a:lnTo>
                    <a:pt x="30" y="767"/>
                  </a:lnTo>
                  <a:lnTo>
                    <a:pt x="25" y="793"/>
                  </a:lnTo>
                  <a:lnTo>
                    <a:pt x="20" y="820"/>
                  </a:lnTo>
                  <a:lnTo>
                    <a:pt x="16" y="847"/>
                  </a:lnTo>
                  <a:lnTo>
                    <a:pt x="12" y="875"/>
                  </a:lnTo>
                  <a:lnTo>
                    <a:pt x="9" y="904"/>
                  </a:lnTo>
                  <a:lnTo>
                    <a:pt x="6" y="932"/>
                  </a:lnTo>
                  <a:lnTo>
                    <a:pt x="4" y="960"/>
                  </a:lnTo>
                  <a:lnTo>
                    <a:pt x="2" y="988"/>
                  </a:lnTo>
                  <a:lnTo>
                    <a:pt x="1" y="1018"/>
                  </a:lnTo>
                  <a:lnTo>
                    <a:pt x="0" y="1047"/>
                  </a:lnTo>
                  <a:lnTo>
                    <a:pt x="0" y="1077"/>
                  </a:lnTo>
                  <a:lnTo>
                    <a:pt x="0" y="1083"/>
                  </a:lnTo>
                  <a:lnTo>
                    <a:pt x="1" y="1088"/>
                  </a:lnTo>
                  <a:lnTo>
                    <a:pt x="2" y="1094"/>
                  </a:lnTo>
                  <a:lnTo>
                    <a:pt x="3" y="1099"/>
                  </a:lnTo>
                  <a:lnTo>
                    <a:pt x="8" y="1108"/>
                  </a:lnTo>
                  <a:lnTo>
                    <a:pt x="13" y="1116"/>
                  </a:lnTo>
                  <a:lnTo>
                    <a:pt x="20" y="1121"/>
                  </a:lnTo>
                  <a:lnTo>
                    <a:pt x="28" y="1125"/>
                  </a:lnTo>
                  <a:lnTo>
                    <a:pt x="36" y="1127"/>
                  </a:lnTo>
                  <a:lnTo>
                    <a:pt x="44" y="1128"/>
                  </a:lnTo>
                  <a:lnTo>
                    <a:pt x="52" y="1127"/>
                  </a:lnTo>
                  <a:lnTo>
                    <a:pt x="60" y="1125"/>
                  </a:lnTo>
                  <a:lnTo>
                    <a:pt x="68" y="1121"/>
                  </a:lnTo>
                  <a:lnTo>
                    <a:pt x="74" y="1116"/>
                  </a:lnTo>
                  <a:lnTo>
                    <a:pt x="80" y="1108"/>
                  </a:lnTo>
                  <a:lnTo>
                    <a:pt x="84" y="1099"/>
                  </a:lnTo>
                  <a:lnTo>
                    <a:pt x="86" y="1094"/>
                  </a:lnTo>
                  <a:lnTo>
                    <a:pt x="87" y="1088"/>
                  </a:lnTo>
                  <a:lnTo>
                    <a:pt x="88" y="1083"/>
                  </a:lnTo>
                  <a:lnTo>
                    <a:pt x="88" y="1077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33" name="Shape 133">
              <a:extLst>
                <a:ext uri="{FF2B5EF4-FFF2-40B4-BE49-F238E27FC236}">
                  <a16:creationId xmlns:a16="http://schemas.microsoft.com/office/drawing/2014/main" id="{00000000-0008-0000-0700-000085000000}"/>
                </a:ext>
              </a:extLst>
            </xdr:cNvPr>
            <xdr:cNvSpPr/>
          </xdr:nvSpPr>
          <xdr:spPr>
            <a:xfrm>
              <a:off x="4110" y="519"/>
              <a:ext cx="76" cy="93"/>
            </a:xfrm>
            <a:custGeom>
              <a:avLst/>
              <a:gdLst/>
              <a:ahLst/>
              <a:cxnLst/>
              <a:rect l="l" t="t" r="r" b="b"/>
              <a:pathLst>
                <a:path w="381" h="561" extrusionOk="0">
                  <a:moveTo>
                    <a:pt x="337" y="0"/>
                  </a:moveTo>
                  <a:lnTo>
                    <a:pt x="337" y="0"/>
                  </a:lnTo>
                  <a:lnTo>
                    <a:pt x="318" y="2"/>
                  </a:lnTo>
                  <a:lnTo>
                    <a:pt x="298" y="3"/>
                  </a:lnTo>
                  <a:lnTo>
                    <a:pt x="280" y="5"/>
                  </a:lnTo>
                  <a:lnTo>
                    <a:pt x="261" y="7"/>
                  </a:lnTo>
                  <a:lnTo>
                    <a:pt x="243" y="12"/>
                  </a:lnTo>
                  <a:lnTo>
                    <a:pt x="226" y="17"/>
                  </a:lnTo>
                  <a:lnTo>
                    <a:pt x="209" y="23"/>
                  </a:lnTo>
                  <a:lnTo>
                    <a:pt x="192" y="30"/>
                  </a:lnTo>
                  <a:lnTo>
                    <a:pt x="176" y="39"/>
                  </a:lnTo>
                  <a:lnTo>
                    <a:pt x="161" y="49"/>
                  </a:lnTo>
                  <a:lnTo>
                    <a:pt x="146" y="59"/>
                  </a:lnTo>
                  <a:lnTo>
                    <a:pt x="132" y="71"/>
                  </a:lnTo>
                  <a:lnTo>
                    <a:pt x="118" y="85"/>
                  </a:lnTo>
                  <a:lnTo>
                    <a:pt x="105" y="99"/>
                  </a:lnTo>
                  <a:lnTo>
                    <a:pt x="93" y="116"/>
                  </a:lnTo>
                  <a:lnTo>
                    <a:pt x="82" y="132"/>
                  </a:lnTo>
                  <a:lnTo>
                    <a:pt x="71" y="150"/>
                  </a:lnTo>
                  <a:lnTo>
                    <a:pt x="62" y="170"/>
                  </a:lnTo>
                  <a:lnTo>
                    <a:pt x="53" y="190"/>
                  </a:lnTo>
                  <a:lnTo>
                    <a:pt x="45" y="211"/>
                  </a:lnTo>
                  <a:lnTo>
                    <a:pt x="37" y="235"/>
                  </a:lnTo>
                  <a:lnTo>
                    <a:pt x="31" y="258"/>
                  </a:lnTo>
                  <a:lnTo>
                    <a:pt x="25" y="283"/>
                  </a:lnTo>
                  <a:lnTo>
                    <a:pt x="19" y="309"/>
                  </a:lnTo>
                  <a:lnTo>
                    <a:pt x="15" y="336"/>
                  </a:lnTo>
                  <a:lnTo>
                    <a:pt x="11" y="364"/>
                  </a:lnTo>
                  <a:lnTo>
                    <a:pt x="7" y="394"/>
                  </a:lnTo>
                  <a:lnTo>
                    <a:pt x="5" y="424"/>
                  </a:lnTo>
                  <a:lnTo>
                    <a:pt x="3" y="456"/>
                  </a:lnTo>
                  <a:lnTo>
                    <a:pt x="1" y="489"/>
                  </a:lnTo>
                  <a:lnTo>
                    <a:pt x="0" y="524"/>
                  </a:lnTo>
                  <a:lnTo>
                    <a:pt x="0" y="561"/>
                  </a:lnTo>
                  <a:lnTo>
                    <a:pt x="88" y="561"/>
                  </a:lnTo>
                  <a:lnTo>
                    <a:pt x="89" y="525"/>
                  </a:lnTo>
                  <a:lnTo>
                    <a:pt x="89" y="494"/>
                  </a:lnTo>
                  <a:lnTo>
                    <a:pt x="91" y="463"/>
                  </a:lnTo>
                  <a:lnTo>
                    <a:pt x="93" y="434"/>
                  </a:lnTo>
                  <a:lnTo>
                    <a:pt x="95" y="405"/>
                  </a:lnTo>
                  <a:lnTo>
                    <a:pt x="98" y="378"/>
                  </a:lnTo>
                  <a:lnTo>
                    <a:pt x="102" y="354"/>
                  </a:lnTo>
                  <a:lnTo>
                    <a:pt x="106" y="330"/>
                  </a:lnTo>
                  <a:lnTo>
                    <a:pt x="110" y="309"/>
                  </a:lnTo>
                  <a:lnTo>
                    <a:pt x="115" y="288"/>
                  </a:lnTo>
                  <a:lnTo>
                    <a:pt x="120" y="269"/>
                  </a:lnTo>
                  <a:lnTo>
                    <a:pt x="126" y="251"/>
                  </a:lnTo>
                  <a:lnTo>
                    <a:pt x="132" y="235"/>
                  </a:lnTo>
                  <a:lnTo>
                    <a:pt x="139" y="219"/>
                  </a:lnTo>
                  <a:lnTo>
                    <a:pt x="146" y="206"/>
                  </a:lnTo>
                  <a:lnTo>
                    <a:pt x="153" y="193"/>
                  </a:lnTo>
                  <a:lnTo>
                    <a:pt x="161" y="182"/>
                  </a:lnTo>
                  <a:lnTo>
                    <a:pt x="169" y="171"/>
                  </a:lnTo>
                  <a:lnTo>
                    <a:pt x="177" y="162"/>
                  </a:lnTo>
                  <a:lnTo>
                    <a:pt x="186" y="153"/>
                  </a:lnTo>
                  <a:lnTo>
                    <a:pt x="195" y="145"/>
                  </a:lnTo>
                  <a:lnTo>
                    <a:pt x="205" y="138"/>
                  </a:lnTo>
                  <a:lnTo>
                    <a:pt x="215" y="132"/>
                  </a:lnTo>
                  <a:lnTo>
                    <a:pt x="226" y="126"/>
                  </a:lnTo>
                  <a:lnTo>
                    <a:pt x="237" y="122"/>
                  </a:lnTo>
                  <a:lnTo>
                    <a:pt x="249" y="117"/>
                  </a:lnTo>
                  <a:lnTo>
                    <a:pt x="262" y="113"/>
                  </a:lnTo>
                  <a:lnTo>
                    <a:pt x="276" y="110"/>
                  </a:lnTo>
                  <a:lnTo>
                    <a:pt x="290" y="108"/>
                  </a:lnTo>
                  <a:lnTo>
                    <a:pt x="305" y="106"/>
                  </a:lnTo>
                  <a:lnTo>
                    <a:pt x="321" y="105"/>
                  </a:lnTo>
                  <a:lnTo>
                    <a:pt x="337" y="105"/>
                  </a:lnTo>
                  <a:lnTo>
                    <a:pt x="342" y="104"/>
                  </a:lnTo>
                  <a:lnTo>
                    <a:pt x="347" y="104"/>
                  </a:lnTo>
                  <a:lnTo>
                    <a:pt x="352" y="102"/>
                  </a:lnTo>
                  <a:lnTo>
                    <a:pt x="356" y="100"/>
                  </a:lnTo>
                  <a:lnTo>
                    <a:pt x="364" y="96"/>
                  </a:lnTo>
                  <a:lnTo>
                    <a:pt x="370" y="89"/>
                  </a:lnTo>
                  <a:lnTo>
                    <a:pt x="375" y="80"/>
                  </a:lnTo>
                  <a:lnTo>
                    <a:pt x="379" y="72"/>
                  </a:lnTo>
                  <a:lnTo>
                    <a:pt x="381" y="63"/>
                  </a:lnTo>
                  <a:lnTo>
                    <a:pt x="381" y="52"/>
                  </a:lnTo>
                  <a:lnTo>
                    <a:pt x="381" y="43"/>
                  </a:lnTo>
                  <a:lnTo>
                    <a:pt x="379" y="33"/>
                  </a:lnTo>
                  <a:lnTo>
                    <a:pt x="375" y="25"/>
                  </a:lnTo>
                  <a:lnTo>
                    <a:pt x="370" y="17"/>
                  </a:lnTo>
                  <a:lnTo>
                    <a:pt x="364" y="10"/>
                  </a:lnTo>
                  <a:lnTo>
                    <a:pt x="356" y="5"/>
                  </a:lnTo>
                  <a:lnTo>
                    <a:pt x="352" y="3"/>
                  </a:lnTo>
                  <a:lnTo>
                    <a:pt x="347" y="2"/>
                  </a:lnTo>
                  <a:lnTo>
                    <a:pt x="342" y="2"/>
                  </a:lnTo>
                  <a:lnTo>
                    <a:pt x="337" y="0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34" name="Shape 134">
              <a:extLst>
                <a:ext uri="{FF2B5EF4-FFF2-40B4-BE49-F238E27FC236}">
                  <a16:creationId xmlns:a16="http://schemas.microsoft.com/office/drawing/2014/main" id="{00000000-0008-0000-0700-000086000000}"/>
                </a:ext>
              </a:extLst>
            </xdr:cNvPr>
            <xdr:cNvSpPr/>
          </xdr:nvSpPr>
          <xdr:spPr>
            <a:xfrm>
              <a:off x="4178" y="519"/>
              <a:ext cx="67" cy="102"/>
            </a:xfrm>
            <a:custGeom>
              <a:avLst/>
              <a:gdLst/>
              <a:ahLst/>
              <a:cxnLst/>
              <a:rect l="l" t="t" r="r" b="b"/>
              <a:pathLst>
                <a:path w="337" h="612" extrusionOk="0">
                  <a:moveTo>
                    <a:pt x="337" y="561"/>
                  </a:moveTo>
                  <a:lnTo>
                    <a:pt x="337" y="561"/>
                  </a:lnTo>
                  <a:lnTo>
                    <a:pt x="337" y="524"/>
                  </a:lnTo>
                  <a:lnTo>
                    <a:pt x="336" y="490"/>
                  </a:lnTo>
                  <a:lnTo>
                    <a:pt x="335" y="456"/>
                  </a:lnTo>
                  <a:lnTo>
                    <a:pt x="333" y="424"/>
                  </a:lnTo>
                  <a:lnTo>
                    <a:pt x="330" y="394"/>
                  </a:lnTo>
                  <a:lnTo>
                    <a:pt x="327" y="364"/>
                  </a:lnTo>
                  <a:lnTo>
                    <a:pt x="323" y="336"/>
                  </a:lnTo>
                  <a:lnTo>
                    <a:pt x="319" y="309"/>
                  </a:lnTo>
                  <a:lnTo>
                    <a:pt x="314" y="283"/>
                  </a:lnTo>
                  <a:lnTo>
                    <a:pt x="308" y="258"/>
                  </a:lnTo>
                  <a:lnTo>
                    <a:pt x="302" y="235"/>
                  </a:lnTo>
                  <a:lnTo>
                    <a:pt x="295" y="212"/>
                  </a:lnTo>
                  <a:lnTo>
                    <a:pt x="287" y="191"/>
                  </a:lnTo>
                  <a:lnTo>
                    <a:pt x="278" y="170"/>
                  </a:lnTo>
                  <a:lnTo>
                    <a:pt x="269" y="151"/>
                  </a:lnTo>
                  <a:lnTo>
                    <a:pt x="259" y="132"/>
                  </a:lnTo>
                  <a:lnTo>
                    <a:pt x="248" y="116"/>
                  </a:lnTo>
                  <a:lnTo>
                    <a:pt x="236" y="99"/>
                  </a:lnTo>
                  <a:lnTo>
                    <a:pt x="223" y="85"/>
                  </a:lnTo>
                  <a:lnTo>
                    <a:pt x="209" y="71"/>
                  </a:lnTo>
                  <a:lnTo>
                    <a:pt x="195" y="59"/>
                  </a:lnTo>
                  <a:lnTo>
                    <a:pt x="180" y="49"/>
                  </a:lnTo>
                  <a:lnTo>
                    <a:pt x="165" y="38"/>
                  </a:lnTo>
                  <a:lnTo>
                    <a:pt x="148" y="30"/>
                  </a:lnTo>
                  <a:lnTo>
                    <a:pt x="131" y="23"/>
                  </a:lnTo>
                  <a:lnTo>
                    <a:pt x="114" y="17"/>
                  </a:lnTo>
                  <a:lnTo>
                    <a:pt x="96" y="12"/>
                  </a:lnTo>
                  <a:lnTo>
                    <a:pt x="78" y="7"/>
                  </a:lnTo>
                  <a:lnTo>
                    <a:pt x="59" y="5"/>
                  </a:lnTo>
                  <a:lnTo>
                    <a:pt x="40" y="3"/>
                  </a:lnTo>
                  <a:lnTo>
                    <a:pt x="20" y="2"/>
                  </a:lnTo>
                  <a:lnTo>
                    <a:pt x="0" y="0"/>
                  </a:lnTo>
                  <a:lnTo>
                    <a:pt x="0" y="105"/>
                  </a:lnTo>
                  <a:lnTo>
                    <a:pt x="17" y="105"/>
                  </a:lnTo>
                  <a:lnTo>
                    <a:pt x="34" y="106"/>
                  </a:lnTo>
                  <a:lnTo>
                    <a:pt x="49" y="108"/>
                  </a:lnTo>
                  <a:lnTo>
                    <a:pt x="64" y="110"/>
                  </a:lnTo>
                  <a:lnTo>
                    <a:pt x="78" y="113"/>
                  </a:lnTo>
                  <a:lnTo>
                    <a:pt x="91" y="117"/>
                  </a:lnTo>
                  <a:lnTo>
                    <a:pt x="104" y="122"/>
                  </a:lnTo>
                  <a:lnTo>
                    <a:pt x="115" y="126"/>
                  </a:lnTo>
                  <a:lnTo>
                    <a:pt x="126" y="132"/>
                  </a:lnTo>
                  <a:lnTo>
                    <a:pt x="136" y="138"/>
                  </a:lnTo>
                  <a:lnTo>
                    <a:pt x="146" y="145"/>
                  </a:lnTo>
                  <a:lnTo>
                    <a:pt x="155" y="153"/>
                  </a:lnTo>
                  <a:lnTo>
                    <a:pt x="164" y="162"/>
                  </a:lnTo>
                  <a:lnTo>
                    <a:pt x="172" y="171"/>
                  </a:lnTo>
                  <a:lnTo>
                    <a:pt x="180" y="182"/>
                  </a:lnTo>
                  <a:lnTo>
                    <a:pt x="187" y="193"/>
                  </a:lnTo>
                  <a:lnTo>
                    <a:pt x="194" y="205"/>
                  </a:lnTo>
                  <a:lnTo>
                    <a:pt x="201" y="219"/>
                  </a:lnTo>
                  <a:lnTo>
                    <a:pt x="207" y="235"/>
                  </a:lnTo>
                  <a:lnTo>
                    <a:pt x="213" y="251"/>
                  </a:lnTo>
                  <a:lnTo>
                    <a:pt x="218" y="269"/>
                  </a:lnTo>
                  <a:lnTo>
                    <a:pt x="224" y="288"/>
                  </a:lnTo>
                  <a:lnTo>
                    <a:pt x="228" y="308"/>
                  </a:lnTo>
                  <a:lnTo>
                    <a:pt x="233" y="330"/>
                  </a:lnTo>
                  <a:lnTo>
                    <a:pt x="236" y="354"/>
                  </a:lnTo>
                  <a:lnTo>
                    <a:pt x="240" y="378"/>
                  </a:lnTo>
                  <a:lnTo>
                    <a:pt x="243" y="405"/>
                  </a:lnTo>
                  <a:lnTo>
                    <a:pt x="245" y="432"/>
                  </a:lnTo>
                  <a:lnTo>
                    <a:pt x="247" y="462"/>
                  </a:lnTo>
                  <a:lnTo>
                    <a:pt x="248" y="494"/>
                  </a:lnTo>
                  <a:lnTo>
                    <a:pt x="249" y="525"/>
                  </a:lnTo>
                  <a:lnTo>
                    <a:pt x="249" y="561"/>
                  </a:lnTo>
                  <a:lnTo>
                    <a:pt x="249" y="567"/>
                  </a:lnTo>
                  <a:lnTo>
                    <a:pt x="250" y="572"/>
                  </a:lnTo>
                  <a:lnTo>
                    <a:pt x="251" y="578"/>
                  </a:lnTo>
                  <a:lnTo>
                    <a:pt x="253" y="583"/>
                  </a:lnTo>
                  <a:lnTo>
                    <a:pt x="257" y="592"/>
                  </a:lnTo>
                  <a:lnTo>
                    <a:pt x="263" y="600"/>
                  </a:lnTo>
                  <a:lnTo>
                    <a:pt x="269" y="605"/>
                  </a:lnTo>
                  <a:lnTo>
                    <a:pt x="277" y="609"/>
                  </a:lnTo>
                  <a:lnTo>
                    <a:pt x="285" y="611"/>
                  </a:lnTo>
                  <a:lnTo>
                    <a:pt x="293" y="612"/>
                  </a:lnTo>
                  <a:lnTo>
                    <a:pt x="301" y="611"/>
                  </a:lnTo>
                  <a:lnTo>
                    <a:pt x="309" y="609"/>
                  </a:lnTo>
                  <a:lnTo>
                    <a:pt x="317" y="605"/>
                  </a:lnTo>
                  <a:lnTo>
                    <a:pt x="323" y="600"/>
                  </a:lnTo>
                  <a:lnTo>
                    <a:pt x="329" y="592"/>
                  </a:lnTo>
                  <a:lnTo>
                    <a:pt x="333" y="583"/>
                  </a:lnTo>
                  <a:lnTo>
                    <a:pt x="335" y="578"/>
                  </a:lnTo>
                  <a:lnTo>
                    <a:pt x="336" y="572"/>
                  </a:lnTo>
                  <a:lnTo>
                    <a:pt x="337" y="567"/>
                  </a:lnTo>
                  <a:lnTo>
                    <a:pt x="337" y="561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35" name="Shape 135">
              <a:extLst>
                <a:ext uri="{FF2B5EF4-FFF2-40B4-BE49-F238E27FC236}">
                  <a16:creationId xmlns:a16="http://schemas.microsoft.com/office/drawing/2014/main" id="{00000000-0008-0000-0700-000087000000}"/>
                </a:ext>
              </a:extLst>
            </xdr:cNvPr>
            <xdr:cNvSpPr/>
          </xdr:nvSpPr>
          <xdr:spPr>
            <a:xfrm>
              <a:off x="4169" y="612"/>
              <a:ext cx="76" cy="92"/>
            </a:xfrm>
            <a:custGeom>
              <a:avLst/>
              <a:gdLst/>
              <a:ahLst/>
              <a:cxnLst/>
              <a:rect l="l" t="t" r="r" b="b"/>
              <a:pathLst>
                <a:path w="381" h="549" extrusionOk="0">
                  <a:moveTo>
                    <a:pt x="44" y="549"/>
                  </a:moveTo>
                  <a:lnTo>
                    <a:pt x="44" y="549"/>
                  </a:lnTo>
                  <a:lnTo>
                    <a:pt x="64" y="549"/>
                  </a:lnTo>
                  <a:lnTo>
                    <a:pt x="84" y="548"/>
                  </a:lnTo>
                  <a:lnTo>
                    <a:pt x="103" y="546"/>
                  </a:lnTo>
                  <a:lnTo>
                    <a:pt x="122" y="543"/>
                  </a:lnTo>
                  <a:lnTo>
                    <a:pt x="140" y="539"/>
                  </a:lnTo>
                  <a:lnTo>
                    <a:pt x="158" y="534"/>
                  </a:lnTo>
                  <a:lnTo>
                    <a:pt x="175" y="529"/>
                  </a:lnTo>
                  <a:lnTo>
                    <a:pt x="192" y="522"/>
                  </a:lnTo>
                  <a:lnTo>
                    <a:pt x="208" y="514"/>
                  </a:lnTo>
                  <a:lnTo>
                    <a:pt x="223" y="505"/>
                  </a:lnTo>
                  <a:lnTo>
                    <a:pt x="238" y="494"/>
                  </a:lnTo>
                  <a:lnTo>
                    <a:pt x="253" y="482"/>
                  </a:lnTo>
                  <a:lnTo>
                    <a:pt x="266" y="469"/>
                  </a:lnTo>
                  <a:lnTo>
                    <a:pt x="279" y="455"/>
                  </a:lnTo>
                  <a:lnTo>
                    <a:pt x="291" y="439"/>
                  </a:lnTo>
                  <a:lnTo>
                    <a:pt x="302" y="422"/>
                  </a:lnTo>
                  <a:lnTo>
                    <a:pt x="313" y="405"/>
                  </a:lnTo>
                  <a:lnTo>
                    <a:pt x="322" y="386"/>
                  </a:lnTo>
                  <a:lnTo>
                    <a:pt x="331" y="366"/>
                  </a:lnTo>
                  <a:lnTo>
                    <a:pt x="339" y="345"/>
                  </a:lnTo>
                  <a:lnTo>
                    <a:pt x="346" y="322"/>
                  </a:lnTo>
                  <a:lnTo>
                    <a:pt x="352" y="300"/>
                  </a:lnTo>
                  <a:lnTo>
                    <a:pt x="358" y="275"/>
                  </a:lnTo>
                  <a:lnTo>
                    <a:pt x="363" y="249"/>
                  </a:lnTo>
                  <a:lnTo>
                    <a:pt x="367" y="222"/>
                  </a:lnTo>
                  <a:lnTo>
                    <a:pt x="371" y="195"/>
                  </a:lnTo>
                  <a:lnTo>
                    <a:pt x="374" y="166"/>
                  </a:lnTo>
                  <a:lnTo>
                    <a:pt x="377" y="135"/>
                  </a:lnTo>
                  <a:lnTo>
                    <a:pt x="379" y="103"/>
                  </a:lnTo>
                  <a:lnTo>
                    <a:pt x="380" y="70"/>
                  </a:lnTo>
                  <a:lnTo>
                    <a:pt x="381" y="35"/>
                  </a:lnTo>
                  <a:lnTo>
                    <a:pt x="381" y="0"/>
                  </a:lnTo>
                  <a:lnTo>
                    <a:pt x="293" y="0"/>
                  </a:lnTo>
                  <a:lnTo>
                    <a:pt x="293" y="34"/>
                  </a:lnTo>
                  <a:lnTo>
                    <a:pt x="292" y="67"/>
                  </a:lnTo>
                  <a:lnTo>
                    <a:pt x="291" y="97"/>
                  </a:lnTo>
                  <a:lnTo>
                    <a:pt x="289" y="127"/>
                  </a:lnTo>
                  <a:lnTo>
                    <a:pt x="287" y="154"/>
                  </a:lnTo>
                  <a:lnTo>
                    <a:pt x="284" y="181"/>
                  </a:lnTo>
                  <a:lnTo>
                    <a:pt x="280" y="204"/>
                  </a:lnTo>
                  <a:lnTo>
                    <a:pt x="277" y="228"/>
                  </a:lnTo>
                  <a:lnTo>
                    <a:pt x="272" y="249"/>
                  </a:lnTo>
                  <a:lnTo>
                    <a:pt x="268" y="269"/>
                  </a:lnTo>
                  <a:lnTo>
                    <a:pt x="263" y="288"/>
                  </a:lnTo>
                  <a:lnTo>
                    <a:pt x="257" y="306"/>
                  </a:lnTo>
                  <a:lnTo>
                    <a:pt x="251" y="321"/>
                  </a:lnTo>
                  <a:lnTo>
                    <a:pt x="245" y="336"/>
                  </a:lnTo>
                  <a:lnTo>
                    <a:pt x="238" y="349"/>
                  </a:lnTo>
                  <a:lnTo>
                    <a:pt x="231" y="361"/>
                  </a:lnTo>
                  <a:lnTo>
                    <a:pt x="224" y="373"/>
                  </a:lnTo>
                  <a:lnTo>
                    <a:pt x="216" y="382"/>
                  </a:lnTo>
                  <a:lnTo>
                    <a:pt x="208" y="392"/>
                  </a:lnTo>
                  <a:lnTo>
                    <a:pt x="200" y="399"/>
                  </a:lnTo>
                  <a:lnTo>
                    <a:pt x="191" y="407"/>
                  </a:lnTo>
                  <a:lnTo>
                    <a:pt x="181" y="414"/>
                  </a:lnTo>
                  <a:lnTo>
                    <a:pt x="171" y="420"/>
                  </a:lnTo>
                  <a:lnTo>
                    <a:pt x="160" y="425"/>
                  </a:lnTo>
                  <a:lnTo>
                    <a:pt x="148" y="429"/>
                  </a:lnTo>
                  <a:lnTo>
                    <a:pt x="136" y="434"/>
                  </a:lnTo>
                  <a:lnTo>
                    <a:pt x="123" y="438"/>
                  </a:lnTo>
                  <a:lnTo>
                    <a:pt x="109" y="440"/>
                  </a:lnTo>
                  <a:lnTo>
                    <a:pt x="94" y="442"/>
                  </a:lnTo>
                  <a:lnTo>
                    <a:pt x="78" y="445"/>
                  </a:lnTo>
                  <a:lnTo>
                    <a:pt x="62" y="445"/>
                  </a:lnTo>
                  <a:lnTo>
                    <a:pt x="44" y="445"/>
                  </a:lnTo>
                  <a:lnTo>
                    <a:pt x="39" y="446"/>
                  </a:lnTo>
                  <a:lnTo>
                    <a:pt x="34" y="447"/>
                  </a:lnTo>
                  <a:lnTo>
                    <a:pt x="29" y="448"/>
                  </a:lnTo>
                  <a:lnTo>
                    <a:pt x="25" y="449"/>
                  </a:lnTo>
                  <a:lnTo>
                    <a:pt x="17" y="455"/>
                  </a:lnTo>
                  <a:lnTo>
                    <a:pt x="11" y="461"/>
                  </a:lnTo>
                  <a:lnTo>
                    <a:pt x="6" y="469"/>
                  </a:lnTo>
                  <a:lnTo>
                    <a:pt x="3" y="478"/>
                  </a:lnTo>
                  <a:lnTo>
                    <a:pt x="1" y="487"/>
                  </a:lnTo>
                  <a:lnTo>
                    <a:pt x="0" y="498"/>
                  </a:lnTo>
                  <a:lnTo>
                    <a:pt x="1" y="507"/>
                  </a:lnTo>
                  <a:lnTo>
                    <a:pt x="3" y="516"/>
                  </a:lnTo>
                  <a:lnTo>
                    <a:pt x="6" y="525"/>
                  </a:lnTo>
                  <a:lnTo>
                    <a:pt x="11" y="533"/>
                  </a:lnTo>
                  <a:lnTo>
                    <a:pt x="17" y="540"/>
                  </a:lnTo>
                  <a:lnTo>
                    <a:pt x="25" y="545"/>
                  </a:lnTo>
                  <a:lnTo>
                    <a:pt x="29" y="547"/>
                  </a:lnTo>
                  <a:lnTo>
                    <a:pt x="34" y="548"/>
                  </a:lnTo>
                  <a:lnTo>
                    <a:pt x="39" y="549"/>
                  </a:lnTo>
                  <a:lnTo>
                    <a:pt x="44" y="549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36" name="Shape 136">
              <a:extLst>
                <a:ext uri="{FF2B5EF4-FFF2-40B4-BE49-F238E27FC236}">
                  <a16:creationId xmlns:a16="http://schemas.microsoft.com/office/drawing/2014/main" id="{00000000-0008-0000-0700-000088000000}"/>
                </a:ext>
              </a:extLst>
            </xdr:cNvPr>
            <xdr:cNvSpPr/>
          </xdr:nvSpPr>
          <xdr:spPr>
            <a:xfrm>
              <a:off x="4110" y="603"/>
              <a:ext cx="68" cy="101"/>
            </a:xfrm>
            <a:custGeom>
              <a:avLst/>
              <a:gdLst/>
              <a:ahLst/>
              <a:cxnLst/>
              <a:rect l="l" t="t" r="r" b="b"/>
              <a:pathLst>
                <a:path w="337" h="602" extrusionOk="0">
                  <a:moveTo>
                    <a:pt x="0" y="53"/>
                  </a:moveTo>
                  <a:lnTo>
                    <a:pt x="0" y="53"/>
                  </a:lnTo>
                  <a:lnTo>
                    <a:pt x="0" y="88"/>
                  </a:lnTo>
                  <a:lnTo>
                    <a:pt x="1" y="123"/>
                  </a:lnTo>
                  <a:lnTo>
                    <a:pt x="3" y="156"/>
                  </a:lnTo>
                  <a:lnTo>
                    <a:pt x="5" y="188"/>
                  </a:lnTo>
                  <a:lnTo>
                    <a:pt x="7" y="219"/>
                  </a:lnTo>
                  <a:lnTo>
                    <a:pt x="11" y="248"/>
                  </a:lnTo>
                  <a:lnTo>
                    <a:pt x="15" y="276"/>
                  </a:lnTo>
                  <a:lnTo>
                    <a:pt x="20" y="303"/>
                  </a:lnTo>
                  <a:lnTo>
                    <a:pt x="25" y="328"/>
                  </a:lnTo>
                  <a:lnTo>
                    <a:pt x="31" y="353"/>
                  </a:lnTo>
                  <a:lnTo>
                    <a:pt x="37" y="376"/>
                  </a:lnTo>
                  <a:lnTo>
                    <a:pt x="45" y="399"/>
                  </a:lnTo>
                  <a:lnTo>
                    <a:pt x="53" y="420"/>
                  </a:lnTo>
                  <a:lnTo>
                    <a:pt x="62" y="440"/>
                  </a:lnTo>
                  <a:lnTo>
                    <a:pt x="72" y="459"/>
                  </a:lnTo>
                  <a:lnTo>
                    <a:pt x="82" y="476"/>
                  </a:lnTo>
                  <a:lnTo>
                    <a:pt x="93" y="493"/>
                  </a:lnTo>
                  <a:lnTo>
                    <a:pt x="106" y="508"/>
                  </a:lnTo>
                  <a:lnTo>
                    <a:pt x="118" y="522"/>
                  </a:lnTo>
                  <a:lnTo>
                    <a:pt x="132" y="535"/>
                  </a:lnTo>
                  <a:lnTo>
                    <a:pt x="147" y="547"/>
                  </a:lnTo>
                  <a:lnTo>
                    <a:pt x="161" y="558"/>
                  </a:lnTo>
                  <a:lnTo>
                    <a:pt x="177" y="567"/>
                  </a:lnTo>
                  <a:lnTo>
                    <a:pt x="193" y="574"/>
                  </a:lnTo>
                  <a:lnTo>
                    <a:pt x="209" y="581"/>
                  </a:lnTo>
                  <a:lnTo>
                    <a:pt x="226" y="587"/>
                  </a:lnTo>
                  <a:lnTo>
                    <a:pt x="244" y="592"/>
                  </a:lnTo>
                  <a:lnTo>
                    <a:pt x="262" y="596"/>
                  </a:lnTo>
                  <a:lnTo>
                    <a:pt x="280" y="599"/>
                  </a:lnTo>
                  <a:lnTo>
                    <a:pt x="299" y="601"/>
                  </a:lnTo>
                  <a:lnTo>
                    <a:pt x="318" y="602"/>
                  </a:lnTo>
                  <a:lnTo>
                    <a:pt x="337" y="602"/>
                  </a:lnTo>
                  <a:lnTo>
                    <a:pt x="337" y="498"/>
                  </a:lnTo>
                  <a:lnTo>
                    <a:pt x="320" y="498"/>
                  </a:lnTo>
                  <a:lnTo>
                    <a:pt x="305" y="498"/>
                  </a:lnTo>
                  <a:lnTo>
                    <a:pt x="290" y="495"/>
                  </a:lnTo>
                  <a:lnTo>
                    <a:pt x="275" y="493"/>
                  </a:lnTo>
                  <a:lnTo>
                    <a:pt x="261" y="491"/>
                  </a:lnTo>
                  <a:lnTo>
                    <a:pt x="249" y="487"/>
                  </a:lnTo>
                  <a:lnTo>
                    <a:pt x="236" y="482"/>
                  </a:lnTo>
                  <a:lnTo>
                    <a:pt x="225" y="478"/>
                  </a:lnTo>
                  <a:lnTo>
                    <a:pt x="214" y="473"/>
                  </a:lnTo>
                  <a:lnTo>
                    <a:pt x="204" y="467"/>
                  </a:lnTo>
                  <a:lnTo>
                    <a:pt x="194" y="460"/>
                  </a:lnTo>
                  <a:lnTo>
                    <a:pt x="185" y="452"/>
                  </a:lnTo>
                  <a:lnTo>
                    <a:pt x="176" y="443"/>
                  </a:lnTo>
                  <a:lnTo>
                    <a:pt x="168" y="435"/>
                  </a:lnTo>
                  <a:lnTo>
                    <a:pt x="160" y="425"/>
                  </a:lnTo>
                  <a:lnTo>
                    <a:pt x="153" y="414"/>
                  </a:lnTo>
                  <a:lnTo>
                    <a:pt x="145" y="401"/>
                  </a:lnTo>
                  <a:lnTo>
                    <a:pt x="139" y="388"/>
                  </a:lnTo>
                  <a:lnTo>
                    <a:pt x="132" y="374"/>
                  </a:lnTo>
                  <a:lnTo>
                    <a:pt x="126" y="358"/>
                  </a:lnTo>
                  <a:lnTo>
                    <a:pt x="120" y="341"/>
                  </a:lnTo>
                  <a:lnTo>
                    <a:pt x="115" y="322"/>
                  </a:lnTo>
                  <a:lnTo>
                    <a:pt x="110" y="302"/>
                  </a:lnTo>
                  <a:lnTo>
                    <a:pt x="106" y="281"/>
                  </a:lnTo>
                  <a:lnTo>
                    <a:pt x="102" y="257"/>
                  </a:lnTo>
                  <a:lnTo>
                    <a:pt x="98" y="233"/>
                  </a:lnTo>
                  <a:lnTo>
                    <a:pt x="95" y="207"/>
                  </a:lnTo>
                  <a:lnTo>
                    <a:pt x="93" y="179"/>
                  </a:lnTo>
                  <a:lnTo>
                    <a:pt x="91" y="150"/>
                  </a:lnTo>
                  <a:lnTo>
                    <a:pt x="89" y="119"/>
                  </a:lnTo>
                  <a:lnTo>
                    <a:pt x="89" y="87"/>
                  </a:lnTo>
                  <a:lnTo>
                    <a:pt x="88" y="53"/>
                  </a:lnTo>
                  <a:lnTo>
                    <a:pt x="88" y="46"/>
                  </a:lnTo>
                  <a:lnTo>
                    <a:pt x="87" y="40"/>
                  </a:lnTo>
                  <a:lnTo>
                    <a:pt x="86" y="35"/>
                  </a:lnTo>
                  <a:lnTo>
                    <a:pt x="85" y="29"/>
                  </a:lnTo>
                  <a:lnTo>
                    <a:pt x="80" y="21"/>
                  </a:lnTo>
                  <a:lnTo>
                    <a:pt x="75" y="13"/>
                  </a:lnTo>
                  <a:lnTo>
                    <a:pt x="68" y="8"/>
                  </a:lnTo>
                  <a:lnTo>
                    <a:pt x="60" y="3"/>
                  </a:lnTo>
                  <a:lnTo>
                    <a:pt x="52" y="1"/>
                  </a:lnTo>
                  <a:lnTo>
                    <a:pt x="44" y="0"/>
                  </a:lnTo>
                  <a:lnTo>
                    <a:pt x="36" y="1"/>
                  </a:lnTo>
                  <a:lnTo>
                    <a:pt x="28" y="3"/>
                  </a:lnTo>
                  <a:lnTo>
                    <a:pt x="20" y="8"/>
                  </a:lnTo>
                  <a:lnTo>
                    <a:pt x="14" y="13"/>
                  </a:lnTo>
                  <a:lnTo>
                    <a:pt x="8" y="21"/>
                  </a:lnTo>
                  <a:lnTo>
                    <a:pt x="4" y="29"/>
                  </a:lnTo>
                  <a:lnTo>
                    <a:pt x="2" y="35"/>
                  </a:lnTo>
                  <a:lnTo>
                    <a:pt x="1" y="40"/>
                  </a:lnTo>
                  <a:lnTo>
                    <a:pt x="0" y="46"/>
                  </a:lnTo>
                  <a:lnTo>
                    <a:pt x="0" y="53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37" name="Shape 137">
              <a:extLst>
                <a:ext uri="{FF2B5EF4-FFF2-40B4-BE49-F238E27FC236}">
                  <a16:creationId xmlns:a16="http://schemas.microsoft.com/office/drawing/2014/main" id="{00000000-0008-0000-0700-000089000000}"/>
                </a:ext>
              </a:extLst>
            </xdr:cNvPr>
            <xdr:cNvSpPr/>
          </xdr:nvSpPr>
          <xdr:spPr>
            <a:xfrm>
              <a:off x="4430" y="451"/>
              <a:ext cx="402" cy="340"/>
            </a:xfrm>
            <a:custGeom>
              <a:avLst/>
              <a:gdLst/>
              <a:ahLst/>
              <a:cxnLst/>
              <a:rect l="l" t="t" r="r" b="b"/>
              <a:pathLst>
                <a:path w="2011" h="2040" extrusionOk="0">
                  <a:moveTo>
                    <a:pt x="1149" y="2040"/>
                  </a:moveTo>
                  <a:lnTo>
                    <a:pt x="1149" y="843"/>
                  </a:lnTo>
                  <a:lnTo>
                    <a:pt x="1148" y="831"/>
                  </a:lnTo>
                  <a:lnTo>
                    <a:pt x="1148" y="819"/>
                  </a:lnTo>
                  <a:lnTo>
                    <a:pt x="1146" y="809"/>
                  </a:lnTo>
                  <a:lnTo>
                    <a:pt x="1144" y="798"/>
                  </a:lnTo>
                  <a:lnTo>
                    <a:pt x="1140" y="776"/>
                  </a:lnTo>
                  <a:lnTo>
                    <a:pt x="1133" y="756"/>
                  </a:lnTo>
                  <a:lnTo>
                    <a:pt x="1125" y="737"/>
                  </a:lnTo>
                  <a:lnTo>
                    <a:pt x="1115" y="718"/>
                  </a:lnTo>
                  <a:lnTo>
                    <a:pt x="1103" y="702"/>
                  </a:lnTo>
                  <a:lnTo>
                    <a:pt x="1091" y="686"/>
                  </a:lnTo>
                  <a:lnTo>
                    <a:pt x="1077" y="672"/>
                  </a:lnTo>
                  <a:lnTo>
                    <a:pt x="1062" y="659"/>
                  </a:lnTo>
                  <a:lnTo>
                    <a:pt x="1045" y="649"/>
                  </a:lnTo>
                  <a:lnTo>
                    <a:pt x="1028" y="639"/>
                  </a:lnTo>
                  <a:lnTo>
                    <a:pt x="1011" y="632"/>
                  </a:lnTo>
                  <a:lnTo>
                    <a:pt x="992" y="626"/>
                  </a:lnTo>
                  <a:lnTo>
                    <a:pt x="973" y="624"/>
                  </a:lnTo>
                  <a:lnTo>
                    <a:pt x="953" y="623"/>
                  </a:lnTo>
                  <a:lnTo>
                    <a:pt x="935" y="624"/>
                  </a:lnTo>
                  <a:lnTo>
                    <a:pt x="917" y="626"/>
                  </a:lnTo>
                  <a:lnTo>
                    <a:pt x="900" y="632"/>
                  </a:lnTo>
                  <a:lnTo>
                    <a:pt x="883" y="639"/>
                  </a:lnTo>
                  <a:lnTo>
                    <a:pt x="867" y="649"/>
                  </a:lnTo>
                  <a:lnTo>
                    <a:pt x="851" y="659"/>
                  </a:lnTo>
                  <a:lnTo>
                    <a:pt x="837" y="672"/>
                  </a:lnTo>
                  <a:lnTo>
                    <a:pt x="822" y="686"/>
                  </a:lnTo>
                  <a:lnTo>
                    <a:pt x="810" y="702"/>
                  </a:lnTo>
                  <a:lnTo>
                    <a:pt x="799" y="718"/>
                  </a:lnTo>
                  <a:lnTo>
                    <a:pt x="789" y="737"/>
                  </a:lnTo>
                  <a:lnTo>
                    <a:pt x="781" y="756"/>
                  </a:lnTo>
                  <a:lnTo>
                    <a:pt x="774" y="776"/>
                  </a:lnTo>
                  <a:lnTo>
                    <a:pt x="769" y="798"/>
                  </a:lnTo>
                  <a:lnTo>
                    <a:pt x="767" y="809"/>
                  </a:lnTo>
                  <a:lnTo>
                    <a:pt x="766" y="819"/>
                  </a:lnTo>
                  <a:lnTo>
                    <a:pt x="765" y="831"/>
                  </a:lnTo>
                  <a:lnTo>
                    <a:pt x="765" y="843"/>
                  </a:lnTo>
                  <a:lnTo>
                    <a:pt x="765" y="1867"/>
                  </a:lnTo>
                  <a:lnTo>
                    <a:pt x="864" y="1934"/>
                  </a:lnTo>
                  <a:lnTo>
                    <a:pt x="765" y="2040"/>
                  </a:lnTo>
                  <a:lnTo>
                    <a:pt x="0" y="2040"/>
                  </a:lnTo>
                  <a:lnTo>
                    <a:pt x="0" y="105"/>
                  </a:lnTo>
                  <a:lnTo>
                    <a:pt x="90" y="0"/>
                  </a:lnTo>
                  <a:lnTo>
                    <a:pt x="139" y="105"/>
                  </a:lnTo>
                  <a:lnTo>
                    <a:pt x="765" y="105"/>
                  </a:lnTo>
                  <a:lnTo>
                    <a:pt x="765" y="403"/>
                  </a:lnTo>
                  <a:lnTo>
                    <a:pt x="773" y="403"/>
                  </a:lnTo>
                  <a:lnTo>
                    <a:pt x="786" y="377"/>
                  </a:lnTo>
                  <a:lnTo>
                    <a:pt x="799" y="352"/>
                  </a:lnTo>
                  <a:lnTo>
                    <a:pt x="813" y="330"/>
                  </a:lnTo>
                  <a:lnTo>
                    <a:pt x="829" y="307"/>
                  </a:lnTo>
                  <a:lnTo>
                    <a:pt x="845" y="286"/>
                  </a:lnTo>
                  <a:lnTo>
                    <a:pt x="861" y="266"/>
                  </a:lnTo>
                  <a:lnTo>
                    <a:pt x="878" y="247"/>
                  </a:lnTo>
                  <a:lnTo>
                    <a:pt x="896" y="230"/>
                  </a:lnTo>
                  <a:lnTo>
                    <a:pt x="913" y="213"/>
                  </a:lnTo>
                  <a:lnTo>
                    <a:pt x="932" y="197"/>
                  </a:lnTo>
                  <a:lnTo>
                    <a:pt x="950" y="183"/>
                  </a:lnTo>
                  <a:lnTo>
                    <a:pt x="970" y="168"/>
                  </a:lnTo>
                  <a:lnTo>
                    <a:pt x="989" y="156"/>
                  </a:lnTo>
                  <a:lnTo>
                    <a:pt x="1009" y="143"/>
                  </a:lnTo>
                  <a:lnTo>
                    <a:pt x="1029" y="132"/>
                  </a:lnTo>
                  <a:lnTo>
                    <a:pt x="1049" y="121"/>
                  </a:lnTo>
                  <a:lnTo>
                    <a:pt x="1069" y="111"/>
                  </a:lnTo>
                  <a:lnTo>
                    <a:pt x="1089" y="103"/>
                  </a:lnTo>
                  <a:lnTo>
                    <a:pt x="1110" y="94"/>
                  </a:lnTo>
                  <a:lnTo>
                    <a:pt x="1130" y="87"/>
                  </a:lnTo>
                  <a:lnTo>
                    <a:pt x="1151" y="80"/>
                  </a:lnTo>
                  <a:lnTo>
                    <a:pt x="1171" y="74"/>
                  </a:lnTo>
                  <a:lnTo>
                    <a:pt x="1191" y="68"/>
                  </a:lnTo>
                  <a:lnTo>
                    <a:pt x="1211" y="64"/>
                  </a:lnTo>
                  <a:lnTo>
                    <a:pt x="1251" y="57"/>
                  </a:lnTo>
                  <a:lnTo>
                    <a:pt x="1289" y="52"/>
                  </a:lnTo>
                  <a:lnTo>
                    <a:pt x="1325" y="48"/>
                  </a:lnTo>
                  <a:lnTo>
                    <a:pt x="1360" y="48"/>
                  </a:lnTo>
                  <a:lnTo>
                    <a:pt x="1390" y="48"/>
                  </a:lnTo>
                  <a:lnTo>
                    <a:pt x="1420" y="51"/>
                  </a:lnTo>
                  <a:lnTo>
                    <a:pt x="1449" y="53"/>
                  </a:lnTo>
                  <a:lnTo>
                    <a:pt x="1477" y="57"/>
                  </a:lnTo>
                  <a:lnTo>
                    <a:pt x="1505" y="63"/>
                  </a:lnTo>
                  <a:lnTo>
                    <a:pt x="1532" y="70"/>
                  </a:lnTo>
                  <a:lnTo>
                    <a:pt x="1558" y="77"/>
                  </a:lnTo>
                  <a:lnTo>
                    <a:pt x="1584" y="86"/>
                  </a:lnTo>
                  <a:lnTo>
                    <a:pt x="1609" y="97"/>
                  </a:lnTo>
                  <a:lnTo>
                    <a:pt x="1633" y="108"/>
                  </a:lnTo>
                  <a:lnTo>
                    <a:pt x="1656" y="121"/>
                  </a:lnTo>
                  <a:lnTo>
                    <a:pt x="1678" y="136"/>
                  </a:lnTo>
                  <a:lnTo>
                    <a:pt x="1700" y="152"/>
                  </a:lnTo>
                  <a:lnTo>
                    <a:pt x="1720" y="170"/>
                  </a:lnTo>
                  <a:lnTo>
                    <a:pt x="1740" y="188"/>
                  </a:lnTo>
                  <a:lnTo>
                    <a:pt x="1759" y="208"/>
                  </a:lnTo>
                  <a:lnTo>
                    <a:pt x="1777" y="230"/>
                  </a:lnTo>
                  <a:lnTo>
                    <a:pt x="1793" y="253"/>
                  </a:lnTo>
                  <a:lnTo>
                    <a:pt x="1809" y="279"/>
                  </a:lnTo>
                  <a:lnTo>
                    <a:pt x="1824" y="305"/>
                  </a:lnTo>
                  <a:lnTo>
                    <a:pt x="1838" y="333"/>
                  </a:lnTo>
                  <a:lnTo>
                    <a:pt x="1851" y="363"/>
                  </a:lnTo>
                  <a:lnTo>
                    <a:pt x="1862" y="394"/>
                  </a:lnTo>
                  <a:lnTo>
                    <a:pt x="1873" y="427"/>
                  </a:lnTo>
                  <a:lnTo>
                    <a:pt x="1882" y="463"/>
                  </a:lnTo>
                  <a:lnTo>
                    <a:pt x="1890" y="499"/>
                  </a:lnTo>
                  <a:lnTo>
                    <a:pt x="1897" y="538"/>
                  </a:lnTo>
                  <a:lnTo>
                    <a:pt x="1903" y="578"/>
                  </a:lnTo>
                  <a:lnTo>
                    <a:pt x="1907" y="619"/>
                  </a:lnTo>
                  <a:lnTo>
                    <a:pt x="1911" y="664"/>
                  </a:lnTo>
                  <a:lnTo>
                    <a:pt x="1913" y="709"/>
                  </a:lnTo>
                  <a:lnTo>
                    <a:pt x="1913" y="757"/>
                  </a:lnTo>
                  <a:lnTo>
                    <a:pt x="1913" y="1829"/>
                  </a:lnTo>
                  <a:lnTo>
                    <a:pt x="2011" y="1934"/>
                  </a:lnTo>
                  <a:lnTo>
                    <a:pt x="1913" y="2040"/>
                  </a:lnTo>
                  <a:lnTo>
                    <a:pt x="1149" y="2040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38" name="Shape 138">
              <a:extLst>
                <a:ext uri="{FF2B5EF4-FFF2-40B4-BE49-F238E27FC236}">
                  <a16:creationId xmlns:a16="http://schemas.microsoft.com/office/drawing/2014/main" id="{00000000-0008-0000-0700-00008A000000}"/>
                </a:ext>
              </a:extLst>
            </xdr:cNvPr>
            <xdr:cNvSpPr/>
          </xdr:nvSpPr>
          <xdr:spPr>
            <a:xfrm>
              <a:off x="4651" y="583"/>
              <a:ext cx="17" cy="208"/>
            </a:xfrm>
            <a:custGeom>
              <a:avLst/>
              <a:gdLst/>
              <a:ahLst/>
              <a:cxnLst/>
              <a:rect l="l" t="t" r="r" b="b"/>
              <a:pathLst>
                <a:path w="89" h="1249" extrusionOk="0">
                  <a:moveTo>
                    <a:pt x="89" y="52"/>
                  </a:moveTo>
                  <a:lnTo>
                    <a:pt x="0" y="52"/>
                  </a:lnTo>
                  <a:lnTo>
                    <a:pt x="0" y="1249"/>
                  </a:lnTo>
                  <a:lnTo>
                    <a:pt x="89" y="1249"/>
                  </a:lnTo>
                  <a:lnTo>
                    <a:pt x="89" y="52"/>
                  </a:lnTo>
                  <a:lnTo>
                    <a:pt x="88" y="46"/>
                  </a:lnTo>
                  <a:lnTo>
                    <a:pt x="88" y="40"/>
                  </a:lnTo>
                  <a:lnTo>
                    <a:pt x="87" y="34"/>
                  </a:lnTo>
                  <a:lnTo>
                    <a:pt x="85" y="30"/>
                  </a:lnTo>
                  <a:lnTo>
                    <a:pt x="81" y="20"/>
                  </a:lnTo>
                  <a:lnTo>
                    <a:pt x="75" y="13"/>
                  </a:lnTo>
                  <a:lnTo>
                    <a:pt x="68" y="7"/>
                  </a:lnTo>
                  <a:lnTo>
                    <a:pt x="61" y="2"/>
                  </a:lnTo>
                  <a:lnTo>
                    <a:pt x="53" y="0"/>
                  </a:lnTo>
                  <a:lnTo>
                    <a:pt x="45" y="0"/>
                  </a:lnTo>
                  <a:lnTo>
                    <a:pt x="36" y="0"/>
                  </a:lnTo>
                  <a:lnTo>
                    <a:pt x="28" y="2"/>
                  </a:lnTo>
                  <a:lnTo>
                    <a:pt x="21" y="7"/>
                  </a:lnTo>
                  <a:lnTo>
                    <a:pt x="14" y="13"/>
                  </a:lnTo>
                  <a:lnTo>
                    <a:pt x="8" y="20"/>
                  </a:lnTo>
                  <a:lnTo>
                    <a:pt x="4" y="30"/>
                  </a:lnTo>
                  <a:lnTo>
                    <a:pt x="2" y="34"/>
                  </a:lnTo>
                  <a:lnTo>
                    <a:pt x="1" y="40"/>
                  </a:lnTo>
                  <a:lnTo>
                    <a:pt x="1" y="46"/>
                  </a:lnTo>
                  <a:lnTo>
                    <a:pt x="0" y="52"/>
                  </a:lnTo>
                  <a:lnTo>
                    <a:pt x="89" y="52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39" name="Shape 139">
              <a:extLst>
                <a:ext uri="{FF2B5EF4-FFF2-40B4-BE49-F238E27FC236}">
                  <a16:creationId xmlns:a16="http://schemas.microsoft.com/office/drawing/2014/main" id="{00000000-0008-0000-0700-00008B000000}"/>
                </a:ext>
              </a:extLst>
            </xdr:cNvPr>
            <xdr:cNvSpPr/>
          </xdr:nvSpPr>
          <xdr:spPr>
            <a:xfrm>
              <a:off x="4612" y="546"/>
              <a:ext cx="56" cy="45"/>
            </a:xfrm>
            <a:custGeom>
              <a:avLst/>
              <a:gdLst/>
              <a:ahLst/>
              <a:cxnLst/>
              <a:rect l="l" t="t" r="r" b="b"/>
              <a:pathLst>
                <a:path w="284" h="272" extrusionOk="0">
                  <a:moveTo>
                    <a:pt x="44" y="104"/>
                  </a:moveTo>
                  <a:lnTo>
                    <a:pt x="44" y="104"/>
                  </a:lnTo>
                  <a:lnTo>
                    <a:pt x="60" y="105"/>
                  </a:lnTo>
                  <a:lnTo>
                    <a:pt x="75" y="107"/>
                  </a:lnTo>
                  <a:lnTo>
                    <a:pt x="89" y="111"/>
                  </a:lnTo>
                  <a:lnTo>
                    <a:pt x="103" y="117"/>
                  </a:lnTo>
                  <a:lnTo>
                    <a:pt x="116" y="124"/>
                  </a:lnTo>
                  <a:lnTo>
                    <a:pt x="129" y="132"/>
                  </a:lnTo>
                  <a:lnTo>
                    <a:pt x="141" y="142"/>
                  </a:lnTo>
                  <a:lnTo>
                    <a:pt x="151" y="153"/>
                  </a:lnTo>
                  <a:lnTo>
                    <a:pt x="161" y="165"/>
                  </a:lnTo>
                  <a:lnTo>
                    <a:pt x="170" y="178"/>
                  </a:lnTo>
                  <a:lnTo>
                    <a:pt x="177" y="192"/>
                  </a:lnTo>
                  <a:lnTo>
                    <a:pt x="184" y="206"/>
                  </a:lnTo>
                  <a:lnTo>
                    <a:pt x="189" y="221"/>
                  </a:lnTo>
                  <a:lnTo>
                    <a:pt x="193" y="239"/>
                  </a:lnTo>
                  <a:lnTo>
                    <a:pt x="194" y="246"/>
                  </a:lnTo>
                  <a:lnTo>
                    <a:pt x="195" y="254"/>
                  </a:lnTo>
                  <a:lnTo>
                    <a:pt x="195" y="262"/>
                  </a:lnTo>
                  <a:lnTo>
                    <a:pt x="195" y="272"/>
                  </a:lnTo>
                  <a:lnTo>
                    <a:pt x="284" y="272"/>
                  </a:lnTo>
                  <a:lnTo>
                    <a:pt x="283" y="258"/>
                  </a:lnTo>
                  <a:lnTo>
                    <a:pt x="282" y="244"/>
                  </a:lnTo>
                  <a:lnTo>
                    <a:pt x="281" y="230"/>
                  </a:lnTo>
                  <a:lnTo>
                    <a:pt x="278" y="214"/>
                  </a:lnTo>
                  <a:lnTo>
                    <a:pt x="272" y="190"/>
                  </a:lnTo>
                  <a:lnTo>
                    <a:pt x="264" y="164"/>
                  </a:lnTo>
                  <a:lnTo>
                    <a:pt x="254" y="140"/>
                  </a:lnTo>
                  <a:lnTo>
                    <a:pt x="242" y="118"/>
                  </a:lnTo>
                  <a:lnTo>
                    <a:pt x="228" y="97"/>
                  </a:lnTo>
                  <a:lnTo>
                    <a:pt x="212" y="78"/>
                  </a:lnTo>
                  <a:lnTo>
                    <a:pt x="195" y="60"/>
                  </a:lnTo>
                  <a:lnTo>
                    <a:pt x="176" y="45"/>
                  </a:lnTo>
                  <a:lnTo>
                    <a:pt x="156" y="32"/>
                  </a:lnTo>
                  <a:lnTo>
                    <a:pt x="136" y="20"/>
                  </a:lnTo>
                  <a:lnTo>
                    <a:pt x="114" y="12"/>
                  </a:lnTo>
                  <a:lnTo>
                    <a:pt x="91" y="5"/>
                  </a:lnTo>
                  <a:lnTo>
                    <a:pt x="68" y="1"/>
                  </a:lnTo>
                  <a:lnTo>
                    <a:pt x="44" y="0"/>
                  </a:lnTo>
                  <a:lnTo>
                    <a:pt x="39" y="0"/>
                  </a:lnTo>
                  <a:lnTo>
                    <a:pt x="34" y="1"/>
                  </a:lnTo>
                  <a:lnTo>
                    <a:pt x="29" y="2"/>
                  </a:lnTo>
                  <a:lnTo>
                    <a:pt x="25" y="4"/>
                  </a:lnTo>
                  <a:lnTo>
                    <a:pt x="17" y="9"/>
                  </a:lnTo>
                  <a:lnTo>
                    <a:pt x="11" y="15"/>
                  </a:lnTo>
                  <a:lnTo>
                    <a:pt x="6" y="24"/>
                  </a:lnTo>
                  <a:lnTo>
                    <a:pt x="3" y="33"/>
                  </a:lnTo>
                  <a:lnTo>
                    <a:pt x="1" y="42"/>
                  </a:lnTo>
                  <a:lnTo>
                    <a:pt x="0" y="52"/>
                  </a:lnTo>
                  <a:lnTo>
                    <a:pt x="1" y="61"/>
                  </a:lnTo>
                  <a:lnTo>
                    <a:pt x="3" y="71"/>
                  </a:lnTo>
                  <a:lnTo>
                    <a:pt x="6" y="79"/>
                  </a:lnTo>
                  <a:lnTo>
                    <a:pt x="11" y="87"/>
                  </a:lnTo>
                  <a:lnTo>
                    <a:pt x="17" y="94"/>
                  </a:lnTo>
                  <a:lnTo>
                    <a:pt x="25" y="99"/>
                  </a:lnTo>
                  <a:lnTo>
                    <a:pt x="29" y="101"/>
                  </a:lnTo>
                  <a:lnTo>
                    <a:pt x="34" y="102"/>
                  </a:lnTo>
                  <a:lnTo>
                    <a:pt x="39" y="104"/>
                  </a:lnTo>
                  <a:lnTo>
                    <a:pt x="44" y="104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40" name="Shape 140">
              <a:extLst>
                <a:ext uri="{FF2B5EF4-FFF2-40B4-BE49-F238E27FC236}">
                  <a16:creationId xmlns:a16="http://schemas.microsoft.com/office/drawing/2014/main" id="{00000000-0008-0000-0700-00008C000000}"/>
                </a:ext>
              </a:extLst>
            </xdr:cNvPr>
            <xdr:cNvSpPr/>
          </xdr:nvSpPr>
          <xdr:spPr>
            <a:xfrm>
              <a:off x="4574" y="546"/>
              <a:ext cx="46" cy="54"/>
            </a:xfrm>
            <a:custGeom>
              <a:avLst/>
              <a:gdLst/>
              <a:ahLst/>
              <a:cxnLst/>
              <a:rect l="l" t="t" r="r" b="b"/>
              <a:pathLst>
                <a:path w="232" h="324" extrusionOk="0">
                  <a:moveTo>
                    <a:pt x="88" y="272"/>
                  </a:moveTo>
                  <a:lnTo>
                    <a:pt x="88" y="272"/>
                  </a:lnTo>
                  <a:lnTo>
                    <a:pt x="89" y="262"/>
                  </a:lnTo>
                  <a:lnTo>
                    <a:pt x="89" y="254"/>
                  </a:lnTo>
                  <a:lnTo>
                    <a:pt x="90" y="246"/>
                  </a:lnTo>
                  <a:lnTo>
                    <a:pt x="91" y="239"/>
                  </a:lnTo>
                  <a:lnTo>
                    <a:pt x="95" y="221"/>
                  </a:lnTo>
                  <a:lnTo>
                    <a:pt x="100" y="206"/>
                  </a:lnTo>
                  <a:lnTo>
                    <a:pt x="107" y="191"/>
                  </a:lnTo>
                  <a:lnTo>
                    <a:pt x="115" y="177"/>
                  </a:lnTo>
                  <a:lnTo>
                    <a:pt x="123" y="165"/>
                  </a:lnTo>
                  <a:lnTo>
                    <a:pt x="133" y="152"/>
                  </a:lnTo>
                  <a:lnTo>
                    <a:pt x="143" y="141"/>
                  </a:lnTo>
                  <a:lnTo>
                    <a:pt x="154" y="132"/>
                  </a:lnTo>
                  <a:lnTo>
                    <a:pt x="166" y="124"/>
                  </a:lnTo>
                  <a:lnTo>
                    <a:pt x="179" y="117"/>
                  </a:lnTo>
                  <a:lnTo>
                    <a:pt x="192" y="111"/>
                  </a:lnTo>
                  <a:lnTo>
                    <a:pt x="205" y="107"/>
                  </a:lnTo>
                  <a:lnTo>
                    <a:pt x="219" y="105"/>
                  </a:lnTo>
                  <a:lnTo>
                    <a:pt x="232" y="104"/>
                  </a:lnTo>
                  <a:lnTo>
                    <a:pt x="232" y="0"/>
                  </a:lnTo>
                  <a:lnTo>
                    <a:pt x="210" y="1"/>
                  </a:lnTo>
                  <a:lnTo>
                    <a:pt x="187" y="5"/>
                  </a:lnTo>
                  <a:lnTo>
                    <a:pt x="166" y="12"/>
                  </a:lnTo>
                  <a:lnTo>
                    <a:pt x="145" y="20"/>
                  </a:lnTo>
                  <a:lnTo>
                    <a:pt x="125" y="32"/>
                  </a:lnTo>
                  <a:lnTo>
                    <a:pt x="106" y="45"/>
                  </a:lnTo>
                  <a:lnTo>
                    <a:pt x="87" y="60"/>
                  </a:lnTo>
                  <a:lnTo>
                    <a:pt x="70" y="78"/>
                  </a:lnTo>
                  <a:lnTo>
                    <a:pt x="55" y="97"/>
                  </a:lnTo>
                  <a:lnTo>
                    <a:pt x="41" y="118"/>
                  </a:lnTo>
                  <a:lnTo>
                    <a:pt x="30" y="140"/>
                  </a:lnTo>
                  <a:lnTo>
                    <a:pt x="19" y="164"/>
                  </a:lnTo>
                  <a:lnTo>
                    <a:pt x="11" y="190"/>
                  </a:lnTo>
                  <a:lnTo>
                    <a:pt x="5" y="214"/>
                  </a:lnTo>
                  <a:lnTo>
                    <a:pt x="3" y="230"/>
                  </a:lnTo>
                  <a:lnTo>
                    <a:pt x="1" y="244"/>
                  </a:lnTo>
                  <a:lnTo>
                    <a:pt x="0" y="258"/>
                  </a:lnTo>
                  <a:lnTo>
                    <a:pt x="0" y="272"/>
                  </a:lnTo>
                  <a:lnTo>
                    <a:pt x="0" y="278"/>
                  </a:lnTo>
                  <a:lnTo>
                    <a:pt x="1" y="284"/>
                  </a:lnTo>
                  <a:lnTo>
                    <a:pt x="2" y="290"/>
                  </a:lnTo>
                  <a:lnTo>
                    <a:pt x="4" y="294"/>
                  </a:lnTo>
                  <a:lnTo>
                    <a:pt x="8" y="304"/>
                  </a:lnTo>
                  <a:lnTo>
                    <a:pt x="14" y="311"/>
                  </a:lnTo>
                  <a:lnTo>
                    <a:pt x="20" y="317"/>
                  </a:lnTo>
                  <a:lnTo>
                    <a:pt x="28" y="320"/>
                  </a:lnTo>
                  <a:lnTo>
                    <a:pt x="36" y="323"/>
                  </a:lnTo>
                  <a:lnTo>
                    <a:pt x="44" y="324"/>
                  </a:lnTo>
                  <a:lnTo>
                    <a:pt x="52" y="323"/>
                  </a:lnTo>
                  <a:lnTo>
                    <a:pt x="60" y="320"/>
                  </a:lnTo>
                  <a:lnTo>
                    <a:pt x="68" y="317"/>
                  </a:lnTo>
                  <a:lnTo>
                    <a:pt x="75" y="311"/>
                  </a:lnTo>
                  <a:lnTo>
                    <a:pt x="80" y="304"/>
                  </a:lnTo>
                  <a:lnTo>
                    <a:pt x="85" y="294"/>
                  </a:lnTo>
                  <a:lnTo>
                    <a:pt x="86" y="290"/>
                  </a:lnTo>
                  <a:lnTo>
                    <a:pt x="87" y="284"/>
                  </a:lnTo>
                  <a:lnTo>
                    <a:pt x="88" y="278"/>
                  </a:lnTo>
                  <a:lnTo>
                    <a:pt x="88" y="272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41" name="Shape 141">
              <a:extLst>
                <a:ext uri="{FF2B5EF4-FFF2-40B4-BE49-F238E27FC236}">
                  <a16:creationId xmlns:a16="http://schemas.microsoft.com/office/drawing/2014/main" id="{00000000-0008-0000-0700-00008D000000}"/>
                </a:ext>
              </a:extLst>
            </xdr:cNvPr>
            <xdr:cNvSpPr/>
          </xdr:nvSpPr>
          <xdr:spPr>
            <a:xfrm>
              <a:off x="4574" y="591"/>
              <a:ext cx="18" cy="180"/>
            </a:xfrm>
            <a:custGeom>
              <a:avLst/>
              <a:gdLst/>
              <a:ahLst/>
              <a:cxnLst/>
              <a:rect l="l" t="t" r="r" b="b"/>
              <a:pathLst>
                <a:path w="88" h="1077" extrusionOk="0">
                  <a:moveTo>
                    <a:pt x="22" y="1070"/>
                  </a:moveTo>
                  <a:lnTo>
                    <a:pt x="88" y="1024"/>
                  </a:lnTo>
                  <a:lnTo>
                    <a:pt x="88" y="0"/>
                  </a:lnTo>
                  <a:lnTo>
                    <a:pt x="0" y="0"/>
                  </a:lnTo>
                  <a:lnTo>
                    <a:pt x="0" y="1024"/>
                  </a:lnTo>
                  <a:lnTo>
                    <a:pt x="22" y="1070"/>
                  </a:lnTo>
                  <a:lnTo>
                    <a:pt x="0" y="1024"/>
                  </a:lnTo>
                  <a:lnTo>
                    <a:pt x="0" y="1031"/>
                  </a:lnTo>
                  <a:lnTo>
                    <a:pt x="1" y="1037"/>
                  </a:lnTo>
                  <a:lnTo>
                    <a:pt x="2" y="1042"/>
                  </a:lnTo>
                  <a:lnTo>
                    <a:pt x="4" y="1047"/>
                  </a:lnTo>
                  <a:lnTo>
                    <a:pt x="8" y="1056"/>
                  </a:lnTo>
                  <a:lnTo>
                    <a:pt x="14" y="1064"/>
                  </a:lnTo>
                  <a:lnTo>
                    <a:pt x="20" y="1069"/>
                  </a:lnTo>
                  <a:lnTo>
                    <a:pt x="28" y="1073"/>
                  </a:lnTo>
                  <a:lnTo>
                    <a:pt x="36" y="1076"/>
                  </a:lnTo>
                  <a:lnTo>
                    <a:pt x="44" y="1077"/>
                  </a:lnTo>
                  <a:lnTo>
                    <a:pt x="52" y="1076"/>
                  </a:lnTo>
                  <a:lnTo>
                    <a:pt x="60" y="1073"/>
                  </a:lnTo>
                  <a:lnTo>
                    <a:pt x="68" y="1069"/>
                  </a:lnTo>
                  <a:lnTo>
                    <a:pt x="75" y="1064"/>
                  </a:lnTo>
                  <a:lnTo>
                    <a:pt x="80" y="1056"/>
                  </a:lnTo>
                  <a:lnTo>
                    <a:pt x="85" y="1047"/>
                  </a:lnTo>
                  <a:lnTo>
                    <a:pt x="86" y="1042"/>
                  </a:lnTo>
                  <a:lnTo>
                    <a:pt x="87" y="1037"/>
                  </a:lnTo>
                  <a:lnTo>
                    <a:pt x="88" y="1031"/>
                  </a:lnTo>
                  <a:lnTo>
                    <a:pt x="88" y="1024"/>
                  </a:lnTo>
                  <a:lnTo>
                    <a:pt x="22" y="1070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42" name="Shape 142">
              <a:extLst>
                <a:ext uri="{FF2B5EF4-FFF2-40B4-BE49-F238E27FC236}">
                  <a16:creationId xmlns:a16="http://schemas.microsoft.com/office/drawing/2014/main" id="{00000000-0008-0000-0700-00008E000000}"/>
                </a:ext>
              </a:extLst>
            </xdr:cNvPr>
            <xdr:cNvSpPr/>
          </xdr:nvSpPr>
          <xdr:spPr>
            <a:xfrm>
              <a:off x="4578" y="755"/>
              <a:ext cx="33" cy="27"/>
            </a:xfrm>
            <a:custGeom>
              <a:avLst/>
              <a:gdLst/>
              <a:ahLst/>
              <a:cxnLst/>
              <a:rect l="l" t="t" r="r" b="b"/>
              <a:pathLst>
                <a:path w="165" h="165" extrusionOk="0">
                  <a:moveTo>
                    <a:pt x="151" y="151"/>
                  </a:moveTo>
                  <a:lnTo>
                    <a:pt x="143" y="67"/>
                  </a:lnTo>
                  <a:lnTo>
                    <a:pt x="44" y="0"/>
                  </a:lnTo>
                  <a:lnTo>
                    <a:pt x="0" y="91"/>
                  </a:lnTo>
                  <a:lnTo>
                    <a:pt x="99" y="158"/>
                  </a:lnTo>
                  <a:lnTo>
                    <a:pt x="151" y="151"/>
                  </a:lnTo>
                  <a:lnTo>
                    <a:pt x="99" y="158"/>
                  </a:lnTo>
                  <a:lnTo>
                    <a:pt x="103" y="160"/>
                  </a:lnTo>
                  <a:lnTo>
                    <a:pt x="108" y="163"/>
                  </a:lnTo>
                  <a:lnTo>
                    <a:pt x="113" y="164"/>
                  </a:lnTo>
                  <a:lnTo>
                    <a:pt x="117" y="165"/>
                  </a:lnTo>
                  <a:lnTo>
                    <a:pt x="126" y="165"/>
                  </a:lnTo>
                  <a:lnTo>
                    <a:pt x="134" y="163"/>
                  </a:lnTo>
                  <a:lnTo>
                    <a:pt x="142" y="159"/>
                  </a:lnTo>
                  <a:lnTo>
                    <a:pt x="148" y="153"/>
                  </a:lnTo>
                  <a:lnTo>
                    <a:pt x="154" y="146"/>
                  </a:lnTo>
                  <a:lnTo>
                    <a:pt x="159" y="139"/>
                  </a:lnTo>
                  <a:lnTo>
                    <a:pt x="162" y="130"/>
                  </a:lnTo>
                  <a:lnTo>
                    <a:pt x="165" y="120"/>
                  </a:lnTo>
                  <a:lnTo>
                    <a:pt x="165" y="111"/>
                  </a:lnTo>
                  <a:lnTo>
                    <a:pt x="165" y="101"/>
                  </a:lnTo>
                  <a:lnTo>
                    <a:pt x="162" y="92"/>
                  </a:lnTo>
                  <a:lnTo>
                    <a:pt x="158" y="83"/>
                  </a:lnTo>
                  <a:lnTo>
                    <a:pt x="151" y="74"/>
                  </a:lnTo>
                  <a:lnTo>
                    <a:pt x="143" y="67"/>
                  </a:lnTo>
                  <a:lnTo>
                    <a:pt x="151" y="151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43" name="Shape 143">
              <a:extLst>
                <a:ext uri="{FF2B5EF4-FFF2-40B4-BE49-F238E27FC236}">
                  <a16:creationId xmlns:a16="http://schemas.microsoft.com/office/drawing/2014/main" id="{00000000-0008-0000-0700-00008F000000}"/>
                </a:ext>
              </a:extLst>
            </xdr:cNvPr>
            <xdr:cNvSpPr/>
          </xdr:nvSpPr>
          <xdr:spPr>
            <a:xfrm>
              <a:off x="4574" y="767"/>
              <a:ext cx="35" cy="33"/>
            </a:xfrm>
            <a:custGeom>
              <a:avLst/>
              <a:gdLst/>
              <a:ahLst/>
              <a:cxnLst/>
              <a:rect l="l" t="t" r="r" b="b"/>
              <a:pathLst>
                <a:path w="174" h="197" extrusionOk="0">
                  <a:moveTo>
                    <a:pt x="45" y="196"/>
                  </a:moveTo>
                  <a:lnTo>
                    <a:pt x="75" y="182"/>
                  </a:lnTo>
                  <a:lnTo>
                    <a:pt x="174" y="77"/>
                  </a:lnTo>
                  <a:lnTo>
                    <a:pt x="114" y="0"/>
                  </a:lnTo>
                  <a:lnTo>
                    <a:pt x="15" y="105"/>
                  </a:lnTo>
                  <a:lnTo>
                    <a:pt x="45" y="196"/>
                  </a:lnTo>
                  <a:lnTo>
                    <a:pt x="15" y="105"/>
                  </a:lnTo>
                  <a:lnTo>
                    <a:pt x="11" y="110"/>
                  </a:lnTo>
                  <a:lnTo>
                    <a:pt x="8" y="115"/>
                  </a:lnTo>
                  <a:lnTo>
                    <a:pt x="6" y="119"/>
                  </a:lnTo>
                  <a:lnTo>
                    <a:pt x="4" y="124"/>
                  </a:lnTo>
                  <a:lnTo>
                    <a:pt x="1" y="135"/>
                  </a:lnTo>
                  <a:lnTo>
                    <a:pt x="0" y="144"/>
                  </a:lnTo>
                  <a:lnTo>
                    <a:pt x="1" y="153"/>
                  </a:lnTo>
                  <a:lnTo>
                    <a:pt x="4" y="163"/>
                  </a:lnTo>
                  <a:lnTo>
                    <a:pt x="8" y="171"/>
                  </a:lnTo>
                  <a:lnTo>
                    <a:pt x="13" y="179"/>
                  </a:lnTo>
                  <a:lnTo>
                    <a:pt x="19" y="185"/>
                  </a:lnTo>
                  <a:lnTo>
                    <a:pt x="26" y="191"/>
                  </a:lnTo>
                  <a:lnTo>
                    <a:pt x="33" y="195"/>
                  </a:lnTo>
                  <a:lnTo>
                    <a:pt x="41" y="197"/>
                  </a:lnTo>
                  <a:lnTo>
                    <a:pt x="50" y="197"/>
                  </a:lnTo>
                  <a:lnTo>
                    <a:pt x="58" y="195"/>
                  </a:lnTo>
                  <a:lnTo>
                    <a:pt x="62" y="192"/>
                  </a:lnTo>
                  <a:lnTo>
                    <a:pt x="67" y="190"/>
                  </a:lnTo>
                  <a:lnTo>
                    <a:pt x="71" y="186"/>
                  </a:lnTo>
                  <a:lnTo>
                    <a:pt x="75" y="182"/>
                  </a:lnTo>
                  <a:lnTo>
                    <a:pt x="45" y="196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44" name="Shape 144">
              <a:extLst>
                <a:ext uri="{FF2B5EF4-FFF2-40B4-BE49-F238E27FC236}">
                  <a16:creationId xmlns:a16="http://schemas.microsoft.com/office/drawing/2014/main" id="{00000000-0008-0000-0700-000090000000}"/>
                </a:ext>
              </a:extLst>
            </xdr:cNvPr>
            <xdr:cNvSpPr/>
          </xdr:nvSpPr>
          <xdr:spPr>
            <a:xfrm>
              <a:off x="4421" y="782"/>
              <a:ext cx="162" cy="17"/>
            </a:xfrm>
            <a:custGeom>
              <a:avLst/>
              <a:gdLst/>
              <a:ahLst/>
              <a:cxnLst/>
              <a:rect l="l" t="t" r="r" b="b"/>
              <a:pathLst>
                <a:path w="809" h="104" extrusionOk="0">
                  <a:moveTo>
                    <a:pt x="0" y="52"/>
                  </a:moveTo>
                  <a:lnTo>
                    <a:pt x="44" y="104"/>
                  </a:lnTo>
                  <a:lnTo>
                    <a:pt x="809" y="104"/>
                  </a:lnTo>
                  <a:lnTo>
                    <a:pt x="809" y="0"/>
                  </a:lnTo>
                  <a:lnTo>
                    <a:pt x="44" y="0"/>
                  </a:lnTo>
                  <a:lnTo>
                    <a:pt x="0" y="52"/>
                  </a:lnTo>
                  <a:lnTo>
                    <a:pt x="44" y="0"/>
                  </a:lnTo>
                  <a:lnTo>
                    <a:pt x="39" y="0"/>
                  </a:lnTo>
                  <a:lnTo>
                    <a:pt x="34" y="1"/>
                  </a:lnTo>
                  <a:lnTo>
                    <a:pt x="29" y="3"/>
                  </a:lnTo>
                  <a:lnTo>
                    <a:pt x="25" y="4"/>
                  </a:lnTo>
                  <a:lnTo>
                    <a:pt x="17" y="10"/>
                  </a:lnTo>
                  <a:lnTo>
                    <a:pt x="11" y="15"/>
                  </a:lnTo>
                  <a:lnTo>
                    <a:pt x="6" y="24"/>
                  </a:lnTo>
                  <a:lnTo>
                    <a:pt x="3" y="33"/>
                  </a:lnTo>
                  <a:lnTo>
                    <a:pt x="1" y="43"/>
                  </a:lnTo>
                  <a:lnTo>
                    <a:pt x="0" y="52"/>
                  </a:lnTo>
                  <a:lnTo>
                    <a:pt x="1" y="61"/>
                  </a:lnTo>
                  <a:lnTo>
                    <a:pt x="3" y="71"/>
                  </a:lnTo>
                  <a:lnTo>
                    <a:pt x="6" y="80"/>
                  </a:lnTo>
                  <a:lnTo>
                    <a:pt x="11" y="87"/>
                  </a:lnTo>
                  <a:lnTo>
                    <a:pt x="17" y="94"/>
                  </a:lnTo>
                  <a:lnTo>
                    <a:pt x="25" y="99"/>
                  </a:lnTo>
                  <a:lnTo>
                    <a:pt x="29" y="101"/>
                  </a:lnTo>
                  <a:lnTo>
                    <a:pt x="34" y="103"/>
                  </a:lnTo>
                  <a:lnTo>
                    <a:pt x="39" y="104"/>
                  </a:lnTo>
                  <a:lnTo>
                    <a:pt x="44" y="104"/>
                  </a:lnTo>
                  <a:lnTo>
                    <a:pt x="0" y="52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45" name="Shape 145">
              <a:extLst>
                <a:ext uri="{FF2B5EF4-FFF2-40B4-BE49-F238E27FC236}">
                  <a16:creationId xmlns:a16="http://schemas.microsoft.com/office/drawing/2014/main" id="{00000000-0008-0000-0700-000091000000}"/>
                </a:ext>
              </a:extLst>
            </xdr:cNvPr>
            <xdr:cNvSpPr/>
          </xdr:nvSpPr>
          <xdr:spPr>
            <a:xfrm>
              <a:off x="4421" y="460"/>
              <a:ext cx="18" cy="331"/>
            </a:xfrm>
            <a:custGeom>
              <a:avLst/>
              <a:gdLst/>
              <a:ahLst/>
              <a:cxnLst/>
              <a:rect l="l" t="t" r="r" b="b"/>
              <a:pathLst>
                <a:path w="89" h="1987" extrusionOk="0">
                  <a:moveTo>
                    <a:pt x="13" y="15"/>
                  </a:moveTo>
                  <a:lnTo>
                    <a:pt x="0" y="52"/>
                  </a:lnTo>
                  <a:lnTo>
                    <a:pt x="0" y="1987"/>
                  </a:lnTo>
                  <a:lnTo>
                    <a:pt x="89" y="1987"/>
                  </a:lnTo>
                  <a:lnTo>
                    <a:pt x="89" y="52"/>
                  </a:lnTo>
                  <a:lnTo>
                    <a:pt x="13" y="15"/>
                  </a:lnTo>
                  <a:lnTo>
                    <a:pt x="89" y="52"/>
                  </a:lnTo>
                  <a:lnTo>
                    <a:pt x="88" y="46"/>
                  </a:lnTo>
                  <a:lnTo>
                    <a:pt x="87" y="40"/>
                  </a:lnTo>
                  <a:lnTo>
                    <a:pt x="86" y="34"/>
                  </a:lnTo>
                  <a:lnTo>
                    <a:pt x="85" y="30"/>
                  </a:lnTo>
                  <a:lnTo>
                    <a:pt x="80" y="21"/>
                  </a:lnTo>
                  <a:lnTo>
                    <a:pt x="75" y="13"/>
                  </a:lnTo>
                  <a:lnTo>
                    <a:pt x="68" y="7"/>
                  </a:lnTo>
                  <a:lnTo>
                    <a:pt x="61" y="4"/>
                  </a:lnTo>
                  <a:lnTo>
                    <a:pt x="53" y="1"/>
                  </a:lnTo>
                  <a:lnTo>
                    <a:pt x="44" y="0"/>
                  </a:lnTo>
                  <a:lnTo>
                    <a:pt x="36" y="1"/>
                  </a:lnTo>
                  <a:lnTo>
                    <a:pt x="28" y="4"/>
                  </a:lnTo>
                  <a:lnTo>
                    <a:pt x="21" y="7"/>
                  </a:lnTo>
                  <a:lnTo>
                    <a:pt x="14" y="13"/>
                  </a:lnTo>
                  <a:lnTo>
                    <a:pt x="8" y="21"/>
                  </a:lnTo>
                  <a:lnTo>
                    <a:pt x="4" y="30"/>
                  </a:lnTo>
                  <a:lnTo>
                    <a:pt x="2" y="34"/>
                  </a:lnTo>
                  <a:lnTo>
                    <a:pt x="1" y="40"/>
                  </a:lnTo>
                  <a:lnTo>
                    <a:pt x="0" y="46"/>
                  </a:lnTo>
                  <a:lnTo>
                    <a:pt x="0" y="52"/>
                  </a:lnTo>
                  <a:lnTo>
                    <a:pt x="13" y="15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46" name="Shape 146">
              <a:extLst>
                <a:ext uri="{FF2B5EF4-FFF2-40B4-BE49-F238E27FC236}">
                  <a16:creationId xmlns:a16="http://schemas.microsoft.com/office/drawing/2014/main" id="{00000000-0008-0000-0700-000092000000}"/>
                </a:ext>
              </a:extLst>
            </xdr:cNvPr>
            <xdr:cNvSpPr/>
          </xdr:nvSpPr>
          <xdr:spPr>
            <a:xfrm>
              <a:off x="4424" y="442"/>
              <a:ext cx="33" cy="33"/>
            </a:xfrm>
            <a:custGeom>
              <a:avLst/>
              <a:gdLst/>
              <a:ahLst/>
              <a:cxnLst/>
              <a:rect l="l" t="t" r="r" b="b"/>
              <a:pathLst>
                <a:path w="166" h="196" extrusionOk="0">
                  <a:moveTo>
                    <a:pt x="159" y="28"/>
                  </a:moveTo>
                  <a:lnTo>
                    <a:pt x="90" y="17"/>
                  </a:lnTo>
                  <a:lnTo>
                    <a:pt x="0" y="121"/>
                  </a:lnTo>
                  <a:lnTo>
                    <a:pt x="63" y="196"/>
                  </a:lnTo>
                  <a:lnTo>
                    <a:pt x="152" y="90"/>
                  </a:lnTo>
                  <a:lnTo>
                    <a:pt x="159" y="28"/>
                  </a:lnTo>
                  <a:lnTo>
                    <a:pt x="152" y="90"/>
                  </a:lnTo>
                  <a:lnTo>
                    <a:pt x="156" y="85"/>
                  </a:lnTo>
                  <a:lnTo>
                    <a:pt x="159" y="80"/>
                  </a:lnTo>
                  <a:lnTo>
                    <a:pt x="161" y="76"/>
                  </a:lnTo>
                  <a:lnTo>
                    <a:pt x="163" y="71"/>
                  </a:lnTo>
                  <a:lnTo>
                    <a:pt x="165" y="60"/>
                  </a:lnTo>
                  <a:lnTo>
                    <a:pt x="166" y="51"/>
                  </a:lnTo>
                  <a:lnTo>
                    <a:pt x="164" y="41"/>
                  </a:lnTo>
                  <a:lnTo>
                    <a:pt x="161" y="32"/>
                  </a:lnTo>
                  <a:lnTo>
                    <a:pt x="157" y="24"/>
                  </a:lnTo>
                  <a:lnTo>
                    <a:pt x="152" y="17"/>
                  </a:lnTo>
                  <a:lnTo>
                    <a:pt x="146" y="10"/>
                  </a:lnTo>
                  <a:lnTo>
                    <a:pt x="139" y="5"/>
                  </a:lnTo>
                  <a:lnTo>
                    <a:pt x="131" y="1"/>
                  </a:lnTo>
                  <a:lnTo>
                    <a:pt x="123" y="0"/>
                  </a:lnTo>
                  <a:lnTo>
                    <a:pt x="114" y="1"/>
                  </a:lnTo>
                  <a:lnTo>
                    <a:pt x="106" y="4"/>
                  </a:lnTo>
                  <a:lnTo>
                    <a:pt x="102" y="6"/>
                  </a:lnTo>
                  <a:lnTo>
                    <a:pt x="98" y="8"/>
                  </a:lnTo>
                  <a:lnTo>
                    <a:pt x="93" y="12"/>
                  </a:lnTo>
                  <a:lnTo>
                    <a:pt x="90" y="17"/>
                  </a:lnTo>
                  <a:lnTo>
                    <a:pt x="159" y="28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47" name="Shape 147">
              <a:extLst>
                <a:ext uri="{FF2B5EF4-FFF2-40B4-BE49-F238E27FC236}">
                  <a16:creationId xmlns:a16="http://schemas.microsoft.com/office/drawing/2014/main" id="{00000000-0008-0000-0700-000093000000}"/>
                </a:ext>
              </a:extLst>
            </xdr:cNvPr>
            <xdr:cNvSpPr/>
          </xdr:nvSpPr>
          <xdr:spPr>
            <a:xfrm>
              <a:off x="4440" y="447"/>
              <a:ext cx="26" cy="30"/>
            </a:xfrm>
            <a:custGeom>
              <a:avLst/>
              <a:gdLst/>
              <a:ahLst/>
              <a:cxnLst/>
              <a:rect l="l" t="t" r="r" b="b"/>
              <a:pathLst>
                <a:path w="132" h="183" extrusionOk="0">
                  <a:moveTo>
                    <a:pt x="88" y="183"/>
                  </a:moveTo>
                  <a:lnTo>
                    <a:pt x="126" y="105"/>
                  </a:lnTo>
                  <a:lnTo>
                    <a:pt x="77" y="0"/>
                  </a:lnTo>
                  <a:lnTo>
                    <a:pt x="0" y="50"/>
                  </a:lnTo>
                  <a:lnTo>
                    <a:pt x="49" y="155"/>
                  </a:lnTo>
                  <a:lnTo>
                    <a:pt x="88" y="183"/>
                  </a:lnTo>
                  <a:lnTo>
                    <a:pt x="49" y="155"/>
                  </a:lnTo>
                  <a:lnTo>
                    <a:pt x="52" y="161"/>
                  </a:lnTo>
                  <a:lnTo>
                    <a:pt x="55" y="165"/>
                  </a:lnTo>
                  <a:lnTo>
                    <a:pt x="58" y="170"/>
                  </a:lnTo>
                  <a:lnTo>
                    <a:pt x="61" y="173"/>
                  </a:lnTo>
                  <a:lnTo>
                    <a:pt x="69" y="178"/>
                  </a:lnTo>
                  <a:lnTo>
                    <a:pt x="77" y="182"/>
                  </a:lnTo>
                  <a:lnTo>
                    <a:pt x="85" y="183"/>
                  </a:lnTo>
                  <a:lnTo>
                    <a:pt x="93" y="182"/>
                  </a:lnTo>
                  <a:lnTo>
                    <a:pt x="101" y="179"/>
                  </a:lnTo>
                  <a:lnTo>
                    <a:pt x="109" y="176"/>
                  </a:lnTo>
                  <a:lnTo>
                    <a:pt x="115" y="171"/>
                  </a:lnTo>
                  <a:lnTo>
                    <a:pt x="122" y="164"/>
                  </a:lnTo>
                  <a:lnTo>
                    <a:pt x="126" y="156"/>
                  </a:lnTo>
                  <a:lnTo>
                    <a:pt x="130" y="148"/>
                  </a:lnTo>
                  <a:lnTo>
                    <a:pt x="132" y="138"/>
                  </a:lnTo>
                  <a:lnTo>
                    <a:pt x="132" y="128"/>
                  </a:lnTo>
                  <a:lnTo>
                    <a:pt x="131" y="123"/>
                  </a:lnTo>
                  <a:lnTo>
                    <a:pt x="130" y="117"/>
                  </a:lnTo>
                  <a:lnTo>
                    <a:pt x="129" y="111"/>
                  </a:lnTo>
                  <a:lnTo>
                    <a:pt x="126" y="105"/>
                  </a:lnTo>
                  <a:lnTo>
                    <a:pt x="88" y="183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48" name="Shape 148">
              <a:extLst>
                <a:ext uri="{FF2B5EF4-FFF2-40B4-BE49-F238E27FC236}">
                  <a16:creationId xmlns:a16="http://schemas.microsoft.com/office/drawing/2014/main" id="{00000000-0008-0000-0700-000094000000}"/>
                </a:ext>
              </a:extLst>
            </xdr:cNvPr>
            <xdr:cNvSpPr/>
          </xdr:nvSpPr>
          <xdr:spPr>
            <a:xfrm>
              <a:off x="4458" y="460"/>
              <a:ext cx="134" cy="17"/>
            </a:xfrm>
            <a:custGeom>
              <a:avLst/>
              <a:gdLst/>
              <a:ahLst/>
              <a:cxnLst/>
              <a:rect l="l" t="t" r="r" b="b"/>
              <a:pathLst>
                <a:path w="670" h="105" extrusionOk="0">
                  <a:moveTo>
                    <a:pt x="670" y="52"/>
                  </a:moveTo>
                  <a:lnTo>
                    <a:pt x="626" y="0"/>
                  </a:lnTo>
                  <a:lnTo>
                    <a:pt x="0" y="0"/>
                  </a:lnTo>
                  <a:lnTo>
                    <a:pt x="0" y="105"/>
                  </a:lnTo>
                  <a:lnTo>
                    <a:pt x="626" y="105"/>
                  </a:lnTo>
                  <a:lnTo>
                    <a:pt x="670" y="52"/>
                  </a:lnTo>
                  <a:lnTo>
                    <a:pt x="626" y="105"/>
                  </a:lnTo>
                  <a:lnTo>
                    <a:pt x="631" y="104"/>
                  </a:lnTo>
                  <a:lnTo>
                    <a:pt x="636" y="104"/>
                  </a:lnTo>
                  <a:lnTo>
                    <a:pt x="641" y="101"/>
                  </a:lnTo>
                  <a:lnTo>
                    <a:pt x="645" y="100"/>
                  </a:lnTo>
                  <a:lnTo>
                    <a:pt x="653" y="95"/>
                  </a:lnTo>
                  <a:lnTo>
                    <a:pt x="659" y="88"/>
                  </a:lnTo>
                  <a:lnTo>
                    <a:pt x="664" y="80"/>
                  </a:lnTo>
                  <a:lnTo>
                    <a:pt x="668" y="72"/>
                  </a:lnTo>
                  <a:lnTo>
                    <a:pt x="670" y="62"/>
                  </a:lnTo>
                  <a:lnTo>
                    <a:pt x="670" y="52"/>
                  </a:lnTo>
                  <a:lnTo>
                    <a:pt x="670" y="42"/>
                  </a:lnTo>
                  <a:lnTo>
                    <a:pt x="668" y="33"/>
                  </a:lnTo>
                  <a:lnTo>
                    <a:pt x="664" y="25"/>
                  </a:lnTo>
                  <a:lnTo>
                    <a:pt x="659" y="17"/>
                  </a:lnTo>
                  <a:lnTo>
                    <a:pt x="653" y="10"/>
                  </a:lnTo>
                  <a:lnTo>
                    <a:pt x="645" y="5"/>
                  </a:lnTo>
                  <a:lnTo>
                    <a:pt x="641" y="2"/>
                  </a:lnTo>
                  <a:lnTo>
                    <a:pt x="636" y="1"/>
                  </a:lnTo>
                  <a:lnTo>
                    <a:pt x="631" y="1"/>
                  </a:lnTo>
                  <a:lnTo>
                    <a:pt x="626" y="0"/>
                  </a:lnTo>
                  <a:lnTo>
                    <a:pt x="670" y="52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49" name="Shape 149">
              <a:extLst>
                <a:ext uri="{FF2B5EF4-FFF2-40B4-BE49-F238E27FC236}">
                  <a16:creationId xmlns:a16="http://schemas.microsoft.com/office/drawing/2014/main" id="{00000000-0008-0000-0700-000095000000}"/>
                </a:ext>
              </a:extLst>
            </xdr:cNvPr>
            <xdr:cNvSpPr/>
          </xdr:nvSpPr>
          <xdr:spPr>
            <a:xfrm>
              <a:off x="4574" y="468"/>
              <a:ext cx="18" cy="59"/>
            </a:xfrm>
            <a:custGeom>
              <a:avLst/>
              <a:gdLst/>
              <a:ahLst/>
              <a:cxnLst/>
              <a:rect l="l" t="t" r="r" b="b"/>
              <a:pathLst>
                <a:path w="88" h="349" extrusionOk="0">
                  <a:moveTo>
                    <a:pt x="44" y="349"/>
                  </a:moveTo>
                  <a:lnTo>
                    <a:pt x="88" y="298"/>
                  </a:lnTo>
                  <a:lnTo>
                    <a:pt x="88" y="0"/>
                  </a:lnTo>
                  <a:lnTo>
                    <a:pt x="0" y="0"/>
                  </a:lnTo>
                  <a:lnTo>
                    <a:pt x="0" y="298"/>
                  </a:lnTo>
                  <a:lnTo>
                    <a:pt x="44" y="349"/>
                  </a:lnTo>
                  <a:lnTo>
                    <a:pt x="0" y="298"/>
                  </a:lnTo>
                  <a:lnTo>
                    <a:pt x="0" y="304"/>
                  </a:lnTo>
                  <a:lnTo>
                    <a:pt x="1" y="309"/>
                  </a:lnTo>
                  <a:lnTo>
                    <a:pt x="2" y="315"/>
                  </a:lnTo>
                  <a:lnTo>
                    <a:pt x="4" y="320"/>
                  </a:lnTo>
                  <a:lnTo>
                    <a:pt x="8" y="329"/>
                  </a:lnTo>
                  <a:lnTo>
                    <a:pt x="14" y="337"/>
                  </a:lnTo>
                  <a:lnTo>
                    <a:pt x="20" y="342"/>
                  </a:lnTo>
                  <a:lnTo>
                    <a:pt x="28" y="346"/>
                  </a:lnTo>
                  <a:lnTo>
                    <a:pt x="36" y="348"/>
                  </a:lnTo>
                  <a:lnTo>
                    <a:pt x="44" y="349"/>
                  </a:lnTo>
                  <a:lnTo>
                    <a:pt x="52" y="348"/>
                  </a:lnTo>
                  <a:lnTo>
                    <a:pt x="60" y="346"/>
                  </a:lnTo>
                  <a:lnTo>
                    <a:pt x="68" y="342"/>
                  </a:lnTo>
                  <a:lnTo>
                    <a:pt x="75" y="337"/>
                  </a:lnTo>
                  <a:lnTo>
                    <a:pt x="80" y="329"/>
                  </a:lnTo>
                  <a:lnTo>
                    <a:pt x="85" y="320"/>
                  </a:lnTo>
                  <a:lnTo>
                    <a:pt x="86" y="315"/>
                  </a:lnTo>
                  <a:lnTo>
                    <a:pt x="87" y="309"/>
                  </a:lnTo>
                  <a:lnTo>
                    <a:pt x="88" y="304"/>
                  </a:lnTo>
                  <a:lnTo>
                    <a:pt x="88" y="298"/>
                  </a:lnTo>
                  <a:lnTo>
                    <a:pt x="44" y="349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50" name="Shape 150">
              <a:extLst>
                <a:ext uri="{FF2B5EF4-FFF2-40B4-BE49-F238E27FC236}">
                  <a16:creationId xmlns:a16="http://schemas.microsoft.com/office/drawing/2014/main" id="{00000000-0008-0000-0700-000096000000}"/>
                </a:ext>
              </a:extLst>
            </xdr:cNvPr>
            <xdr:cNvSpPr/>
          </xdr:nvSpPr>
          <xdr:spPr>
            <a:xfrm>
              <a:off x="4583" y="509"/>
              <a:ext cx="10" cy="18"/>
            </a:xfrm>
            <a:custGeom>
              <a:avLst/>
              <a:gdLst/>
              <a:ahLst/>
              <a:cxnLst/>
              <a:rect l="l" t="t" r="r" b="b"/>
              <a:pathLst>
                <a:path w="52" h="104" extrusionOk="0">
                  <a:moveTo>
                    <a:pt x="47" y="77"/>
                  </a:moveTo>
                  <a:lnTo>
                    <a:pt x="8" y="0"/>
                  </a:lnTo>
                  <a:lnTo>
                    <a:pt x="0" y="0"/>
                  </a:lnTo>
                  <a:lnTo>
                    <a:pt x="0" y="104"/>
                  </a:lnTo>
                  <a:lnTo>
                    <a:pt x="8" y="104"/>
                  </a:lnTo>
                  <a:lnTo>
                    <a:pt x="47" y="77"/>
                  </a:lnTo>
                  <a:lnTo>
                    <a:pt x="8" y="104"/>
                  </a:lnTo>
                  <a:lnTo>
                    <a:pt x="14" y="104"/>
                  </a:lnTo>
                  <a:lnTo>
                    <a:pt x="19" y="103"/>
                  </a:lnTo>
                  <a:lnTo>
                    <a:pt x="23" y="102"/>
                  </a:lnTo>
                  <a:lnTo>
                    <a:pt x="28" y="100"/>
                  </a:lnTo>
                  <a:lnTo>
                    <a:pt x="35" y="95"/>
                  </a:lnTo>
                  <a:lnTo>
                    <a:pt x="41" y="88"/>
                  </a:lnTo>
                  <a:lnTo>
                    <a:pt x="46" y="80"/>
                  </a:lnTo>
                  <a:lnTo>
                    <a:pt x="50" y="72"/>
                  </a:lnTo>
                  <a:lnTo>
                    <a:pt x="52" y="62"/>
                  </a:lnTo>
                  <a:lnTo>
                    <a:pt x="52" y="53"/>
                  </a:lnTo>
                  <a:lnTo>
                    <a:pt x="52" y="42"/>
                  </a:lnTo>
                  <a:lnTo>
                    <a:pt x="50" y="33"/>
                  </a:lnTo>
                  <a:lnTo>
                    <a:pt x="46" y="24"/>
                  </a:lnTo>
                  <a:lnTo>
                    <a:pt x="41" y="16"/>
                  </a:lnTo>
                  <a:lnTo>
                    <a:pt x="35" y="10"/>
                  </a:lnTo>
                  <a:lnTo>
                    <a:pt x="28" y="4"/>
                  </a:lnTo>
                  <a:lnTo>
                    <a:pt x="23" y="3"/>
                  </a:lnTo>
                  <a:lnTo>
                    <a:pt x="19" y="1"/>
                  </a:lnTo>
                  <a:lnTo>
                    <a:pt x="14" y="1"/>
                  </a:lnTo>
                  <a:lnTo>
                    <a:pt x="8" y="0"/>
                  </a:lnTo>
                  <a:lnTo>
                    <a:pt x="47" y="77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51" name="Shape 151">
              <a:extLst>
                <a:ext uri="{FF2B5EF4-FFF2-40B4-BE49-F238E27FC236}">
                  <a16:creationId xmlns:a16="http://schemas.microsoft.com/office/drawing/2014/main" id="{00000000-0008-0000-0700-000097000000}"/>
                </a:ext>
              </a:extLst>
            </xdr:cNvPr>
            <xdr:cNvSpPr/>
          </xdr:nvSpPr>
          <xdr:spPr>
            <a:xfrm>
              <a:off x="4577" y="450"/>
              <a:ext cx="134" cy="72"/>
            </a:xfrm>
            <a:custGeom>
              <a:avLst/>
              <a:gdLst/>
              <a:ahLst/>
              <a:cxnLst/>
              <a:rect l="l" t="t" r="r" b="b"/>
              <a:pathLst>
                <a:path w="669" h="432" extrusionOk="0">
                  <a:moveTo>
                    <a:pt x="625" y="0"/>
                  </a:moveTo>
                  <a:lnTo>
                    <a:pt x="625" y="0"/>
                  </a:lnTo>
                  <a:lnTo>
                    <a:pt x="589" y="2"/>
                  </a:lnTo>
                  <a:lnTo>
                    <a:pt x="550" y="5"/>
                  </a:lnTo>
                  <a:lnTo>
                    <a:pt x="510" y="11"/>
                  </a:lnTo>
                  <a:lnTo>
                    <a:pt x="469" y="18"/>
                  </a:lnTo>
                  <a:lnTo>
                    <a:pt x="447" y="23"/>
                  </a:lnTo>
                  <a:lnTo>
                    <a:pt x="426" y="29"/>
                  </a:lnTo>
                  <a:lnTo>
                    <a:pt x="405" y="35"/>
                  </a:lnTo>
                  <a:lnTo>
                    <a:pt x="383" y="42"/>
                  </a:lnTo>
                  <a:lnTo>
                    <a:pt x="361" y="50"/>
                  </a:lnTo>
                  <a:lnTo>
                    <a:pt x="340" y="58"/>
                  </a:lnTo>
                  <a:lnTo>
                    <a:pt x="318" y="68"/>
                  </a:lnTo>
                  <a:lnTo>
                    <a:pt x="297" y="78"/>
                  </a:lnTo>
                  <a:lnTo>
                    <a:pt x="275" y="90"/>
                  </a:lnTo>
                  <a:lnTo>
                    <a:pt x="254" y="102"/>
                  </a:lnTo>
                  <a:lnTo>
                    <a:pt x="233" y="115"/>
                  </a:lnTo>
                  <a:lnTo>
                    <a:pt x="212" y="129"/>
                  </a:lnTo>
                  <a:lnTo>
                    <a:pt x="191" y="144"/>
                  </a:lnTo>
                  <a:lnTo>
                    <a:pt x="171" y="159"/>
                  </a:lnTo>
                  <a:lnTo>
                    <a:pt x="152" y="177"/>
                  </a:lnTo>
                  <a:lnTo>
                    <a:pt x="132" y="195"/>
                  </a:lnTo>
                  <a:lnTo>
                    <a:pt x="113" y="215"/>
                  </a:lnTo>
                  <a:lnTo>
                    <a:pt x="95" y="235"/>
                  </a:lnTo>
                  <a:lnTo>
                    <a:pt x="77" y="256"/>
                  </a:lnTo>
                  <a:lnTo>
                    <a:pt x="60" y="279"/>
                  </a:lnTo>
                  <a:lnTo>
                    <a:pt x="43" y="303"/>
                  </a:lnTo>
                  <a:lnTo>
                    <a:pt x="28" y="329"/>
                  </a:lnTo>
                  <a:lnTo>
                    <a:pt x="13" y="355"/>
                  </a:lnTo>
                  <a:lnTo>
                    <a:pt x="0" y="382"/>
                  </a:lnTo>
                  <a:lnTo>
                    <a:pt x="77" y="432"/>
                  </a:lnTo>
                  <a:lnTo>
                    <a:pt x="88" y="409"/>
                  </a:lnTo>
                  <a:lnTo>
                    <a:pt x="102" y="387"/>
                  </a:lnTo>
                  <a:lnTo>
                    <a:pt x="115" y="365"/>
                  </a:lnTo>
                  <a:lnTo>
                    <a:pt x="128" y="345"/>
                  </a:lnTo>
                  <a:lnTo>
                    <a:pt x="142" y="326"/>
                  </a:lnTo>
                  <a:lnTo>
                    <a:pt x="157" y="309"/>
                  </a:lnTo>
                  <a:lnTo>
                    <a:pt x="173" y="291"/>
                  </a:lnTo>
                  <a:lnTo>
                    <a:pt x="189" y="275"/>
                  </a:lnTo>
                  <a:lnTo>
                    <a:pt x="205" y="259"/>
                  </a:lnTo>
                  <a:lnTo>
                    <a:pt x="222" y="244"/>
                  </a:lnTo>
                  <a:lnTo>
                    <a:pt x="239" y="231"/>
                  </a:lnTo>
                  <a:lnTo>
                    <a:pt x="257" y="218"/>
                  </a:lnTo>
                  <a:lnTo>
                    <a:pt x="275" y="205"/>
                  </a:lnTo>
                  <a:lnTo>
                    <a:pt x="294" y="195"/>
                  </a:lnTo>
                  <a:lnTo>
                    <a:pt x="312" y="184"/>
                  </a:lnTo>
                  <a:lnTo>
                    <a:pt x="331" y="173"/>
                  </a:lnTo>
                  <a:lnTo>
                    <a:pt x="350" y="165"/>
                  </a:lnTo>
                  <a:lnTo>
                    <a:pt x="369" y="156"/>
                  </a:lnTo>
                  <a:lnTo>
                    <a:pt x="388" y="149"/>
                  </a:lnTo>
                  <a:lnTo>
                    <a:pt x="408" y="142"/>
                  </a:lnTo>
                  <a:lnTo>
                    <a:pt x="427" y="136"/>
                  </a:lnTo>
                  <a:lnTo>
                    <a:pt x="446" y="130"/>
                  </a:lnTo>
                  <a:lnTo>
                    <a:pt x="465" y="125"/>
                  </a:lnTo>
                  <a:lnTo>
                    <a:pt x="484" y="120"/>
                  </a:lnTo>
                  <a:lnTo>
                    <a:pt x="522" y="113"/>
                  </a:lnTo>
                  <a:lnTo>
                    <a:pt x="558" y="109"/>
                  </a:lnTo>
                  <a:lnTo>
                    <a:pt x="592" y="105"/>
                  </a:lnTo>
                  <a:lnTo>
                    <a:pt x="625" y="105"/>
                  </a:lnTo>
                  <a:lnTo>
                    <a:pt x="630" y="105"/>
                  </a:lnTo>
                  <a:lnTo>
                    <a:pt x="635" y="104"/>
                  </a:lnTo>
                  <a:lnTo>
                    <a:pt x="640" y="103"/>
                  </a:lnTo>
                  <a:lnTo>
                    <a:pt x="644" y="100"/>
                  </a:lnTo>
                  <a:lnTo>
                    <a:pt x="652" y="96"/>
                  </a:lnTo>
                  <a:lnTo>
                    <a:pt x="658" y="89"/>
                  </a:lnTo>
                  <a:lnTo>
                    <a:pt x="663" y="80"/>
                  </a:lnTo>
                  <a:lnTo>
                    <a:pt x="667" y="72"/>
                  </a:lnTo>
                  <a:lnTo>
                    <a:pt x="669" y="63"/>
                  </a:lnTo>
                  <a:lnTo>
                    <a:pt x="669" y="53"/>
                  </a:lnTo>
                  <a:lnTo>
                    <a:pt x="669" y="43"/>
                  </a:lnTo>
                  <a:lnTo>
                    <a:pt x="667" y="33"/>
                  </a:lnTo>
                  <a:lnTo>
                    <a:pt x="663" y="25"/>
                  </a:lnTo>
                  <a:lnTo>
                    <a:pt x="658" y="17"/>
                  </a:lnTo>
                  <a:lnTo>
                    <a:pt x="652" y="11"/>
                  </a:lnTo>
                  <a:lnTo>
                    <a:pt x="644" y="5"/>
                  </a:lnTo>
                  <a:lnTo>
                    <a:pt x="640" y="4"/>
                  </a:lnTo>
                  <a:lnTo>
                    <a:pt x="635" y="2"/>
                  </a:lnTo>
                  <a:lnTo>
                    <a:pt x="630" y="2"/>
                  </a:lnTo>
                  <a:lnTo>
                    <a:pt x="625" y="0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52" name="Shape 152">
              <a:extLst>
                <a:ext uri="{FF2B5EF4-FFF2-40B4-BE49-F238E27FC236}">
                  <a16:creationId xmlns:a16="http://schemas.microsoft.com/office/drawing/2014/main" id="{00000000-0008-0000-0700-000098000000}"/>
                </a:ext>
              </a:extLst>
            </xdr:cNvPr>
            <xdr:cNvSpPr/>
          </xdr:nvSpPr>
          <xdr:spPr>
            <a:xfrm>
              <a:off x="4702" y="450"/>
              <a:ext cx="119" cy="136"/>
            </a:xfrm>
            <a:custGeom>
              <a:avLst/>
              <a:gdLst/>
              <a:ahLst/>
              <a:cxnLst/>
              <a:rect l="l" t="t" r="r" b="b"/>
              <a:pathLst>
                <a:path w="598" h="814" extrusionOk="0">
                  <a:moveTo>
                    <a:pt x="598" y="762"/>
                  </a:moveTo>
                  <a:lnTo>
                    <a:pt x="598" y="762"/>
                  </a:lnTo>
                  <a:lnTo>
                    <a:pt x="597" y="713"/>
                  </a:lnTo>
                  <a:lnTo>
                    <a:pt x="595" y="665"/>
                  </a:lnTo>
                  <a:lnTo>
                    <a:pt x="591" y="620"/>
                  </a:lnTo>
                  <a:lnTo>
                    <a:pt x="587" y="575"/>
                  </a:lnTo>
                  <a:lnTo>
                    <a:pt x="580" y="532"/>
                  </a:lnTo>
                  <a:lnTo>
                    <a:pt x="573" y="492"/>
                  </a:lnTo>
                  <a:lnTo>
                    <a:pt x="564" y="454"/>
                  </a:lnTo>
                  <a:lnTo>
                    <a:pt x="554" y="416"/>
                  </a:lnTo>
                  <a:lnTo>
                    <a:pt x="543" y="381"/>
                  </a:lnTo>
                  <a:lnTo>
                    <a:pt x="531" y="346"/>
                  </a:lnTo>
                  <a:lnTo>
                    <a:pt x="517" y="314"/>
                  </a:lnTo>
                  <a:lnTo>
                    <a:pt x="502" y="283"/>
                  </a:lnTo>
                  <a:lnTo>
                    <a:pt x="485" y="253"/>
                  </a:lnTo>
                  <a:lnTo>
                    <a:pt x="468" y="226"/>
                  </a:lnTo>
                  <a:lnTo>
                    <a:pt x="449" y="201"/>
                  </a:lnTo>
                  <a:lnTo>
                    <a:pt x="430" y="176"/>
                  </a:lnTo>
                  <a:lnTo>
                    <a:pt x="409" y="153"/>
                  </a:lnTo>
                  <a:lnTo>
                    <a:pt x="387" y="133"/>
                  </a:lnTo>
                  <a:lnTo>
                    <a:pt x="364" y="113"/>
                  </a:lnTo>
                  <a:lnTo>
                    <a:pt x="341" y="96"/>
                  </a:lnTo>
                  <a:lnTo>
                    <a:pt x="316" y="80"/>
                  </a:lnTo>
                  <a:lnTo>
                    <a:pt x="291" y="66"/>
                  </a:lnTo>
                  <a:lnTo>
                    <a:pt x="264" y="53"/>
                  </a:lnTo>
                  <a:lnTo>
                    <a:pt x="238" y="42"/>
                  </a:lnTo>
                  <a:lnTo>
                    <a:pt x="210" y="32"/>
                  </a:lnTo>
                  <a:lnTo>
                    <a:pt x="182" y="24"/>
                  </a:lnTo>
                  <a:lnTo>
                    <a:pt x="153" y="17"/>
                  </a:lnTo>
                  <a:lnTo>
                    <a:pt x="124" y="11"/>
                  </a:lnTo>
                  <a:lnTo>
                    <a:pt x="93" y="6"/>
                  </a:lnTo>
                  <a:lnTo>
                    <a:pt x="63" y="4"/>
                  </a:lnTo>
                  <a:lnTo>
                    <a:pt x="32" y="2"/>
                  </a:lnTo>
                  <a:lnTo>
                    <a:pt x="0" y="0"/>
                  </a:lnTo>
                  <a:lnTo>
                    <a:pt x="0" y="105"/>
                  </a:lnTo>
                  <a:lnTo>
                    <a:pt x="29" y="105"/>
                  </a:lnTo>
                  <a:lnTo>
                    <a:pt x="57" y="108"/>
                  </a:lnTo>
                  <a:lnTo>
                    <a:pt x="84" y="110"/>
                  </a:lnTo>
                  <a:lnTo>
                    <a:pt x="111" y="113"/>
                  </a:lnTo>
                  <a:lnTo>
                    <a:pt x="137" y="118"/>
                  </a:lnTo>
                  <a:lnTo>
                    <a:pt x="162" y="125"/>
                  </a:lnTo>
                  <a:lnTo>
                    <a:pt x="187" y="132"/>
                  </a:lnTo>
                  <a:lnTo>
                    <a:pt x="210" y="141"/>
                  </a:lnTo>
                  <a:lnTo>
                    <a:pt x="233" y="150"/>
                  </a:lnTo>
                  <a:lnTo>
                    <a:pt x="255" y="161"/>
                  </a:lnTo>
                  <a:lnTo>
                    <a:pt x="276" y="172"/>
                  </a:lnTo>
                  <a:lnTo>
                    <a:pt x="296" y="185"/>
                  </a:lnTo>
                  <a:lnTo>
                    <a:pt x="315" y="199"/>
                  </a:lnTo>
                  <a:lnTo>
                    <a:pt x="334" y="216"/>
                  </a:lnTo>
                  <a:lnTo>
                    <a:pt x="351" y="232"/>
                  </a:lnTo>
                  <a:lnTo>
                    <a:pt x="368" y="250"/>
                  </a:lnTo>
                  <a:lnTo>
                    <a:pt x="384" y="270"/>
                  </a:lnTo>
                  <a:lnTo>
                    <a:pt x="399" y="291"/>
                  </a:lnTo>
                  <a:lnTo>
                    <a:pt x="413" y="314"/>
                  </a:lnTo>
                  <a:lnTo>
                    <a:pt x="426" y="337"/>
                  </a:lnTo>
                  <a:lnTo>
                    <a:pt x="439" y="363"/>
                  </a:lnTo>
                  <a:lnTo>
                    <a:pt x="451" y="390"/>
                  </a:lnTo>
                  <a:lnTo>
                    <a:pt x="461" y="419"/>
                  </a:lnTo>
                  <a:lnTo>
                    <a:pt x="471" y="450"/>
                  </a:lnTo>
                  <a:lnTo>
                    <a:pt x="480" y="482"/>
                  </a:lnTo>
                  <a:lnTo>
                    <a:pt x="487" y="516"/>
                  </a:lnTo>
                  <a:lnTo>
                    <a:pt x="494" y="552"/>
                  </a:lnTo>
                  <a:lnTo>
                    <a:pt x="499" y="590"/>
                  </a:lnTo>
                  <a:lnTo>
                    <a:pt x="504" y="630"/>
                  </a:lnTo>
                  <a:lnTo>
                    <a:pt x="507" y="671"/>
                  </a:lnTo>
                  <a:lnTo>
                    <a:pt x="509" y="716"/>
                  </a:lnTo>
                  <a:lnTo>
                    <a:pt x="509" y="762"/>
                  </a:lnTo>
                  <a:lnTo>
                    <a:pt x="509" y="768"/>
                  </a:lnTo>
                  <a:lnTo>
                    <a:pt x="510" y="774"/>
                  </a:lnTo>
                  <a:lnTo>
                    <a:pt x="511" y="780"/>
                  </a:lnTo>
                  <a:lnTo>
                    <a:pt x="513" y="784"/>
                  </a:lnTo>
                  <a:lnTo>
                    <a:pt x="517" y="794"/>
                  </a:lnTo>
                  <a:lnTo>
                    <a:pt x="523" y="801"/>
                  </a:lnTo>
                  <a:lnTo>
                    <a:pt x="530" y="807"/>
                  </a:lnTo>
                  <a:lnTo>
                    <a:pt x="537" y="810"/>
                  </a:lnTo>
                  <a:lnTo>
                    <a:pt x="545" y="813"/>
                  </a:lnTo>
                  <a:lnTo>
                    <a:pt x="553" y="814"/>
                  </a:lnTo>
                  <a:lnTo>
                    <a:pt x="562" y="813"/>
                  </a:lnTo>
                  <a:lnTo>
                    <a:pt x="570" y="810"/>
                  </a:lnTo>
                  <a:lnTo>
                    <a:pt x="577" y="807"/>
                  </a:lnTo>
                  <a:lnTo>
                    <a:pt x="584" y="801"/>
                  </a:lnTo>
                  <a:lnTo>
                    <a:pt x="589" y="794"/>
                  </a:lnTo>
                  <a:lnTo>
                    <a:pt x="594" y="784"/>
                  </a:lnTo>
                  <a:lnTo>
                    <a:pt x="595" y="780"/>
                  </a:lnTo>
                  <a:lnTo>
                    <a:pt x="597" y="774"/>
                  </a:lnTo>
                  <a:lnTo>
                    <a:pt x="597" y="768"/>
                  </a:lnTo>
                  <a:lnTo>
                    <a:pt x="598" y="762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53" name="Shape 153">
              <a:extLst>
                <a:ext uri="{FF2B5EF4-FFF2-40B4-BE49-F238E27FC236}">
                  <a16:creationId xmlns:a16="http://schemas.microsoft.com/office/drawing/2014/main" id="{00000000-0008-0000-0700-000099000000}"/>
                </a:ext>
              </a:extLst>
            </xdr:cNvPr>
            <xdr:cNvSpPr/>
          </xdr:nvSpPr>
          <xdr:spPr>
            <a:xfrm>
              <a:off x="4804" y="577"/>
              <a:ext cx="17" cy="187"/>
            </a:xfrm>
            <a:custGeom>
              <a:avLst/>
              <a:gdLst/>
              <a:ahLst/>
              <a:cxnLst/>
              <a:rect l="l" t="t" r="r" b="b"/>
              <a:pathLst>
                <a:path w="89" h="1124" extrusionOk="0">
                  <a:moveTo>
                    <a:pt x="15" y="1110"/>
                  </a:moveTo>
                  <a:lnTo>
                    <a:pt x="89" y="1072"/>
                  </a:lnTo>
                  <a:lnTo>
                    <a:pt x="89" y="0"/>
                  </a:lnTo>
                  <a:lnTo>
                    <a:pt x="0" y="0"/>
                  </a:lnTo>
                  <a:lnTo>
                    <a:pt x="0" y="1072"/>
                  </a:lnTo>
                  <a:lnTo>
                    <a:pt x="15" y="1110"/>
                  </a:lnTo>
                  <a:lnTo>
                    <a:pt x="0" y="1072"/>
                  </a:lnTo>
                  <a:lnTo>
                    <a:pt x="0" y="1078"/>
                  </a:lnTo>
                  <a:lnTo>
                    <a:pt x="1" y="1084"/>
                  </a:lnTo>
                  <a:lnTo>
                    <a:pt x="2" y="1090"/>
                  </a:lnTo>
                  <a:lnTo>
                    <a:pt x="4" y="1095"/>
                  </a:lnTo>
                  <a:lnTo>
                    <a:pt x="8" y="1104"/>
                  </a:lnTo>
                  <a:lnTo>
                    <a:pt x="14" y="1111"/>
                  </a:lnTo>
                  <a:lnTo>
                    <a:pt x="21" y="1117"/>
                  </a:lnTo>
                  <a:lnTo>
                    <a:pt x="28" y="1121"/>
                  </a:lnTo>
                  <a:lnTo>
                    <a:pt x="36" y="1123"/>
                  </a:lnTo>
                  <a:lnTo>
                    <a:pt x="44" y="1124"/>
                  </a:lnTo>
                  <a:lnTo>
                    <a:pt x="53" y="1123"/>
                  </a:lnTo>
                  <a:lnTo>
                    <a:pt x="61" y="1121"/>
                  </a:lnTo>
                  <a:lnTo>
                    <a:pt x="68" y="1117"/>
                  </a:lnTo>
                  <a:lnTo>
                    <a:pt x="75" y="1111"/>
                  </a:lnTo>
                  <a:lnTo>
                    <a:pt x="80" y="1104"/>
                  </a:lnTo>
                  <a:lnTo>
                    <a:pt x="85" y="1095"/>
                  </a:lnTo>
                  <a:lnTo>
                    <a:pt x="86" y="1090"/>
                  </a:lnTo>
                  <a:lnTo>
                    <a:pt x="88" y="1084"/>
                  </a:lnTo>
                  <a:lnTo>
                    <a:pt x="88" y="1078"/>
                  </a:lnTo>
                  <a:lnTo>
                    <a:pt x="89" y="1072"/>
                  </a:lnTo>
                  <a:lnTo>
                    <a:pt x="15" y="1110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54" name="Shape 154">
              <a:extLst>
                <a:ext uri="{FF2B5EF4-FFF2-40B4-BE49-F238E27FC236}">
                  <a16:creationId xmlns:a16="http://schemas.microsoft.com/office/drawing/2014/main" id="{00000000-0008-0000-0700-00009A000000}"/>
                </a:ext>
              </a:extLst>
            </xdr:cNvPr>
            <xdr:cNvSpPr/>
          </xdr:nvSpPr>
          <xdr:spPr>
            <a:xfrm>
              <a:off x="4807" y="749"/>
              <a:ext cx="34" cy="33"/>
            </a:xfrm>
            <a:custGeom>
              <a:avLst/>
              <a:gdLst/>
              <a:ahLst/>
              <a:cxnLst/>
              <a:rect l="l" t="t" r="r" b="b"/>
              <a:pathLst>
                <a:path w="172" h="197" extrusionOk="0">
                  <a:moveTo>
                    <a:pt x="157" y="183"/>
                  </a:moveTo>
                  <a:lnTo>
                    <a:pt x="157" y="106"/>
                  </a:lnTo>
                  <a:lnTo>
                    <a:pt x="59" y="0"/>
                  </a:lnTo>
                  <a:lnTo>
                    <a:pt x="0" y="77"/>
                  </a:lnTo>
                  <a:lnTo>
                    <a:pt x="97" y="183"/>
                  </a:lnTo>
                  <a:lnTo>
                    <a:pt x="157" y="183"/>
                  </a:lnTo>
                  <a:lnTo>
                    <a:pt x="97" y="183"/>
                  </a:lnTo>
                  <a:lnTo>
                    <a:pt x="101" y="186"/>
                  </a:lnTo>
                  <a:lnTo>
                    <a:pt x="105" y="190"/>
                  </a:lnTo>
                  <a:lnTo>
                    <a:pt x="110" y="192"/>
                  </a:lnTo>
                  <a:lnTo>
                    <a:pt x="114" y="195"/>
                  </a:lnTo>
                  <a:lnTo>
                    <a:pt x="122" y="197"/>
                  </a:lnTo>
                  <a:lnTo>
                    <a:pt x="131" y="197"/>
                  </a:lnTo>
                  <a:lnTo>
                    <a:pt x="139" y="195"/>
                  </a:lnTo>
                  <a:lnTo>
                    <a:pt x="146" y="191"/>
                  </a:lnTo>
                  <a:lnTo>
                    <a:pt x="153" y="186"/>
                  </a:lnTo>
                  <a:lnTo>
                    <a:pt x="159" y="179"/>
                  </a:lnTo>
                  <a:lnTo>
                    <a:pt x="164" y="172"/>
                  </a:lnTo>
                  <a:lnTo>
                    <a:pt x="168" y="163"/>
                  </a:lnTo>
                  <a:lnTo>
                    <a:pt x="171" y="155"/>
                  </a:lnTo>
                  <a:lnTo>
                    <a:pt x="172" y="144"/>
                  </a:lnTo>
                  <a:lnTo>
                    <a:pt x="171" y="135"/>
                  </a:lnTo>
                  <a:lnTo>
                    <a:pt x="168" y="125"/>
                  </a:lnTo>
                  <a:lnTo>
                    <a:pt x="166" y="120"/>
                  </a:lnTo>
                  <a:lnTo>
                    <a:pt x="164" y="116"/>
                  </a:lnTo>
                  <a:lnTo>
                    <a:pt x="161" y="111"/>
                  </a:lnTo>
                  <a:lnTo>
                    <a:pt x="157" y="106"/>
                  </a:lnTo>
                  <a:lnTo>
                    <a:pt x="157" y="183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55" name="Shape 155">
              <a:extLst>
                <a:ext uri="{FF2B5EF4-FFF2-40B4-BE49-F238E27FC236}">
                  <a16:creationId xmlns:a16="http://schemas.microsoft.com/office/drawing/2014/main" id="{00000000-0008-0000-0700-00009B000000}"/>
                </a:ext>
              </a:extLst>
            </xdr:cNvPr>
            <xdr:cNvSpPr/>
          </xdr:nvSpPr>
          <xdr:spPr>
            <a:xfrm>
              <a:off x="4804" y="767"/>
              <a:ext cx="34" cy="33"/>
            </a:xfrm>
            <a:custGeom>
              <a:avLst/>
              <a:gdLst/>
              <a:ahLst/>
              <a:cxnLst/>
              <a:rect l="l" t="t" r="r" b="b"/>
              <a:pathLst>
                <a:path w="172" h="197" extrusionOk="0">
                  <a:moveTo>
                    <a:pt x="44" y="196"/>
                  </a:moveTo>
                  <a:lnTo>
                    <a:pt x="74" y="182"/>
                  </a:lnTo>
                  <a:lnTo>
                    <a:pt x="172" y="77"/>
                  </a:lnTo>
                  <a:lnTo>
                    <a:pt x="112" y="0"/>
                  </a:lnTo>
                  <a:lnTo>
                    <a:pt x="15" y="105"/>
                  </a:lnTo>
                  <a:lnTo>
                    <a:pt x="44" y="196"/>
                  </a:lnTo>
                  <a:lnTo>
                    <a:pt x="15" y="105"/>
                  </a:lnTo>
                  <a:lnTo>
                    <a:pt x="11" y="110"/>
                  </a:lnTo>
                  <a:lnTo>
                    <a:pt x="8" y="115"/>
                  </a:lnTo>
                  <a:lnTo>
                    <a:pt x="5" y="119"/>
                  </a:lnTo>
                  <a:lnTo>
                    <a:pt x="3" y="124"/>
                  </a:lnTo>
                  <a:lnTo>
                    <a:pt x="0" y="135"/>
                  </a:lnTo>
                  <a:lnTo>
                    <a:pt x="0" y="144"/>
                  </a:lnTo>
                  <a:lnTo>
                    <a:pt x="0" y="153"/>
                  </a:lnTo>
                  <a:lnTo>
                    <a:pt x="3" y="163"/>
                  </a:lnTo>
                  <a:lnTo>
                    <a:pt x="7" y="171"/>
                  </a:lnTo>
                  <a:lnTo>
                    <a:pt x="12" y="179"/>
                  </a:lnTo>
                  <a:lnTo>
                    <a:pt x="18" y="185"/>
                  </a:lnTo>
                  <a:lnTo>
                    <a:pt x="25" y="191"/>
                  </a:lnTo>
                  <a:lnTo>
                    <a:pt x="32" y="195"/>
                  </a:lnTo>
                  <a:lnTo>
                    <a:pt x="41" y="197"/>
                  </a:lnTo>
                  <a:lnTo>
                    <a:pt x="49" y="197"/>
                  </a:lnTo>
                  <a:lnTo>
                    <a:pt x="57" y="195"/>
                  </a:lnTo>
                  <a:lnTo>
                    <a:pt x="62" y="192"/>
                  </a:lnTo>
                  <a:lnTo>
                    <a:pt x="66" y="190"/>
                  </a:lnTo>
                  <a:lnTo>
                    <a:pt x="70" y="186"/>
                  </a:lnTo>
                  <a:lnTo>
                    <a:pt x="74" y="182"/>
                  </a:lnTo>
                  <a:lnTo>
                    <a:pt x="44" y="196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56" name="Shape 156">
              <a:extLst>
                <a:ext uri="{FF2B5EF4-FFF2-40B4-BE49-F238E27FC236}">
                  <a16:creationId xmlns:a16="http://schemas.microsoft.com/office/drawing/2014/main" id="{00000000-0008-0000-0700-00009C000000}"/>
                </a:ext>
              </a:extLst>
            </xdr:cNvPr>
            <xdr:cNvSpPr/>
          </xdr:nvSpPr>
          <xdr:spPr>
            <a:xfrm>
              <a:off x="4651" y="782"/>
              <a:ext cx="161" cy="17"/>
            </a:xfrm>
            <a:custGeom>
              <a:avLst/>
              <a:gdLst/>
              <a:ahLst/>
              <a:cxnLst/>
              <a:rect l="l" t="t" r="r" b="b"/>
              <a:pathLst>
                <a:path w="809" h="104" extrusionOk="0">
                  <a:moveTo>
                    <a:pt x="0" y="52"/>
                  </a:moveTo>
                  <a:lnTo>
                    <a:pt x="45" y="104"/>
                  </a:lnTo>
                  <a:lnTo>
                    <a:pt x="809" y="104"/>
                  </a:lnTo>
                  <a:lnTo>
                    <a:pt x="809" y="0"/>
                  </a:lnTo>
                  <a:lnTo>
                    <a:pt x="45" y="0"/>
                  </a:lnTo>
                  <a:lnTo>
                    <a:pt x="0" y="52"/>
                  </a:lnTo>
                  <a:lnTo>
                    <a:pt x="45" y="0"/>
                  </a:lnTo>
                  <a:lnTo>
                    <a:pt x="39" y="0"/>
                  </a:lnTo>
                  <a:lnTo>
                    <a:pt x="34" y="1"/>
                  </a:lnTo>
                  <a:lnTo>
                    <a:pt x="29" y="3"/>
                  </a:lnTo>
                  <a:lnTo>
                    <a:pt x="25" y="4"/>
                  </a:lnTo>
                  <a:lnTo>
                    <a:pt x="18" y="10"/>
                  </a:lnTo>
                  <a:lnTo>
                    <a:pt x="11" y="15"/>
                  </a:lnTo>
                  <a:lnTo>
                    <a:pt x="7" y="24"/>
                  </a:lnTo>
                  <a:lnTo>
                    <a:pt x="3" y="33"/>
                  </a:lnTo>
                  <a:lnTo>
                    <a:pt x="1" y="43"/>
                  </a:lnTo>
                  <a:lnTo>
                    <a:pt x="0" y="52"/>
                  </a:lnTo>
                  <a:lnTo>
                    <a:pt x="1" y="61"/>
                  </a:lnTo>
                  <a:lnTo>
                    <a:pt x="3" y="71"/>
                  </a:lnTo>
                  <a:lnTo>
                    <a:pt x="7" y="80"/>
                  </a:lnTo>
                  <a:lnTo>
                    <a:pt x="11" y="87"/>
                  </a:lnTo>
                  <a:lnTo>
                    <a:pt x="18" y="94"/>
                  </a:lnTo>
                  <a:lnTo>
                    <a:pt x="25" y="99"/>
                  </a:lnTo>
                  <a:lnTo>
                    <a:pt x="29" y="101"/>
                  </a:lnTo>
                  <a:lnTo>
                    <a:pt x="34" y="103"/>
                  </a:lnTo>
                  <a:lnTo>
                    <a:pt x="39" y="104"/>
                  </a:lnTo>
                  <a:lnTo>
                    <a:pt x="45" y="104"/>
                  </a:lnTo>
                  <a:lnTo>
                    <a:pt x="0" y="52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57" name="Shape 157">
              <a:extLst>
                <a:ext uri="{FF2B5EF4-FFF2-40B4-BE49-F238E27FC236}">
                  <a16:creationId xmlns:a16="http://schemas.microsoft.com/office/drawing/2014/main" id="{00000000-0008-0000-0700-00009D000000}"/>
                </a:ext>
              </a:extLst>
            </xdr:cNvPr>
            <xdr:cNvSpPr/>
          </xdr:nvSpPr>
          <xdr:spPr>
            <a:xfrm>
              <a:off x="4448" y="441"/>
              <a:ext cx="384" cy="332"/>
            </a:xfrm>
            <a:custGeom>
              <a:avLst/>
              <a:gdLst/>
              <a:ahLst/>
              <a:cxnLst/>
              <a:rect l="l" t="t" r="r" b="b"/>
              <a:pathLst>
                <a:path w="1921" h="1992" extrusionOk="0">
                  <a:moveTo>
                    <a:pt x="1148" y="1992"/>
                  </a:moveTo>
                  <a:lnTo>
                    <a:pt x="1148" y="795"/>
                  </a:lnTo>
                  <a:lnTo>
                    <a:pt x="1147" y="773"/>
                  </a:lnTo>
                  <a:lnTo>
                    <a:pt x="1144" y="750"/>
                  </a:lnTo>
                  <a:lnTo>
                    <a:pt x="1140" y="728"/>
                  </a:lnTo>
                  <a:lnTo>
                    <a:pt x="1134" y="707"/>
                  </a:lnTo>
                  <a:lnTo>
                    <a:pt x="1126" y="687"/>
                  </a:lnTo>
                  <a:lnTo>
                    <a:pt x="1117" y="668"/>
                  </a:lnTo>
                  <a:lnTo>
                    <a:pt x="1106" y="650"/>
                  </a:lnTo>
                  <a:lnTo>
                    <a:pt x="1094" y="634"/>
                  </a:lnTo>
                  <a:lnTo>
                    <a:pt x="1081" y="618"/>
                  </a:lnTo>
                  <a:lnTo>
                    <a:pt x="1067" y="605"/>
                  </a:lnTo>
                  <a:lnTo>
                    <a:pt x="1051" y="594"/>
                  </a:lnTo>
                  <a:lnTo>
                    <a:pt x="1035" y="584"/>
                  </a:lnTo>
                  <a:lnTo>
                    <a:pt x="1017" y="576"/>
                  </a:lnTo>
                  <a:lnTo>
                    <a:pt x="999" y="570"/>
                  </a:lnTo>
                  <a:lnTo>
                    <a:pt x="990" y="568"/>
                  </a:lnTo>
                  <a:lnTo>
                    <a:pt x="980" y="567"/>
                  </a:lnTo>
                  <a:lnTo>
                    <a:pt x="971" y="565"/>
                  </a:lnTo>
                  <a:lnTo>
                    <a:pt x="961" y="565"/>
                  </a:lnTo>
                  <a:lnTo>
                    <a:pt x="951" y="565"/>
                  </a:lnTo>
                  <a:lnTo>
                    <a:pt x="941" y="567"/>
                  </a:lnTo>
                  <a:lnTo>
                    <a:pt x="932" y="568"/>
                  </a:lnTo>
                  <a:lnTo>
                    <a:pt x="922" y="570"/>
                  </a:lnTo>
                  <a:lnTo>
                    <a:pt x="904" y="576"/>
                  </a:lnTo>
                  <a:lnTo>
                    <a:pt x="886" y="584"/>
                  </a:lnTo>
                  <a:lnTo>
                    <a:pt x="869" y="594"/>
                  </a:lnTo>
                  <a:lnTo>
                    <a:pt x="853" y="605"/>
                  </a:lnTo>
                  <a:lnTo>
                    <a:pt x="838" y="618"/>
                  </a:lnTo>
                  <a:lnTo>
                    <a:pt x="824" y="634"/>
                  </a:lnTo>
                  <a:lnTo>
                    <a:pt x="811" y="650"/>
                  </a:lnTo>
                  <a:lnTo>
                    <a:pt x="800" y="668"/>
                  </a:lnTo>
                  <a:lnTo>
                    <a:pt x="790" y="687"/>
                  </a:lnTo>
                  <a:lnTo>
                    <a:pt x="781" y="707"/>
                  </a:lnTo>
                  <a:lnTo>
                    <a:pt x="775" y="728"/>
                  </a:lnTo>
                  <a:lnTo>
                    <a:pt x="770" y="750"/>
                  </a:lnTo>
                  <a:lnTo>
                    <a:pt x="768" y="761"/>
                  </a:lnTo>
                  <a:lnTo>
                    <a:pt x="767" y="773"/>
                  </a:lnTo>
                  <a:lnTo>
                    <a:pt x="766" y="784"/>
                  </a:lnTo>
                  <a:lnTo>
                    <a:pt x="766" y="795"/>
                  </a:lnTo>
                  <a:lnTo>
                    <a:pt x="774" y="1992"/>
                  </a:lnTo>
                  <a:lnTo>
                    <a:pt x="0" y="1992"/>
                  </a:lnTo>
                  <a:lnTo>
                    <a:pt x="0" y="58"/>
                  </a:lnTo>
                  <a:lnTo>
                    <a:pt x="774" y="58"/>
                  </a:lnTo>
                  <a:lnTo>
                    <a:pt x="774" y="355"/>
                  </a:lnTo>
                  <a:lnTo>
                    <a:pt x="786" y="330"/>
                  </a:lnTo>
                  <a:lnTo>
                    <a:pt x="800" y="305"/>
                  </a:lnTo>
                  <a:lnTo>
                    <a:pt x="814" y="282"/>
                  </a:lnTo>
                  <a:lnTo>
                    <a:pt x="829" y="261"/>
                  </a:lnTo>
                  <a:lnTo>
                    <a:pt x="845" y="239"/>
                  </a:lnTo>
                  <a:lnTo>
                    <a:pt x="861" y="219"/>
                  </a:lnTo>
                  <a:lnTo>
                    <a:pt x="878" y="201"/>
                  </a:lnTo>
                  <a:lnTo>
                    <a:pt x="895" y="183"/>
                  </a:lnTo>
                  <a:lnTo>
                    <a:pt x="913" y="165"/>
                  </a:lnTo>
                  <a:lnTo>
                    <a:pt x="931" y="150"/>
                  </a:lnTo>
                  <a:lnTo>
                    <a:pt x="950" y="135"/>
                  </a:lnTo>
                  <a:lnTo>
                    <a:pt x="970" y="121"/>
                  </a:lnTo>
                  <a:lnTo>
                    <a:pt x="989" y="108"/>
                  </a:lnTo>
                  <a:lnTo>
                    <a:pt x="1009" y="96"/>
                  </a:lnTo>
                  <a:lnTo>
                    <a:pt x="1029" y="84"/>
                  </a:lnTo>
                  <a:lnTo>
                    <a:pt x="1049" y="73"/>
                  </a:lnTo>
                  <a:lnTo>
                    <a:pt x="1070" y="64"/>
                  </a:lnTo>
                  <a:lnTo>
                    <a:pt x="1090" y="55"/>
                  </a:lnTo>
                  <a:lnTo>
                    <a:pt x="1111" y="48"/>
                  </a:lnTo>
                  <a:lnTo>
                    <a:pt x="1132" y="39"/>
                  </a:lnTo>
                  <a:lnTo>
                    <a:pt x="1153" y="33"/>
                  </a:lnTo>
                  <a:lnTo>
                    <a:pt x="1173" y="26"/>
                  </a:lnTo>
                  <a:lnTo>
                    <a:pt x="1194" y="22"/>
                  </a:lnTo>
                  <a:lnTo>
                    <a:pt x="1214" y="17"/>
                  </a:lnTo>
                  <a:lnTo>
                    <a:pt x="1255" y="10"/>
                  </a:lnTo>
                  <a:lnTo>
                    <a:pt x="1294" y="4"/>
                  </a:lnTo>
                  <a:lnTo>
                    <a:pt x="1332" y="2"/>
                  </a:lnTo>
                  <a:lnTo>
                    <a:pt x="1368" y="0"/>
                  </a:lnTo>
                  <a:lnTo>
                    <a:pt x="1397" y="2"/>
                  </a:lnTo>
                  <a:lnTo>
                    <a:pt x="1426" y="3"/>
                  </a:lnTo>
                  <a:lnTo>
                    <a:pt x="1455" y="6"/>
                  </a:lnTo>
                  <a:lnTo>
                    <a:pt x="1483" y="10"/>
                  </a:lnTo>
                  <a:lnTo>
                    <a:pt x="1510" y="16"/>
                  </a:lnTo>
                  <a:lnTo>
                    <a:pt x="1537" y="22"/>
                  </a:lnTo>
                  <a:lnTo>
                    <a:pt x="1563" y="30"/>
                  </a:lnTo>
                  <a:lnTo>
                    <a:pt x="1588" y="38"/>
                  </a:lnTo>
                  <a:lnTo>
                    <a:pt x="1613" y="49"/>
                  </a:lnTo>
                  <a:lnTo>
                    <a:pt x="1637" y="60"/>
                  </a:lnTo>
                  <a:lnTo>
                    <a:pt x="1660" y="75"/>
                  </a:lnTo>
                  <a:lnTo>
                    <a:pt x="1682" y="89"/>
                  </a:lnTo>
                  <a:lnTo>
                    <a:pt x="1704" y="104"/>
                  </a:lnTo>
                  <a:lnTo>
                    <a:pt x="1725" y="122"/>
                  </a:lnTo>
                  <a:lnTo>
                    <a:pt x="1744" y="141"/>
                  </a:lnTo>
                  <a:lnTo>
                    <a:pt x="1763" y="161"/>
                  </a:lnTo>
                  <a:lnTo>
                    <a:pt x="1781" y="183"/>
                  </a:lnTo>
                  <a:lnTo>
                    <a:pt x="1798" y="206"/>
                  </a:lnTo>
                  <a:lnTo>
                    <a:pt x="1814" y="231"/>
                  </a:lnTo>
                  <a:lnTo>
                    <a:pt x="1830" y="258"/>
                  </a:lnTo>
                  <a:lnTo>
                    <a:pt x="1844" y="286"/>
                  </a:lnTo>
                  <a:lnTo>
                    <a:pt x="1857" y="316"/>
                  </a:lnTo>
                  <a:lnTo>
                    <a:pt x="1868" y="348"/>
                  </a:lnTo>
                  <a:lnTo>
                    <a:pt x="1879" y="381"/>
                  </a:lnTo>
                  <a:lnTo>
                    <a:pt x="1889" y="415"/>
                  </a:lnTo>
                  <a:lnTo>
                    <a:pt x="1897" y="452"/>
                  </a:lnTo>
                  <a:lnTo>
                    <a:pt x="1904" y="490"/>
                  </a:lnTo>
                  <a:lnTo>
                    <a:pt x="1910" y="530"/>
                  </a:lnTo>
                  <a:lnTo>
                    <a:pt x="1915" y="573"/>
                  </a:lnTo>
                  <a:lnTo>
                    <a:pt x="1918" y="616"/>
                  </a:lnTo>
                  <a:lnTo>
                    <a:pt x="1920" y="662"/>
                  </a:lnTo>
                  <a:lnTo>
                    <a:pt x="1921" y="709"/>
                  </a:lnTo>
                  <a:lnTo>
                    <a:pt x="1921" y="1992"/>
                  </a:lnTo>
                  <a:lnTo>
                    <a:pt x="1148" y="1992"/>
                  </a:lnTo>
                  <a:close/>
                </a:path>
              </a:pathLst>
            </a:custGeom>
            <a:solidFill>
              <a:srgbClr val="F8C400"/>
            </a:solidFill>
            <a:ln>
              <a:noFill/>
            </a:ln>
          </xdr:spPr>
        </xdr:sp>
        <xdr:sp macro="" textlink="">
          <xdr:nvSpPr>
            <xdr:cNvPr id="158" name="Shape 158">
              <a:extLst>
                <a:ext uri="{FF2B5EF4-FFF2-40B4-BE49-F238E27FC236}">
                  <a16:creationId xmlns:a16="http://schemas.microsoft.com/office/drawing/2014/main" id="{00000000-0008-0000-0700-00009E000000}"/>
                </a:ext>
              </a:extLst>
            </xdr:cNvPr>
            <xdr:cNvSpPr/>
          </xdr:nvSpPr>
          <xdr:spPr>
            <a:xfrm>
              <a:off x="4669" y="565"/>
              <a:ext cx="17" cy="208"/>
            </a:xfrm>
            <a:custGeom>
              <a:avLst/>
              <a:gdLst/>
              <a:ahLst/>
              <a:cxnLst/>
              <a:rect l="l" t="t" r="r" b="b"/>
              <a:pathLst>
                <a:path w="88" h="1249" extrusionOk="0">
                  <a:moveTo>
                    <a:pt x="88" y="52"/>
                  </a:moveTo>
                  <a:lnTo>
                    <a:pt x="0" y="52"/>
                  </a:lnTo>
                  <a:lnTo>
                    <a:pt x="0" y="1249"/>
                  </a:lnTo>
                  <a:lnTo>
                    <a:pt x="88" y="1249"/>
                  </a:lnTo>
                  <a:lnTo>
                    <a:pt x="88" y="52"/>
                  </a:lnTo>
                  <a:lnTo>
                    <a:pt x="88" y="46"/>
                  </a:lnTo>
                  <a:lnTo>
                    <a:pt x="87" y="40"/>
                  </a:lnTo>
                  <a:lnTo>
                    <a:pt x="86" y="34"/>
                  </a:lnTo>
                  <a:lnTo>
                    <a:pt x="84" y="30"/>
                  </a:lnTo>
                  <a:lnTo>
                    <a:pt x="80" y="20"/>
                  </a:lnTo>
                  <a:lnTo>
                    <a:pt x="74" y="13"/>
                  </a:lnTo>
                  <a:lnTo>
                    <a:pt x="68" y="7"/>
                  </a:lnTo>
                  <a:lnTo>
                    <a:pt x="60" y="4"/>
                  </a:lnTo>
                  <a:lnTo>
                    <a:pt x="52" y="1"/>
                  </a:lnTo>
                  <a:lnTo>
                    <a:pt x="44" y="0"/>
                  </a:lnTo>
                  <a:lnTo>
                    <a:pt x="36" y="1"/>
                  </a:lnTo>
                  <a:lnTo>
                    <a:pt x="28" y="4"/>
                  </a:lnTo>
                  <a:lnTo>
                    <a:pt x="20" y="7"/>
                  </a:lnTo>
                  <a:lnTo>
                    <a:pt x="14" y="13"/>
                  </a:lnTo>
                  <a:lnTo>
                    <a:pt x="8" y="20"/>
                  </a:lnTo>
                  <a:lnTo>
                    <a:pt x="4" y="30"/>
                  </a:lnTo>
                  <a:lnTo>
                    <a:pt x="2" y="34"/>
                  </a:lnTo>
                  <a:lnTo>
                    <a:pt x="1" y="40"/>
                  </a:lnTo>
                  <a:lnTo>
                    <a:pt x="0" y="46"/>
                  </a:lnTo>
                  <a:lnTo>
                    <a:pt x="0" y="52"/>
                  </a:lnTo>
                  <a:lnTo>
                    <a:pt x="88" y="52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59" name="Shape 159">
              <a:extLst>
                <a:ext uri="{FF2B5EF4-FFF2-40B4-BE49-F238E27FC236}">
                  <a16:creationId xmlns:a16="http://schemas.microsoft.com/office/drawing/2014/main" id="{00000000-0008-0000-0700-00009F000000}"/>
                </a:ext>
              </a:extLst>
            </xdr:cNvPr>
            <xdr:cNvSpPr/>
          </xdr:nvSpPr>
          <xdr:spPr>
            <a:xfrm>
              <a:off x="4631" y="527"/>
              <a:ext cx="55" cy="47"/>
            </a:xfrm>
            <a:custGeom>
              <a:avLst/>
              <a:gdLst/>
              <a:ahLst/>
              <a:cxnLst/>
              <a:rect l="l" t="t" r="r" b="b"/>
              <a:pathLst>
                <a:path w="275" h="281" extrusionOk="0">
                  <a:moveTo>
                    <a:pt x="44" y="103"/>
                  </a:moveTo>
                  <a:lnTo>
                    <a:pt x="44" y="103"/>
                  </a:lnTo>
                  <a:lnTo>
                    <a:pt x="51" y="104"/>
                  </a:lnTo>
                  <a:lnTo>
                    <a:pt x="59" y="104"/>
                  </a:lnTo>
                  <a:lnTo>
                    <a:pt x="66" y="106"/>
                  </a:lnTo>
                  <a:lnTo>
                    <a:pt x="72" y="107"/>
                  </a:lnTo>
                  <a:lnTo>
                    <a:pt x="87" y="111"/>
                  </a:lnTo>
                  <a:lnTo>
                    <a:pt x="100" y="117"/>
                  </a:lnTo>
                  <a:lnTo>
                    <a:pt x="112" y="124"/>
                  </a:lnTo>
                  <a:lnTo>
                    <a:pt x="124" y="134"/>
                  </a:lnTo>
                  <a:lnTo>
                    <a:pt x="135" y="144"/>
                  </a:lnTo>
                  <a:lnTo>
                    <a:pt x="145" y="155"/>
                  </a:lnTo>
                  <a:lnTo>
                    <a:pt x="154" y="168"/>
                  </a:lnTo>
                  <a:lnTo>
                    <a:pt x="162" y="182"/>
                  </a:lnTo>
                  <a:lnTo>
                    <a:pt x="170" y="196"/>
                  </a:lnTo>
                  <a:lnTo>
                    <a:pt x="176" y="213"/>
                  </a:lnTo>
                  <a:lnTo>
                    <a:pt x="181" y="229"/>
                  </a:lnTo>
                  <a:lnTo>
                    <a:pt x="184" y="246"/>
                  </a:lnTo>
                  <a:lnTo>
                    <a:pt x="186" y="263"/>
                  </a:lnTo>
                  <a:lnTo>
                    <a:pt x="187" y="281"/>
                  </a:lnTo>
                  <a:lnTo>
                    <a:pt x="275" y="281"/>
                  </a:lnTo>
                  <a:lnTo>
                    <a:pt x="274" y="254"/>
                  </a:lnTo>
                  <a:lnTo>
                    <a:pt x="271" y="226"/>
                  </a:lnTo>
                  <a:lnTo>
                    <a:pt x="265" y="200"/>
                  </a:lnTo>
                  <a:lnTo>
                    <a:pt x="258" y="174"/>
                  </a:lnTo>
                  <a:lnTo>
                    <a:pt x="248" y="149"/>
                  </a:lnTo>
                  <a:lnTo>
                    <a:pt x="237" y="127"/>
                  </a:lnTo>
                  <a:lnTo>
                    <a:pt x="224" y="104"/>
                  </a:lnTo>
                  <a:lnTo>
                    <a:pt x="209" y="84"/>
                  </a:lnTo>
                  <a:lnTo>
                    <a:pt x="193" y="66"/>
                  </a:lnTo>
                  <a:lnTo>
                    <a:pt x="175" y="49"/>
                  </a:lnTo>
                  <a:lnTo>
                    <a:pt x="156" y="35"/>
                  </a:lnTo>
                  <a:lnTo>
                    <a:pt x="136" y="23"/>
                  </a:lnTo>
                  <a:lnTo>
                    <a:pt x="114" y="13"/>
                  </a:lnTo>
                  <a:lnTo>
                    <a:pt x="93" y="6"/>
                  </a:lnTo>
                  <a:lnTo>
                    <a:pt x="80" y="3"/>
                  </a:lnTo>
                  <a:lnTo>
                    <a:pt x="68" y="1"/>
                  </a:lnTo>
                  <a:lnTo>
                    <a:pt x="56" y="0"/>
                  </a:lnTo>
                  <a:lnTo>
                    <a:pt x="44" y="0"/>
                  </a:lnTo>
                  <a:lnTo>
                    <a:pt x="39" y="0"/>
                  </a:lnTo>
                  <a:lnTo>
                    <a:pt x="34" y="1"/>
                  </a:lnTo>
                  <a:lnTo>
                    <a:pt x="29" y="2"/>
                  </a:lnTo>
                  <a:lnTo>
                    <a:pt x="25" y="4"/>
                  </a:lnTo>
                  <a:lnTo>
                    <a:pt x="17" y="9"/>
                  </a:lnTo>
                  <a:lnTo>
                    <a:pt x="11" y="16"/>
                  </a:lnTo>
                  <a:lnTo>
                    <a:pt x="6" y="23"/>
                  </a:lnTo>
                  <a:lnTo>
                    <a:pt x="2" y="33"/>
                  </a:lnTo>
                  <a:lnTo>
                    <a:pt x="0" y="42"/>
                  </a:lnTo>
                  <a:lnTo>
                    <a:pt x="0" y="51"/>
                  </a:lnTo>
                  <a:lnTo>
                    <a:pt x="0" y="61"/>
                  </a:lnTo>
                  <a:lnTo>
                    <a:pt x="2" y="70"/>
                  </a:lnTo>
                  <a:lnTo>
                    <a:pt x="6" y="80"/>
                  </a:lnTo>
                  <a:lnTo>
                    <a:pt x="11" y="88"/>
                  </a:lnTo>
                  <a:lnTo>
                    <a:pt x="17" y="94"/>
                  </a:lnTo>
                  <a:lnTo>
                    <a:pt x="25" y="100"/>
                  </a:lnTo>
                  <a:lnTo>
                    <a:pt x="29" y="101"/>
                  </a:lnTo>
                  <a:lnTo>
                    <a:pt x="34" y="102"/>
                  </a:lnTo>
                  <a:lnTo>
                    <a:pt x="39" y="103"/>
                  </a:lnTo>
                  <a:lnTo>
                    <a:pt x="44" y="103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60" name="Shape 160">
              <a:extLst>
                <a:ext uri="{FF2B5EF4-FFF2-40B4-BE49-F238E27FC236}">
                  <a16:creationId xmlns:a16="http://schemas.microsoft.com/office/drawing/2014/main" id="{00000000-0008-0000-0700-0000A0000000}"/>
                </a:ext>
              </a:extLst>
            </xdr:cNvPr>
            <xdr:cNvSpPr/>
          </xdr:nvSpPr>
          <xdr:spPr>
            <a:xfrm>
              <a:off x="4592" y="527"/>
              <a:ext cx="48" cy="55"/>
            </a:xfrm>
            <a:custGeom>
              <a:avLst/>
              <a:gdLst/>
              <a:ahLst/>
              <a:cxnLst/>
              <a:rect l="l" t="t" r="r" b="b"/>
              <a:pathLst>
                <a:path w="241" h="334" extrusionOk="0">
                  <a:moveTo>
                    <a:pt x="90" y="281"/>
                  </a:moveTo>
                  <a:lnTo>
                    <a:pt x="90" y="281"/>
                  </a:lnTo>
                  <a:lnTo>
                    <a:pt x="90" y="273"/>
                  </a:lnTo>
                  <a:lnTo>
                    <a:pt x="90" y="263"/>
                  </a:lnTo>
                  <a:lnTo>
                    <a:pt x="92" y="255"/>
                  </a:lnTo>
                  <a:lnTo>
                    <a:pt x="93" y="248"/>
                  </a:lnTo>
                  <a:lnTo>
                    <a:pt x="96" y="229"/>
                  </a:lnTo>
                  <a:lnTo>
                    <a:pt x="102" y="214"/>
                  </a:lnTo>
                  <a:lnTo>
                    <a:pt x="108" y="199"/>
                  </a:lnTo>
                  <a:lnTo>
                    <a:pt x="116" y="183"/>
                  </a:lnTo>
                  <a:lnTo>
                    <a:pt x="125" y="169"/>
                  </a:lnTo>
                  <a:lnTo>
                    <a:pt x="135" y="156"/>
                  </a:lnTo>
                  <a:lnTo>
                    <a:pt x="146" y="144"/>
                  </a:lnTo>
                  <a:lnTo>
                    <a:pt x="157" y="134"/>
                  </a:lnTo>
                  <a:lnTo>
                    <a:pt x="170" y="126"/>
                  </a:lnTo>
                  <a:lnTo>
                    <a:pt x="183" y="117"/>
                  </a:lnTo>
                  <a:lnTo>
                    <a:pt x="197" y="111"/>
                  </a:lnTo>
                  <a:lnTo>
                    <a:pt x="212" y="107"/>
                  </a:lnTo>
                  <a:lnTo>
                    <a:pt x="218" y="106"/>
                  </a:lnTo>
                  <a:lnTo>
                    <a:pt x="226" y="104"/>
                  </a:lnTo>
                  <a:lnTo>
                    <a:pt x="233" y="104"/>
                  </a:lnTo>
                  <a:lnTo>
                    <a:pt x="241" y="103"/>
                  </a:lnTo>
                  <a:lnTo>
                    <a:pt x="241" y="0"/>
                  </a:lnTo>
                  <a:lnTo>
                    <a:pt x="229" y="0"/>
                  </a:lnTo>
                  <a:lnTo>
                    <a:pt x="217" y="1"/>
                  </a:lnTo>
                  <a:lnTo>
                    <a:pt x="205" y="3"/>
                  </a:lnTo>
                  <a:lnTo>
                    <a:pt x="192" y="6"/>
                  </a:lnTo>
                  <a:lnTo>
                    <a:pt x="170" y="13"/>
                  </a:lnTo>
                  <a:lnTo>
                    <a:pt x="148" y="22"/>
                  </a:lnTo>
                  <a:lnTo>
                    <a:pt x="127" y="35"/>
                  </a:lnTo>
                  <a:lnTo>
                    <a:pt x="108" y="49"/>
                  </a:lnTo>
                  <a:lnTo>
                    <a:pt x="89" y="64"/>
                  </a:lnTo>
                  <a:lnTo>
                    <a:pt x="73" y="83"/>
                  </a:lnTo>
                  <a:lnTo>
                    <a:pt x="57" y="103"/>
                  </a:lnTo>
                  <a:lnTo>
                    <a:pt x="43" y="124"/>
                  </a:lnTo>
                  <a:lnTo>
                    <a:pt x="31" y="148"/>
                  </a:lnTo>
                  <a:lnTo>
                    <a:pt x="21" y="173"/>
                  </a:lnTo>
                  <a:lnTo>
                    <a:pt x="12" y="199"/>
                  </a:lnTo>
                  <a:lnTo>
                    <a:pt x="6" y="224"/>
                  </a:lnTo>
                  <a:lnTo>
                    <a:pt x="3" y="239"/>
                  </a:lnTo>
                  <a:lnTo>
                    <a:pt x="2" y="253"/>
                  </a:lnTo>
                  <a:lnTo>
                    <a:pt x="1" y="267"/>
                  </a:lnTo>
                  <a:lnTo>
                    <a:pt x="0" y="281"/>
                  </a:lnTo>
                  <a:lnTo>
                    <a:pt x="1" y="282"/>
                  </a:lnTo>
                  <a:lnTo>
                    <a:pt x="0" y="281"/>
                  </a:lnTo>
                  <a:lnTo>
                    <a:pt x="1" y="288"/>
                  </a:lnTo>
                  <a:lnTo>
                    <a:pt x="1" y="294"/>
                  </a:lnTo>
                  <a:lnTo>
                    <a:pt x="3" y="299"/>
                  </a:lnTo>
                  <a:lnTo>
                    <a:pt x="4" y="305"/>
                  </a:lnTo>
                  <a:lnTo>
                    <a:pt x="9" y="313"/>
                  </a:lnTo>
                  <a:lnTo>
                    <a:pt x="14" y="321"/>
                  </a:lnTo>
                  <a:lnTo>
                    <a:pt x="22" y="326"/>
                  </a:lnTo>
                  <a:lnTo>
                    <a:pt x="29" y="330"/>
                  </a:lnTo>
                  <a:lnTo>
                    <a:pt x="37" y="333"/>
                  </a:lnTo>
                  <a:lnTo>
                    <a:pt x="46" y="334"/>
                  </a:lnTo>
                  <a:lnTo>
                    <a:pt x="54" y="333"/>
                  </a:lnTo>
                  <a:lnTo>
                    <a:pt x="62" y="330"/>
                  </a:lnTo>
                  <a:lnTo>
                    <a:pt x="69" y="326"/>
                  </a:lnTo>
                  <a:lnTo>
                    <a:pt x="76" y="321"/>
                  </a:lnTo>
                  <a:lnTo>
                    <a:pt x="82" y="313"/>
                  </a:lnTo>
                  <a:lnTo>
                    <a:pt x="86" y="305"/>
                  </a:lnTo>
                  <a:lnTo>
                    <a:pt x="88" y="299"/>
                  </a:lnTo>
                  <a:lnTo>
                    <a:pt x="89" y="294"/>
                  </a:lnTo>
                  <a:lnTo>
                    <a:pt x="90" y="288"/>
                  </a:lnTo>
                  <a:lnTo>
                    <a:pt x="90" y="281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61" name="Shape 161">
              <a:extLst>
                <a:ext uri="{FF2B5EF4-FFF2-40B4-BE49-F238E27FC236}">
                  <a16:creationId xmlns:a16="http://schemas.microsoft.com/office/drawing/2014/main" id="{00000000-0008-0000-0700-0000A1000000}"/>
                </a:ext>
              </a:extLst>
            </xdr:cNvPr>
            <xdr:cNvSpPr/>
          </xdr:nvSpPr>
          <xdr:spPr>
            <a:xfrm>
              <a:off x="4592" y="574"/>
              <a:ext cx="19" cy="208"/>
            </a:xfrm>
            <a:custGeom>
              <a:avLst/>
              <a:gdLst/>
              <a:ahLst/>
              <a:cxnLst/>
              <a:rect l="l" t="t" r="r" b="b"/>
              <a:pathLst>
                <a:path w="97" h="1250" extrusionOk="0">
                  <a:moveTo>
                    <a:pt x="53" y="1250"/>
                  </a:moveTo>
                  <a:lnTo>
                    <a:pt x="97" y="1197"/>
                  </a:lnTo>
                  <a:lnTo>
                    <a:pt x="89" y="0"/>
                  </a:lnTo>
                  <a:lnTo>
                    <a:pt x="0" y="1"/>
                  </a:lnTo>
                  <a:lnTo>
                    <a:pt x="8" y="1198"/>
                  </a:lnTo>
                  <a:lnTo>
                    <a:pt x="53" y="1250"/>
                  </a:lnTo>
                  <a:lnTo>
                    <a:pt x="8" y="1198"/>
                  </a:lnTo>
                  <a:lnTo>
                    <a:pt x="8" y="1204"/>
                  </a:lnTo>
                  <a:lnTo>
                    <a:pt x="9" y="1210"/>
                  </a:lnTo>
                  <a:lnTo>
                    <a:pt x="10" y="1216"/>
                  </a:lnTo>
                  <a:lnTo>
                    <a:pt x="12" y="1221"/>
                  </a:lnTo>
                  <a:lnTo>
                    <a:pt x="17" y="1230"/>
                  </a:lnTo>
                  <a:lnTo>
                    <a:pt x="23" y="1237"/>
                  </a:lnTo>
                  <a:lnTo>
                    <a:pt x="29" y="1242"/>
                  </a:lnTo>
                  <a:lnTo>
                    <a:pt x="37" y="1246"/>
                  </a:lnTo>
                  <a:lnTo>
                    <a:pt x="45" y="1249"/>
                  </a:lnTo>
                  <a:lnTo>
                    <a:pt x="53" y="1249"/>
                  </a:lnTo>
                  <a:lnTo>
                    <a:pt x="61" y="1249"/>
                  </a:lnTo>
                  <a:lnTo>
                    <a:pt x="69" y="1246"/>
                  </a:lnTo>
                  <a:lnTo>
                    <a:pt x="77" y="1242"/>
                  </a:lnTo>
                  <a:lnTo>
                    <a:pt x="83" y="1236"/>
                  </a:lnTo>
                  <a:lnTo>
                    <a:pt x="89" y="1229"/>
                  </a:lnTo>
                  <a:lnTo>
                    <a:pt x="93" y="1219"/>
                  </a:lnTo>
                  <a:lnTo>
                    <a:pt x="95" y="1215"/>
                  </a:lnTo>
                  <a:lnTo>
                    <a:pt x="96" y="1209"/>
                  </a:lnTo>
                  <a:lnTo>
                    <a:pt x="97" y="1203"/>
                  </a:lnTo>
                  <a:lnTo>
                    <a:pt x="97" y="1197"/>
                  </a:lnTo>
                  <a:lnTo>
                    <a:pt x="53" y="1250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62" name="Shape 162">
              <a:extLst>
                <a:ext uri="{FF2B5EF4-FFF2-40B4-BE49-F238E27FC236}">
                  <a16:creationId xmlns:a16="http://schemas.microsoft.com/office/drawing/2014/main" id="{00000000-0008-0000-0700-0000A2000000}"/>
                </a:ext>
              </a:extLst>
            </xdr:cNvPr>
            <xdr:cNvSpPr/>
          </xdr:nvSpPr>
          <xdr:spPr>
            <a:xfrm>
              <a:off x="4439" y="765"/>
              <a:ext cx="164" cy="17"/>
            </a:xfrm>
            <a:custGeom>
              <a:avLst/>
              <a:gdLst/>
              <a:ahLst/>
              <a:cxnLst/>
              <a:rect l="l" t="t" r="r" b="b"/>
              <a:pathLst>
                <a:path w="818" h="105" extrusionOk="0">
                  <a:moveTo>
                    <a:pt x="0" y="52"/>
                  </a:moveTo>
                  <a:lnTo>
                    <a:pt x="44" y="105"/>
                  </a:lnTo>
                  <a:lnTo>
                    <a:pt x="818" y="105"/>
                  </a:lnTo>
                  <a:lnTo>
                    <a:pt x="818" y="0"/>
                  </a:lnTo>
                  <a:lnTo>
                    <a:pt x="44" y="0"/>
                  </a:lnTo>
                  <a:lnTo>
                    <a:pt x="0" y="52"/>
                  </a:lnTo>
                  <a:lnTo>
                    <a:pt x="44" y="0"/>
                  </a:lnTo>
                  <a:lnTo>
                    <a:pt x="38" y="0"/>
                  </a:lnTo>
                  <a:lnTo>
                    <a:pt x="33" y="1"/>
                  </a:lnTo>
                  <a:lnTo>
                    <a:pt x="29" y="3"/>
                  </a:lnTo>
                  <a:lnTo>
                    <a:pt x="24" y="5"/>
                  </a:lnTo>
                  <a:lnTo>
                    <a:pt x="17" y="10"/>
                  </a:lnTo>
                  <a:lnTo>
                    <a:pt x="11" y="17"/>
                  </a:lnTo>
                  <a:lnTo>
                    <a:pt x="6" y="25"/>
                  </a:lnTo>
                  <a:lnTo>
                    <a:pt x="2" y="33"/>
                  </a:lnTo>
                  <a:lnTo>
                    <a:pt x="0" y="43"/>
                  </a:lnTo>
                  <a:lnTo>
                    <a:pt x="0" y="52"/>
                  </a:lnTo>
                  <a:lnTo>
                    <a:pt x="0" y="63"/>
                  </a:lnTo>
                  <a:lnTo>
                    <a:pt x="2" y="72"/>
                  </a:lnTo>
                  <a:lnTo>
                    <a:pt x="6" y="80"/>
                  </a:lnTo>
                  <a:lnTo>
                    <a:pt x="11" y="89"/>
                  </a:lnTo>
                  <a:lnTo>
                    <a:pt x="17" y="94"/>
                  </a:lnTo>
                  <a:lnTo>
                    <a:pt x="24" y="100"/>
                  </a:lnTo>
                  <a:lnTo>
                    <a:pt x="29" y="101"/>
                  </a:lnTo>
                  <a:lnTo>
                    <a:pt x="33" y="104"/>
                  </a:lnTo>
                  <a:lnTo>
                    <a:pt x="38" y="104"/>
                  </a:lnTo>
                  <a:lnTo>
                    <a:pt x="44" y="105"/>
                  </a:lnTo>
                  <a:lnTo>
                    <a:pt x="0" y="52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63" name="Shape 163">
              <a:extLst>
                <a:ext uri="{FF2B5EF4-FFF2-40B4-BE49-F238E27FC236}">
                  <a16:creationId xmlns:a16="http://schemas.microsoft.com/office/drawing/2014/main" id="{00000000-0008-0000-0700-0000A3000000}"/>
                </a:ext>
              </a:extLst>
            </xdr:cNvPr>
            <xdr:cNvSpPr/>
          </xdr:nvSpPr>
          <xdr:spPr>
            <a:xfrm>
              <a:off x="4439" y="442"/>
              <a:ext cx="18" cy="331"/>
            </a:xfrm>
            <a:custGeom>
              <a:avLst/>
              <a:gdLst/>
              <a:ahLst/>
              <a:cxnLst/>
              <a:rect l="l" t="t" r="r" b="b"/>
              <a:pathLst>
                <a:path w="88" h="1986" extrusionOk="0">
                  <a:moveTo>
                    <a:pt x="44" y="0"/>
                  </a:moveTo>
                  <a:lnTo>
                    <a:pt x="0" y="52"/>
                  </a:lnTo>
                  <a:lnTo>
                    <a:pt x="0" y="1986"/>
                  </a:lnTo>
                  <a:lnTo>
                    <a:pt x="88" y="1986"/>
                  </a:lnTo>
                  <a:lnTo>
                    <a:pt x="88" y="52"/>
                  </a:lnTo>
                  <a:lnTo>
                    <a:pt x="44" y="0"/>
                  </a:lnTo>
                  <a:lnTo>
                    <a:pt x="88" y="52"/>
                  </a:lnTo>
                  <a:lnTo>
                    <a:pt x="88" y="46"/>
                  </a:lnTo>
                  <a:lnTo>
                    <a:pt x="87" y="40"/>
                  </a:lnTo>
                  <a:lnTo>
                    <a:pt x="86" y="34"/>
                  </a:lnTo>
                  <a:lnTo>
                    <a:pt x="84" y="30"/>
                  </a:lnTo>
                  <a:lnTo>
                    <a:pt x="80" y="20"/>
                  </a:lnTo>
                  <a:lnTo>
                    <a:pt x="74" y="13"/>
                  </a:lnTo>
                  <a:lnTo>
                    <a:pt x="67" y="7"/>
                  </a:lnTo>
                  <a:lnTo>
                    <a:pt x="60" y="4"/>
                  </a:lnTo>
                  <a:lnTo>
                    <a:pt x="52" y="0"/>
                  </a:lnTo>
                  <a:lnTo>
                    <a:pt x="44" y="0"/>
                  </a:lnTo>
                  <a:lnTo>
                    <a:pt x="36" y="0"/>
                  </a:lnTo>
                  <a:lnTo>
                    <a:pt x="28" y="4"/>
                  </a:lnTo>
                  <a:lnTo>
                    <a:pt x="20" y="7"/>
                  </a:lnTo>
                  <a:lnTo>
                    <a:pt x="13" y="13"/>
                  </a:lnTo>
                  <a:lnTo>
                    <a:pt x="8" y="20"/>
                  </a:lnTo>
                  <a:lnTo>
                    <a:pt x="3" y="30"/>
                  </a:lnTo>
                  <a:lnTo>
                    <a:pt x="2" y="34"/>
                  </a:lnTo>
                  <a:lnTo>
                    <a:pt x="1" y="40"/>
                  </a:lnTo>
                  <a:lnTo>
                    <a:pt x="0" y="46"/>
                  </a:lnTo>
                  <a:lnTo>
                    <a:pt x="0" y="52"/>
                  </a:lnTo>
                  <a:lnTo>
                    <a:pt x="44" y="0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64" name="Shape 164">
              <a:extLst>
                <a:ext uri="{FF2B5EF4-FFF2-40B4-BE49-F238E27FC236}">
                  <a16:creationId xmlns:a16="http://schemas.microsoft.com/office/drawing/2014/main" id="{00000000-0008-0000-0700-0000A4000000}"/>
                </a:ext>
              </a:extLst>
            </xdr:cNvPr>
            <xdr:cNvSpPr/>
          </xdr:nvSpPr>
          <xdr:spPr>
            <a:xfrm>
              <a:off x="4448" y="442"/>
              <a:ext cx="163" cy="17"/>
            </a:xfrm>
            <a:custGeom>
              <a:avLst/>
              <a:gdLst/>
              <a:ahLst/>
              <a:cxnLst/>
              <a:rect l="l" t="t" r="r" b="b"/>
              <a:pathLst>
                <a:path w="818" h="104" extrusionOk="0">
                  <a:moveTo>
                    <a:pt x="818" y="52"/>
                  </a:moveTo>
                  <a:lnTo>
                    <a:pt x="774" y="0"/>
                  </a:lnTo>
                  <a:lnTo>
                    <a:pt x="0" y="0"/>
                  </a:lnTo>
                  <a:lnTo>
                    <a:pt x="0" y="104"/>
                  </a:lnTo>
                  <a:lnTo>
                    <a:pt x="774" y="104"/>
                  </a:lnTo>
                  <a:lnTo>
                    <a:pt x="818" y="52"/>
                  </a:lnTo>
                  <a:lnTo>
                    <a:pt x="774" y="104"/>
                  </a:lnTo>
                  <a:lnTo>
                    <a:pt x="779" y="104"/>
                  </a:lnTo>
                  <a:lnTo>
                    <a:pt x="784" y="103"/>
                  </a:lnTo>
                  <a:lnTo>
                    <a:pt x="789" y="102"/>
                  </a:lnTo>
                  <a:lnTo>
                    <a:pt x="793" y="99"/>
                  </a:lnTo>
                  <a:lnTo>
                    <a:pt x="801" y="95"/>
                  </a:lnTo>
                  <a:lnTo>
                    <a:pt x="807" y="87"/>
                  </a:lnTo>
                  <a:lnTo>
                    <a:pt x="812" y="80"/>
                  </a:lnTo>
                  <a:lnTo>
                    <a:pt x="815" y="71"/>
                  </a:lnTo>
                  <a:lnTo>
                    <a:pt x="817" y="62"/>
                  </a:lnTo>
                  <a:lnTo>
                    <a:pt x="818" y="52"/>
                  </a:lnTo>
                  <a:lnTo>
                    <a:pt x="817" y="43"/>
                  </a:lnTo>
                  <a:lnTo>
                    <a:pt x="815" y="33"/>
                  </a:lnTo>
                  <a:lnTo>
                    <a:pt x="812" y="24"/>
                  </a:lnTo>
                  <a:lnTo>
                    <a:pt x="807" y="17"/>
                  </a:lnTo>
                  <a:lnTo>
                    <a:pt x="801" y="10"/>
                  </a:lnTo>
                  <a:lnTo>
                    <a:pt x="793" y="5"/>
                  </a:lnTo>
                  <a:lnTo>
                    <a:pt x="789" y="3"/>
                  </a:lnTo>
                  <a:lnTo>
                    <a:pt x="784" y="2"/>
                  </a:lnTo>
                  <a:lnTo>
                    <a:pt x="779" y="0"/>
                  </a:lnTo>
                  <a:lnTo>
                    <a:pt x="774" y="0"/>
                  </a:lnTo>
                  <a:lnTo>
                    <a:pt x="818" y="52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65" name="Shape 165">
              <a:extLst>
                <a:ext uri="{FF2B5EF4-FFF2-40B4-BE49-F238E27FC236}">
                  <a16:creationId xmlns:a16="http://schemas.microsoft.com/office/drawing/2014/main" id="{00000000-0008-0000-0700-0000A5000000}"/>
                </a:ext>
              </a:extLst>
            </xdr:cNvPr>
            <xdr:cNvSpPr/>
          </xdr:nvSpPr>
          <xdr:spPr>
            <a:xfrm>
              <a:off x="4594" y="451"/>
              <a:ext cx="17" cy="58"/>
            </a:xfrm>
            <a:custGeom>
              <a:avLst/>
              <a:gdLst/>
              <a:ahLst/>
              <a:cxnLst/>
              <a:rect l="l" t="t" r="r" b="b"/>
              <a:pathLst>
                <a:path w="89" h="349" extrusionOk="0">
                  <a:moveTo>
                    <a:pt x="83" y="321"/>
                  </a:moveTo>
                  <a:lnTo>
                    <a:pt x="89" y="297"/>
                  </a:lnTo>
                  <a:lnTo>
                    <a:pt x="89" y="0"/>
                  </a:lnTo>
                  <a:lnTo>
                    <a:pt x="0" y="0"/>
                  </a:lnTo>
                  <a:lnTo>
                    <a:pt x="0" y="297"/>
                  </a:lnTo>
                  <a:lnTo>
                    <a:pt x="83" y="321"/>
                  </a:lnTo>
                  <a:lnTo>
                    <a:pt x="0" y="297"/>
                  </a:lnTo>
                  <a:lnTo>
                    <a:pt x="0" y="304"/>
                  </a:lnTo>
                  <a:lnTo>
                    <a:pt x="1" y="310"/>
                  </a:lnTo>
                  <a:lnTo>
                    <a:pt x="2" y="314"/>
                  </a:lnTo>
                  <a:lnTo>
                    <a:pt x="3" y="320"/>
                  </a:lnTo>
                  <a:lnTo>
                    <a:pt x="9" y="329"/>
                  </a:lnTo>
                  <a:lnTo>
                    <a:pt x="14" y="336"/>
                  </a:lnTo>
                  <a:lnTo>
                    <a:pt x="21" y="341"/>
                  </a:lnTo>
                  <a:lnTo>
                    <a:pt x="29" y="346"/>
                  </a:lnTo>
                  <a:lnTo>
                    <a:pt x="36" y="349"/>
                  </a:lnTo>
                  <a:lnTo>
                    <a:pt x="45" y="349"/>
                  </a:lnTo>
                  <a:lnTo>
                    <a:pt x="53" y="349"/>
                  </a:lnTo>
                  <a:lnTo>
                    <a:pt x="61" y="346"/>
                  </a:lnTo>
                  <a:lnTo>
                    <a:pt x="68" y="341"/>
                  </a:lnTo>
                  <a:lnTo>
                    <a:pt x="75" y="336"/>
                  </a:lnTo>
                  <a:lnTo>
                    <a:pt x="81" y="329"/>
                  </a:lnTo>
                  <a:lnTo>
                    <a:pt x="85" y="320"/>
                  </a:lnTo>
                  <a:lnTo>
                    <a:pt x="87" y="314"/>
                  </a:lnTo>
                  <a:lnTo>
                    <a:pt x="88" y="310"/>
                  </a:lnTo>
                  <a:lnTo>
                    <a:pt x="89" y="304"/>
                  </a:lnTo>
                  <a:lnTo>
                    <a:pt x="89" y="297"/>
                  </a:lnTo>
                  <a:lnTo>
                    <a:pt x="83" y="321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66" name="Shape 166">
              <a:extLst>
                <a:ext uri="{FF2B5EF4-FFF2-40B4-BE49-F238E27FC236}">
                  <a16:creationId xmlns:a16="http://schemas.microsoft.com/office/drawing/2014/main" id="{00000000-0008-0000-0700-0000A6000000}"/>
                </a:ext>
              </a:extLst>
            </xdr:cNvPr>
            <xdr:cNvSpPr/>
          </xdr:nvSpPr>
          <xdr:spPr>
            <a:xfrm>
              <a:off x="4594" y="500"/>
              <a:ext cx="17" cy="9"/>
            </a:xfrm>
            <a:custGeom>
              <a:avLst/>
              <a:gdLst/>
              <a:ahLst/>
              <a:cxnLst/>
              <a:rect l="l" t="t" r="r" b="b"/>
              <a:pathLst>
                <a:path w="89" h="52" extrusionOk="0">
                  <a:moveTo>
                    <a:pt x="83" y="24"/>
                  </a:moveTo>
                  <a:lnTo>
                    <a:pt x="45" y="0"/>
                  </a:lnTo>
                  <a:lnTo>
                    <a:pt x="83" y="24"/>
                  </a:lnTo>
                  <a:lnTo>
                    <a:pt x="0" y="0"/>
                  </a:lnTo>
                  <a:lnTo>
                    <a:pt x="0" y="7"/>
                  </a:lnTo>
                  <a:lnTo>
                    <a:pt x="1" y="13"/>
                  </a:lnTo>
                  <a:lnTo>
                    <a:pt x="2" y="17"/>
                  </a:lnTo>
                  <a:lnTo>
                    <a:pt x="3" y="23"/>
                  </a:lnTo>
                  <a:lnTo>
                    <a:pt x="9" y="32"/>
                  </a:lnTo>
                  <a:lnTo>
                    <a:pt x="14" y="39"/>
                  </a:lnTo>
                  <a:lnTo>
                    <a:pt x="21" y="44"/>
                  </a:lnTo>
                  <a:lnTo>
                    <a:pt x="29" y="49"/>
                  </a:lnTo>
                  <a:lnTo>
                    <a:pt x="36" y="52"/>
                  </a:lnTo>
                  <a:lnTo>
                    <a:pt x="45" y="52"/>
                  </a:lnTo>
                  <a:lnTo>
                    <a:pt x="53" y="52"/>
                  </a:lnTo>
                  <a:lnTo>
                    <a:pt x="61" y="49"/>
                  </a:lnTo>
                  <a:lnTo>
                    <a:pt x="68" y="44"/>
                  </a:lnTo>
                  <a:lnTo>
                    <a:pt x="75" y="39"/>
                  </a:lnTo>
                  <a:lnTo>
                    <a:pt x="81" y="32"/>
                  </a:lnTo>
                  <a:lnTo>
                    <a:pt x="85" y="23"/>
                  </a:lnTo>
                  <a:lnTo>
                    <a:pt x="87" y="17"/>
                  </a:lnTo>
                  <a:lnTo>
                    <a:pt x="88" y="13"/>
                  </a:lnTo>
                  <a:lnTo>
                    <a:pt x="89" y="7"/>
                  </a:lnTo>
                  <a:lnTo>
                    <a:pt x="89" y="0"/>
                  </a:lnTo>
                  <a:lnTo>
                    <a:pt x="83" y="24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67" name="Shape 167">
              <a:extLst>
                <a:ext uri="{FF2B5EF4-FFF2-40B4-BE49-F238E27FC236}">
                  <a16:creationId xmlns:a16="http://schemas.microsoft.com/office/drawing/2014/main" id="{00000000-0008-0000-0700-0000A7000000}"/>
                </a:ext>
              </a:extLst>
            </xdr:cNvPr>
            <xdr:cNvSpPr/>
          </xdr:nvSpPr>
          <xdr:spPr>
            <a:xfrm>
              <a:off x="4595" y="433"/>
              <a:ext cx="135" cy="71"/>
            </a:xfrm>
            <a:custGeom>
              <a:avLst/>
              <a:gdLst/>
              <a:ahLst/>
              <a:cxnLst/>
              <a:rect l="l" t="t" r="r" b="b"/>
              <a:pathLst>
                <a:path w="678" h="430" extrusionOk="0">
                  <a:moveTo>
                    <a:pt x="634" y="0"/>
                  </a:moveTo>
                  <a:lnTo>
                    <a:pt x="634" y="0"/>
                  </a:lnTo>
                  <a:lnTo>
                    <a:pt x="596" y="1"/>
                  </a:lnTo>
                  <a:lnTo>
                    <a:pt x="556" y="3"/>
                  </a:lnTo>
                  <a:lnTo>
                    <a:pt x="515" y="9"/>
                  </a:lnTo>
                  <a:lnTo>
                    <a:pt x="473" y="16"/>
                  </a:lnTo>
                  <a:lnTo>
                    <a:pt x="451" y="22"/>
                  </a:lnTo>
                  <a:lnTo>
                    <a:pt x="429" y="27"/>
                  </a:lnTo>
                  <a:lnTo>
                    <a:pt x="407" y="34"/>
                  </a:lnTo>
                  <a:lnTo>
                    <a:pt x="386" y="41"/>
                  </a:lnTo>
                  <a:lnTo>
                    <a:pt x="364" y="49"/>
                  </a:lnTo>
                  <a:lnTo>
                    <a:pt x="342" y="57"/>
                  </a:lnTo>
                  <a:lnTo>
                    <a:pt x="320" y="67"/>
                  </a:lnTo>
                  <a:lnTo>
                    <a:pt x="298" y="77"/>
                  </a:lnTo>
                  <a:lnTo>
                    <a:pt x="277" y="88"/>
                  </a:lnTo>
                  <a:lnTo>
                    <a:pt x="255" y="100"/>
                  </a:lnTo>
                  <a:lnTo>
                    <a:pt x="234" y="114"/>
                  </a:lnTo>
                  <a:lnTo>
                    <a:pt x="213" y="127"/>
                  </a:lnTo>
                  <a:lnTo>
                    <a:pt x="192" y="142"/>
                  </a:lnTo>
                  <a:lnTo>
                    <a:pt x="172" y="159"/>
                  </a:lnTo>
                  <a:lnTo>
                    <a:pt x="152" y="175"/>
                  </a:lnTo>
                  <a:lnTo>
                    <a:pt x="133" y="194"/>
                  </a:lnTo>
                  <a:lnTo>
                    <a:pt x="114" y="213"/>
                  </a:lnTo>
                  <a:lnTo>
                    <a:pt x="96" y="234"/>
                  </a:lnTo>
                  <a:lnTo>
                    <a:pt x="78" y="255"/>
                  </a:lnTo>
                  <a:lnTo>
                    <a:pt x="61" y="277"/>
                  </a:lnTo>
                  <a:lnTo>
                    <a:pt x="45" y="302"/>
                  </a:lnTo>
                  <a:lnTo>
                    <a:pt x="29" y="327"/>
                  </a:lnTo>
                  <a:lnTo>
                    <a:pt x="15" y="353"/>
                  </a:lnTo>
                  <a:lnTo>
                    <a:pt x="0" y="381"/>
                  </a:lnTo>
                  <a:lnTo>
                    <a:pt x="78" y="430"/>
                  </a:lnTo>
                  <a:lnTo>
                    <a:pt x="90" y="408"/>
                  </a:lnTo>
                  <a:lnTo>
                    <a:pt x="102" y="386"/>
                  </a:lnTo>
                  <a:lnTo>
                    <a:pt x="115" y="365"/>
                  </a:lnTo>
                  <a:lnTo>
                    <a:pt x="129" y="345"/>
                  </a:lnTo>
                  <a:lnTo>
                    <a:pt x="143" y="326"/>
                  </a:lnTo>
                  <a:lnTo>
                    <a:pt x="158" y="307"/>
                  </a:lnTo>
                  <a:lnTo>
                    <a:pt x="173" y="289"/>
                  </a:lnTo>
                  <a:lnTo>
                    <a:pt x="189" y="273"/>
                  </a:lnTo>
                  <a:lnTo>
                    <a:pt x="206" y="257"/>
                  </a:lnTo>
                  <a:lnTo>
                    <a:pt x="223" y="243"/>
                  </a:lnTo>
                  <a:lnTo>
                    <a:pt x="240" y="229"/>
                  </a:lnTo>
                  <a:lnTo>
                    <a:pt x="258" y="216"/>
                  </a:lnTo>
                  <a:lnTo>
                    <a:pt x="276" y="204"/>
                  </a:lnTo>
                  <a:lnTo>
                    <a:pt x="295" y="193"/>
                  </a:lnTo>
                  <a:lnTo>
                    <a:pt x="314" y="182"/>
                  </a:lnTo>
                  <a:lnTo>
                    <a:pt x="332" y="173"/>
                  </a:lnTo>
                  <a:lnTo>
                    <a:pt x="352" y="163"/>
                  </a:lnTo>
                  <a:lnTo>
                    <a:pt x="371" y="155"/>
                  </a:lnTo>
                  <a:lnTo>
                    <a:pt x="390" y="147"/>
                  </a:lnTo>
                  <a:lnTo>
                    <a:pt x="410" y="141"/>
                  </a:lnTo>
                  <a:lnTo>
                    <a:pt x="430" y="134"/>
                  </a:lnTo>
                  <a:lnTo>
                    <a:pt x="449" y="128"/>
                  </a:lnTo>
                  <a:lnTo>
                    <a:pt x="469" y="123"/>
                  </a:lnTo>
                  <a:lnTo>
                    <a:pt x="488" y="119"/>
                  </a:lnTo>
                  <a:lnTo>
                    <a:pt x="526" y="111"/>
                  </a:lnTo>
                  <a:lnTo>
                    <a:pt x="564" y="107"/>
                  </a:lnTo>
                  <a:lnTo>
                    <a:pt x="600" y="104"/>
                  </a:lnTo>
                  <a:lnTo>
                    <a:pt x="634" y="103"/>
                  </a:lnTo>
                  <a:lnTo>
                    <a:pt x="639" y="103"/>
                  </a:lnTo>
                  <a:lnTo>
                    <a:pt x="644" y="102"/>
                  </a:lnTo>
                  <a:lnTo>
                    <a:pt x="649" y="101"/>
                  </a:lnTo>
                  <a:lnTo>
                    <a:pt x="653" y="100"/>
                  </a:lnTo>
                  <a:lnTo>
                    <a:pt x="661" y="94"/>
                  </a:lnTo>
                  <a:lnTo>
                    <a:pt x="667" y="88"/>
                  </a:lnTo>
                  <a:lnTo>
                    <a:pt x="672" y="80"/>
                  </a:lnTo>
                  <a:lnTo>
                    <a:pt x="675" y="70"/>
                  </a:lnTo>
                  <a:lnTo>
                    <a:pt x="677" y="61"/>
                  </a:lnTo>
                  <a:lnTo>
                    <a:pt x="678" y="51"/>
                  </a:lnTo>
                  <a:lnTo>
                    <a:pt x="677" y="42"/>
                  </a:lnTo>
                  <a:lnTo>
                    <a:pt x="675" y="33"/>
                  </a:lnTo>
                  <a:lnTo>
                    <a:pt x="672" y="23"/>
                  </a:lnTo>
                  <a:lnTo>
                    <a:pt x="667" y="16"/>
                  </a:lnTo>
                  <a:lnTo>
                    <a:pt x="661" y="9"/>
                  </a:lnTo>
                  <a:lnTo>
                    <a:pt x="653" y="4"/>
                  </a:lnTo>
                  <a:lnTo>
                    <a:pt x="649" y="2"/>
                  </a:lnTo>
                  <a:lnTo>
                    <a:pt x="644" y="1"/>
                  </a:lnTo>
                  <a:lnTo>
                    <a:pt x="639" y="0"/>
                  </a:lnTo>
                  <a:lnTo>
                    <a:pt x="634" y="0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68" name="Shape 168">
              <a:extLst>
                <a:ext uri="{FF2B5EF4-FFF2-40B4-BE49-F238E27FC236}">
                  <a16:creationId xmlns:a16="http://schemas.microsoft.com/office/drawing/2014/main" id="{00000000-0008-0000-0700-0000A8000000}"/>
                </a:ext>
              </a:extLst>
            </xdr:cNvPr>
            <xdr:cNvSpPr/>
          </xdr:nvSpPr>
          <xdr:spPr>
            <a:xfrm>
              <a:off x="4721" y="433"/>
              <a:ext cx="120" cy="135"/>
            </a:xfrm>
            <a:custGeom>
              <a:avLst/>
              <a:gdLst/>
              <a:ahLst/>
              <a:cxnLst/>
              <a:rect l="l" t="t" r="r" b="b"/>
              <a:pathLst>
                <a:path w="597" h="812" extrusionOk="0">
                  <a:moveTo>
                    <a:pt x="597" y="760"/>
                  </a:moveTo>
                  <a:lnTo>
                    <a:pt x="597" y="760"/>
                  </a:lnTo>
                  <a:lnTo>
                    <a:pt x="596" y="711"/>
                  </a:lnTo>
                  <a:lnTo>
                    <a:pt x="594" y="664"/>
                  </a:lnTo>
                  <a:lnTo>
                    <a:pt x="591" y="618"/>
                  </a:lnTo>
                  <a:lnTo>
                    <a:pt x="586" y="574"/>
                  </a:lnTo>
                  <a:lnTo>
                    <a:pt x="580" y="532"/>
                  </a:lnTo>
                  <a:lnTo>
                    <a:pt x="572" y="491"/>
                  </a:lnTo>
                  <a:lnTo>
                    <a:pt x="563" y="452"/>
                  </a:lnTo>
                  <a:lnTo>
                    <a:pt x="553" y="414"/>
                  </a:lnTo>
                  <a:lnTo>
                    <a:pt x="541" y="379"/>
                  </a:lnTo>
                  <a:lnTo>
                    <a:pt x="528" y="345"/>
                  </a:lnTo>
                  <a:lnTo>
                    <a:pt x="514" y="313"/>
                  </a:lnTo>
                  <a:lnTo>
                    <a:pt x="499" y="281"/>
                  </a:lnTo>
                  <a:lnTo>
                    <a:pt x="482" y="253"/>
                  </a:lnTo>
                  <a:lnTo>
                    <a:pt x="465" y="224"/>
                  </a:lnTo>
                  <a:lnTo>
                    <a:pt x="446" y="199"/>
                  </a:lnTo>
                  <a:lnTo>
                    <a:pt x="426" y="175"/>
                  </a:lnTo>
                  <a:lnTo>
                    <a:pt x="405" y="153"/>
                  </a:lnTo>
                  <a:lnTo>
                    <a:pt x="383" y="132"/>
                  </a:lnTo>
                  <a:lnTo>
                    <a:pt x="360" y="113"/>
                  </a:lnTo>
                  <a:lnTo>
                    <a:pt x="336" y="95"/>
                  </a:lnTo>
                  <a:lnTo>
                    <a:pt x="312" y="79"/>
                  </a:lnTo>
                  <a:lnTo>
                    <a:pt x="287" y="64"/>
                  </a:lnTo>
                  <a:lnTo>
                    <a:pt x="261" y="51"/>
                  </a:lnTo>
                  <a:lnTo>
                    <a:pt x="234" y="41"/>
                  </a:lnTo>
                  <a:lnTo>
                    <a:pt x="206" y="30"/>
                  </a:lnTo>
                  <a:lnTo>
                    <a:pt x="178" y="22"/>
                  </a:lnTo>
                  <a:lnTo>
                    <a:pt x="150" y="15"/>
                  </a:lnTo>
                  <a:lnTo>
                    <a:pt x="121" y="9"/>
                  </a:lnTo>
                  <a:lnTo>
                    <a:pt x="91" y="6"/>
                  </a:lnTo>
                  <a:lnTo>
                    <a:pt x="61" y="2"/>
                  </a:lnTo>
                  <a:lnTo>
                    <a:pt x="31" y="1"/>
                  </a:lnTo>
                  <a:lnTo>
                    <a:pt x="0" y="0"/>
                  </a:lnTo>
                  <a:lnTo>
                    <a:pt x="0" y="103"/>
                  </a:lnTo>
                  <a:lnTo>
                    <a:pt x="28" y="104"/>
                  </a:lnTo>
                  <a:lnTo>
                    <a:pt x="55" y="106"/>
                  </a:lnTo>
                  <a:lnTo>
                    <a:pt x="82" y="108"/>
                  </a:lnTo>
                  <a:lnTo>
                    <a:pt x="108" y="113"/>
                  </a:lnTo>
                  <a:lnTo>
                    <a:pt x="134" y="117"/>
                  </a:lnTo>
                  <a:lnTo>
                    <a:pt x="159" y="123"/>
                  </a:lnTo>
                  <a:lnTo>
                    <a:pt x="183" y="130"/>
                  </a:lnTo>
                  <a:lnTo>
                    <a:pt x="206" y="139"/>
                  </a:lnTo>
                  <a:lnTo>
                    <a:pt x="229" y="148"/>
                  </a:lnTo>
                  <a:lnTo>
                    <a:pt x="251" y="160"/>
                  </a:lnTo>
                  <a:lnTo>
                    <a:pt x="272" y="172"/>
                  </a:lnTo>
                  <a:lnTo>
                    <a:pt x="292" y="184"/>
                  </a:lnTo>
                  <a:lnTo>
                    <a:pt x="311" y="199"/>
                  </a:lnTo>
                  <a:lnTo>
                    <a:pt x="330" y="214"/>
                  </a:lnTo>
                  <a:lnTo>
                    <a:pt x="348" y="232"/>
                  </a:lnTo>
                  <a:lnTo>
                    <a:pt x="365" y="249"/>
                  </a:lnTo>
                  <a:lnTo>
                    <a:pt x="381" y="269"/>
                  </a:lnTo>
                  <a:lnTo>
                    <a:pt x="396" y="289"/>
                  </a:lnTo>
                  <a:lnTo>
                    <a:pt x="411" y="313"/>
                  </a:lnTo>
                  <a:lnTo>
                    <a:pt x="424" y="336"/>
                  </a:lnTo>
                  <a:lnTo>
                    <a:pt x="437" y="362"/>
                  </a:lnTo>
                  <a:lnTo>
                    <a:pt x="449" y="389"/>
                  </a:lnTo>
                  <a:lnTo>
                    <a:pt x="460" y="418"/>
                  </a:lnTo>
                  <a:lnTo>
                    <a:pt x="470" y="448"/>
                  </a:lnTo>
                  <a:lnTo>
                    <a:pt x="478" y="481"/>
                  </a:lnTo>
                  <a:lnTo>
                    <a:pt x="486" y="515"/>
                  </a:lnTo>
                  <a:lnTo>
                    <a:pt x="493" y="552"/>
                  </a:lnTo>
                  <a:lnTo>
                    <a:pt x="499" y="589"/>
                  </a:lnTo>
                  <a:lnTo>
                    <a:pt x="503" y="629"/>
                  </a:lnTo>
                  <a:lnTo>
                    <a:pt x="506" y="671"/>
                  </a:lnTo>
                  <a:lnTo>
                    <a:pt x="508" y="714"/>
                  </a:lnTo>
                  <a:lnTo>
                    <a:pt x="509" y="760"/>
                  </a:lnTo>
                  <a:lnTo>
                    <a:pt x="509" y="767"/>
                  </a:lnTo>
                  <a:lnTo>
                    <a:pt x="510" y="773"/>
                  </a:lnTo>
                  <a:lnTo>
                    <a:pt x="511" y="778"/>
                  </a:lnTo>
                  <a:lnTo>
                    <a:pt x="513" y="784"/>
                  </a:lnTo>
                  <a:lnTo>
                    <a:pt x="517" y="792"/>
                  </a:lnTo>
                  <a:lnTo>
                    <a:pt x="523" y="799"/>
                  </a:lnTo>
                  <a:lnTo>
                    <a:pt x="529" y="805"/>
                  </a:lnTo>
                  <a:lnTo>
                    <a:pt x="537" y="809"/>
                  </a:lnTo>
                  <a:lnTo>
                    <a:pt x="545" y="812"/>
                  </a:lnTo>
                  <a:lnTo>
                    <a:pt x="553" y="812"/>
                  </a:lnTo>
                  <a:lnTo>
                    <a:pt x="561" y="812"/>
                  </a:lnTo>
                  <a:lnTo>
                    <a:pt x="569" y="809"/>
                  </a:lnTo>
                  <a:lnTo>
                    <a:pt x="577" y="805"/>
                  </a:lnTo>
                  <a:lnTo>
                    <a:pt x="583" y="799"/>
                  </a:lnTo>
                  <a:lnTo>
                    <a:pt x="589" y="792"/>
                  </a:lnTo>
                  <a:lnTo>
                    <a:pt x="593" y="784"/>
                  </a:lnTo>
                  <a:lnTo>
                    <a:pt x="595" y="778"/>
                  </a:lnTo>
                  <a:lnTo>
                    <a:pt x="596" y="773"/>
                  </a:lnTo>
                  <a:lnTo>
                    <a:pt x="597" y="767"/>
                  </a:lnTo>
                  <a:lnTo>
                    <a:pt x="597" y="760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69" name="Shape 169">
              <a:extLst>
                <a:ext uri="{FF2B5EF4-FFF2-40B4-BE49-F238E27FC236}">
                  <a16:creationId xmlns:a16="http://schemas.microsoft.com/office/drawing/2014/main" id="{00000000-0008-0000-0700-0000A9000000}"/>
                </a:ext>
              </a:extLst>
            </xdr:cNvPr>
            <xdr:cNvSpPr/>
          </xdr:nvSpPr>
          <xdr:spPr>
            <a:xfrm>
              <a:off x="4823" y="559"/>
              <a:ext cx="18" cy="223"/>
            </a:xfrm>
            <a:custGeom>
              <a:avLst/>
              <a:gdLst/>
              <a:ahLst/>
              <a:cxnLst/>
              <a:rect l="l" t="t" r="r" b="b"/>
              <a:pathLst>
                <a:path w="88" h="1336" extrusionOk="0">
                  <a:moveTo>
                    <a:pt x="44" y="1336"/>
                  </a:moveTo>
                  <a:lnTo>
                    <a:pt x="88" y="1283"/>
                  </a:lnTo>
                  <a:lnTo>
                    <a:pt x="88" y="0"/>
                  </a:lnTo>
                  <a:lnTo>
                    <a:pt x="0" y="0"/>
                  </a:lnTo>
                  <a:lnTo>
                    <a:pt x="0" y="1283"/>
                  </a:lnTo>
                  <a:lnTo>
                    <a:pt x="44" y="1336"/>
                  </a:lnTo>
                  <a:lnTo>
                    <a:pt x="0" y="1283"/>
                  </a:lnTo>
                  <a:lnTo>
                    <a:pt x="0" y="1290"/>
                  </a:lnTo>
                  <a:lnTo>
                    <a:pt x="1" y="1296"/>
                  </a:lnTo>
                  <a:lnTo>
                    <a:pt x="2" y="1301"/>
                  </a:lnTo>
                  <a:lnTo>
                    <a:pt x="4" y="1307"/>
                  </a:lnTo>
                  <a:lnTo>
                    <a:pt x="8" y="1315"/>
                  </a:lnTo>
                  <a:lnTo>
                    <a:pt x="14" y="1323"/>
                  </a:lnTo>
                  <a:lnTo>
                    <a:pt x="20" y="1328"/>
                  </a:lnTo>
                  <a:lnTo>
                    <a:pt x="28" y="1332"/>
                  </a:lnTo>
                  <a:lnTo>
                    <a:pt x="36" y="1335"/>
                  </a:lnTo>
                  <a:lnTo>
                    <a:pt x="44" y="1336"/>
                  </a:lnTo>
                  <a:lnTo>
                    <a:pt x="52" y="1335"/>
                  </a:lnTo>
                  <a:lnTo>
                    <a:pt x="60" y="1332"/>
                  </a:lnTo>
                  <a:lnTo>
                    <a:pt x="68" y="1328"/>
                  </a:lnTo>
                  <a:lnTo>
                    <a:pt x="74" y="1323"/>
                  </a:lnTo>
                  <a:lnTo>
                    <a:pt x="80" y="1315"/>
                  </a:lnTo>
                  <a:lnTo>
                    <a:pt x="84" y="1307"/>
                  </a:lnTo>
                  <a:lnTo>
                    <a:pt x="86" y="1301"/>
                  </a:lnTo>
                  <a:lnTo>
                    <a:pt x="87" y="1296"/>
                  </a:lnTo>
                  <a:lnTo>
                    <a:pt x="88" y="1290"/>
                  </a:lnTo>
                  <a:lnTo>
                    <a:pt x="88" y="1283"/>
                  </a:lnTo>
                  <a:lnTo>
                    <a:pt x="44" y="1336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70" name="Shape 170">
              <a:extLst>
                <a:ext uri="{FF2B5EF4-FFF2-40B4-BE49-F238E27FC236}">
                  <a16:creationId xmlns:a16="http://schemas.microsoft.com/office/drawing/2014/main" id="{00000000-0008-0000-0700-0000AA000000}"/>
                </a:ext>
              </a:extLst>
            </xdr:cNvPr>
            <xdr:cNvSpPr/>
          </xdr:nvSpPr>
          <xdr:spPr>
            <a:xfrm>
              <a:off x="4669" y="765"/>
              <a:ext cx="163" cy="17"/>
            </a:xfrm>
            <a:custGeom>
              <a:avLst/>
              <a:gdLst/>
              <a:ahLst/>
              <a:cxnLst/>
              <a:rect l="l" t="t" r="r" b="b"/>
              <a:pathLst>
                <a:path w="817" h="105" extrusionOk="0">
                  <a:moveTo>
                    <a:pt x="0" y="52"/>
                  </a:moveTo>
                  <a:lnTo>
                    <a:pt x="44" y="105"/>
                  </a:lnTo>
                  <a:lnTo>
                    <a:pt x="817" y="105"/>
                  </a:lnTo>
                  <a:lnTo>
                    <a:pt x="817" y="0"/>
                  </a:lnTo>
                  <a:lnTo>
                    <a:pt x="44" y="0"/>
                  </a:lnTo>
                  <a:lnTo>
                    <a:pt x="0" y="52"/>
                  </a:lnTo>
                  <a:lnTo>
                    <a:pt x="44" y="0"/>
                  </a:lnTo>
                  <a:lnTo>
                    <a:pt x="39" y="0"/>
                  </a:lnTo>
                  <a:lnTo>
                    <a:pt x="34" y="1"/>
                  </a:lnTo>
                  <a:lnTo>
                    <a:pt x="29" y="3"/>
                  </a:lnTo>
                  <a:lnTo>
                    <a:pt x="25" y="5"/>
                  </a:lnTo>
                  <a:lnTo>
                    <a:pt x="17" y="10"/>
                  </a:lnTo>
                  <a:lnTo>
                    <a:pt x="11" y="17"/>
                  </a:lnTo>
                  <a:lnTo>
                    <a:pt x="6" y="25"/>
                  </a:lnTo>
                  <a:lnTo>
                    <a:pt x="3" y="33"/>
                  </a:lnTo>
                  <a:lnTo>
                    <a:pt x="1" y="43"/>
                  </a:lnTo>
                  <a:lnTo>
                    <a:pt x="0" y="52"/>
                  </a:lnTo>
                  <a:lnTo>
                    <a:pt x="1" y="63"/>
                  </a:lnTo>
                  <a:lnTo>
                    <a:pt x="3" y="72"/>
                  </a:lnTo>
                  <a:lnTo>
                    <a:pt x="6" y="80"/>
                  </a:lnTo>
                  <a:lnTo>
                    <a:pt x="11" y="89"/>
                  </a:lnTo>
                  <a:lnTo>
                    <a:pt x="17" y="94"/>
                  </a:lnTo>
                  <a:lnTo>
                    <a:pt x="25" y="100"/>
                  </a:lnTo>
                  <a:lnTo>
                    <a:pt x="29" y="101"/>
                  </a:lnTo>
                  <a:lnTo>
                    <a:pt x="34" y="104"/>
                  </a:lnTo>
                  <a:lnTo>
                    <a:pt x="39" y="104"/>
                  </a:lnTo>
                  <a:lnTo>
                    <a:pt x="44" y="105"/>
                  </a:lnTo>
                  <a:lnTo>
                    <a:pt x="0" y="52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71" name="Shape 171">
              <a:extLst>
                <a:ext uri="{FF2B5EF4-FFF2-40B4-BE49-F238E27FC236}">
                  <a16:creationId xmlns:a16="http://schemas.microsoft.com/office/drawing/2014/main" id="{00000000-0008-0000-0700-0000AB000000}"/>
                </a:ext>
              </a:extLst>
            </xdr:cNvPr>
            <xdr:cNvSpPr/>
          </xdr:nvSpPr>
          <xdr:spPr>
            <a:xfrm>
              <a:off x="2149" y="459"/>
              <a:ext cx="386" cy="341"/>
            </a:xfrm>
            <a:custGeom>
              <a:avLst/>
              <a:gdLst/>
              <a:ahLst/>
              <a:cxnLst/>
              <a:rect l="l" t="t" r="r" b="b"/>
              <a:pathLst>
                <a:path w="1928" h="2050" extrusionOk="0">
                  <a:moveTo>
                    <a:pt x="1229" y="853"/>
                  </a:moveTo>
                  <a:lnTo>
                    <a:pt x="1227" y="830"/>
                  </a:lnTo>
                  <a:lnTo>
                    <a:pt x="1226" y="809"/>
                  </a:lnTo>
                  <a:lnTo>
                    <a:pt x="1223" y="788"/>
                  </a:lnTo>
                  <a:lnTo>
                    <a:pt x="1220" y="768"/>
                  </a:lnTo>
                  <a:lnTo>
                    <a:pt x="1216" y="748"/>
                  </a:lnTo>
                  <a:lnTo>
                    <a:pt x="1212" y="729"/>
                  </a:lnTo>
                  <a:lnTo>
                    <a:pt x="1207" y="710"/>
                  </a:lnTo>
                  <a:lnTo>
                    <a:pt x="1202" y="693"/>
                  </a:lnTo>
                  <a:lnTo>
                    <a:pt x="1195" y="676"/>
                  </a:lnTo>
                  <a:lnTo>
                    <a:pt x="1189" y="660"/>
                  </a:lnTo>
                  <a:lnTo>
                    <a:pt x="1182" y="644"/>
                  </a:lnTo>
                  <a:lnTo>
                    <a:pt x="1174" y="629"/>
                  </a:lnTo>
                  <a:lnTo>
                    <a:pt x="1166" y="615"/>
                  </a:lnTo>
                  <a:lnTo>
                    <a:pt x="1158" y="601"/>
                  </a:lnTo>
                  <a:lnTo>
                    <a:pt x="1149" y="588"/>
                  </a:lnTo>
                  <a:lnTo>
                    <a:pt x="1140" y="576"/>
                  </a:lnTo>
                  <a:lnTo>
                    <a:pt x="1131" y="564"/>
                  </a:lnTo>
                  <a:lnTo>
                    <a:pt x="1121" y="554"/>
                  </a:lnTo>
                  <a:lnTo>
                    <a:pt x="1110" y="543"/>
                  </a:lnTo>
                  <a:lnTo>
                    <a:pt x="1100" y="534"/>
                  </a:lnTo>
                  <a:lnTo>
                    <a:pt x="1089" y="525"/>
                  </a:lnTo>
                  <a:lnTo>
                    <a:pt x="1078" y="517"/>
                  </a:lnTo>
                  <a:lnTo>
                    <a:pt x="1067" y="510"/>
                  </a:lnTo>
                  <a:lnTo>
                    <a:pt x="1056" y="503"/>
                  </a:lnTo>
                  <a:lnTo>
                    <a:pt x="1044" y="498"/>
                  </a:lnTo>
                  <a:lnTo>
                    <a:pt x="1032" y="492"/>
                  </a:lnTo>
                  <a:lnTo>
                    <a:pt x="1021" y="489"/>
                  </a:lnTo>
                  <a:lnTo>
                    <a:pt x="1009" y="485"/>
                  </a:lnTo>
                  <a:lnTo>
                    <a:pt x="997" y="482"/>
                  </a:lnTo>
                  <a:lnTo>
                    <a:pt x="984" y="481"/>
                  </a:lnTo>
                  <a:lnTo>
                    <a:pt x="972" y="479"/>
                  </a:lnTo>
                  <a:lnTo>
                    <a:pt x="960" y="478"/>
                  </a:lnTo>
                  <a:lnTo>
                    <a:pt x="935" y="479"/>
                  </a:lnTo>
                  <a:lnTo>
                    <a:pt x="909" y="483"/>
                  </a:lnTo>
                  <a:lnTo>
                    <a:pt x="896" y="485"/>
                  </a:lnTo>
                  <a:lnTo>
                    <a:pt x="882" y="488"/>
                  </a:lnTo>
                  <a:lnTo>
                    <a:pt x="869" y="492"/>
                  </a:lnTo>
                  <a:lnTo>
                    <a:pt x="856" y="497"/>
                  </a:lnTo>
                  <a:lnTo>
                    <a:pt x="842" y="503"/>
                  </a:lnTo>
                  <a:lnTo>
                    <a:pt x="829" y="509"/>
                  </a:lnTo>
                  <a:lnTo>
                    <a:pt x="815" y="517"/>
                  </a:lnTo>
                  <a:lnTo>
                    <a:pt x="802" y="525"/>
                  </a:lnTo>
                  <a:lnTo>
                    <a:pt x="790" y="536"/>
                  </a:lnTo>
                  <a:lnTo>
                    <a:pt x="777" y="547"/>
                  </a:lnTo>
                  <a:lnTo>
                    <a:pt x="765" y="559"/>
                  </a:lnTo>
                  <a:lnTo>
                    <a:pt x="753" y="574"/>
                  </a:lnTo>
                  <a:lnTo>
                    <a:pt x="741" y="589"/>
                  </a:lnTo>
                  <a:lnTo>
                    <a:pt x="730" y="605"/>
                  </a:lnTo>
                  <a:lnTo>
                    <a:pt x="719" y="624"/>
                  </a:lnTo>
                  <a:lnTo>
                    <a:pt x="709" y="644"/>
                  </a:lnTo>
                  <a:lnTo>
                    <a:pt x="699" y="665"/>
                  </a:lnTo>
                  <a:lnTo>
                    <a:pt x="690" y="689"/>
                  </a:lnTo>
                  <a:lnTo>
                    <a:pt x="682" y="714"/>
                  </a:lnTo>
                  <a:lnTo>
                    <a:pt x="674" y="742"/>
                  </a:lnTo>
                  <a:lnTo>
                    <a:pt x="667" y="770"/>
                  </a:lnTo>
                  <a:lnTo>
                    <a:pt x="661" y="802"/>
                  </a:lnTo>
                  <a:lnTo>
                    <a:pt x="655" y="835"/>
                  </a:lnTo>
                  <a:lnTo>
                    <a:pt x="651" y="870"/>
                  </a:lnTo>
                  <a:lnTo>
                    <a:pt x="647" y="908"/>
                  </a:lnTo>
                  <a:lnTo>
                    <a:pt x="645" y="948"/>
                  </a:lnTo>
                  <a:lnTo>
                    <a:pt x="643" y="989"/>
                  </a:lnTo>
                  <a:lnTo>
                    <a:pt x="643" y="1034"/>
                  </a:lnTo>
                  <a:lnTo>
                    <a:pt x="643" y="1076"/>
                  </a:lnTo>
                  <a:lnTo>
                    <a:pt x="645" y="1116"/>
                  </a:lnTo>
                  <a:lnTo>
                    <a:pt x="647" y="1154"/>
                  </a:lnTo>
                  <a:lnTo>
                    <a:pt x="651" y="1189"/>
                  </a:lnTo>
                  <a:lnTo>
                    <a:pt x="655" y="1223"/>
                  </a:lnTo>
                  <a:lnTo>
                    <a:pt x="661" y="1255"/>
                  </a:lnTo>
                  <a:lnTo>
                    <a:pt x="667" y="1286"/>
                  </a:lnTo>
                  <a:lnTo>
                    <a:pt x="674" y="1313"/>
                  </a:lnTo>
                  <a:lnTo>
                    <a:pt x="682" y="1340"/>
                  </a:lnTo>
                  <a:lnTo>
                    <a:pt x="690" y="1365"/>
                  </a:lnTo>
                  <a:lnTo>
                    <a:pt x="699" y="1387"/>
                  </a:lnTo>
                  <a:lnTo>
                    <a:pt x="708" y="1409"/>
                  </a:lnTo>
                  <a:lnTo>
                    <a:pt x="718" y="1429"/>
                  </a:lnTo>
                  <a:lnTo>
                    <a:pt x="729" y="1447"/>
                  </a:lnTo>
                  <a:lnTo>
                    <a:pt x="740" y="1463"/>
                  </a:lnTo>
                  <a:lnTo>
                    <a:pt x="752" y="1480"/>
                  </a:lnTo>
                  <a:lnTo>
                    <a:pt x="763" y="1494"/>
                  </a:lnTo>
                  <a:lnTo>
                    <a:pt x="775" y="1507"/>
                  </a:lnTo>
                  <a:lnTo>
                    <a:pt x="788" y="1518"/>
                  </a:lnTo>
                  <a:lnTo>
                    <a:pt x="800" y="1528"/>
                  </a:lnTo>
                  <a:lnTo>
                    <a:pt x="813" y="1538"/>
                  </a:lnTo>
                  <a:lnTo>
                    <a:pt x="826" y="1546"/>
                  </a:lnTo>
                  <a:lnTo>
                    <a:pt x="839" y="1553"/>
                  </a:lnTo>
                  <a:lnTo>
                    <a:pt x="852" y="1560"/>
                  </a:lnTo>
                  <a:lnTo>
                    <a:pt x="865" y="1565"/>
                  </a:lnTo>
                  <a:lnTo>
                    <a:pt x="878" y="1569"/>
                  </a:lnTo>
                  <a:lnTo>
                    <a:pt x="891" y="1573"/>
                  </a:lnTo>
                  <a:lnTo>
                    <a:pt x="904" y="1575"/>
                  </a:lnTo>
                  <a:lnTo>
                    <a:pt x="916" y="1578"/>
                  </a:lnTo>
                  <a:lnTo>
                    <a:pt x="928" y="1579"/>
                  </a:lnTo>
                  <a:lnTo>
                    <a:pt x="940" y="1580"/>
                  </a:lnTo>
                  <a:lnTo>
                    <a:pt x="952" y="1580"/>
                  </a:lnTo>
                  <a:lnTo>
                    <a:pt x="963" y="1580"/>
                  </a:lnTo>
                  <a:lnTo>
                    <a:pt x="975" y="1579"/>
                  </a:lnTo>
                  <a:lnTo>
                    <a:pt x="987" y="1576"/>
                  </a:lnTo>
                  <a:lnTo>
                    <a:pt x="998" y="1574"/>
                  </a:lnTo>
                  <a:lnTo>
                    <a:pt x="1010" y="1572"/>
                  </a:lnTo>
                  <a:lnTo>
                    <a:pt x="1021" y="1568"/>
                  </a:lnTo>
                  <a:lnTo>
                    <a:pt x="1033" y="1564"/>
                  </a:lnTo>
                  <a:lnTo>
                    <a:pt x="1044" y="1558"/>
                  </a:lnTo>
                  <a:lnTo>
                    <a:pt x="1056" y="1553"/>
                  </a:lnTo>
                  <a:lnTo>
                    <a:pt x="1067" y="1546"/>
                  </a:lnTo>
                  <a:lnTo>
                    <a:pt x="1078" y="1539"/>
                  </a:lnTo>
                  <a:lnTo>
                    <a:pt x="1089" y="1531"/>
                  </a:lnTo>
                  <a:lnTo>
                    <a:pt x="1099" y="1522"/>
                  </a:lnTo>
                  <a:lnTo>
                    <a:pt x="1110" y="1513"/>
                  </a:lnTo>
                  <a:lnTo>
                    <a:pt x="1120" y="1502"/>
                  </a:lnTo>
                  <a:lnTo>
                    <a:pt x="1130" y="1492"/>
                  </a:lnTo>
                  <a:lnTo>
                    <a:pt x="1139" y="1480"/>
                  </a:lnTo>
                  <a:lnTo>
                    <a:pt x="1149" y="1467"/>
                  </a:lnTo>
                  <a:lnTo>
                    <a:pt x="1158" y="1454"/>
                  </a:lnTo>
                  <a:lnTo>
                    <a:pt x="1166" y="1441"/>
                  </a:lnTo>
                  <a:lnTo>
                    <a:pt x="1174" y="1426"/>
                  </a:lnTo>
                  <a:lnTo>
                    <a:pt x="1182" y="1410"/>
                  </a:lnTo>
                  <a:lnTo>
                    <a:pt x="1189" y="1395"/>
                  </a:lnTo>
                  <a:lnTo>
                    <a:pt x="1196" y="1378"/>
                  </a:lnTo>
                  <a:lnTo>
                    <a:pt x="1202" y="1361"/>
                  </a:lnTo>
                  <a:lnTo>
                    <a:pt x="1207" y="1342"/>
                  </a:lnTo>
                  <a:lnTo>
                    <a:pt x="1212" y="1323"/>
                  </a:lnTo>
                  <a:lnTo>
                    <a:pt x="1217" y="1303"/>
                  </a:lnTo>
                  <a:lnTo>
                    <a:pt x="1221" y="1282"/>
                  </a:lnTo>
                  <a:lnTo>
                    <a:pt x="1224" y="1261"/>
                  </a:lnTo>
                  <a:lnTo>
                    <a:pt x="1227" y="1239"/>
                  </a:lnTo>
                  <a:lnTo>
                    <a:pt x="1229" y="1216"/>
                  </a:lnTo>
                  <a:lnTo>
                    <a:pt x="1318" y="1101"/>
                  </a:lnTo>
                  <a:lnTo>
                    <a:pt x="1399" y="1216"/>
                  </a:lnTo>
                  <a:lnTo>
                    <a:pt x="1831" y="1216"/>
                  </a:lnTo>
                  <a:lnTo>
                    <a:pt x="1829" y="1266"/>
                  </a:lnTo>
                  <a:lnTo>
                    <a:pt x="1826" y="1314"/>
                  </a:lnTo>
                  <a:lnTo>
                    <a:pt x="1821" y="1361"/>
                  </a:lnTo>
                  <a:lnTo>
                    <a:pt x="1815" y="1406"/>
                  </a:lnTo>
                  <a:lnTo>
                    <a:pt x="1807" y="1449"/>
                  </a:lnTo>
                  <a:lnTo>
                    <a:pt x="1797" y="1492"/>
                  </a:lnTo>
                  <a:lnTo>
                    <a:pt x="1786" y="1533"/>
                  </a:lnTo>
                  <a:lnTo>
                    <a:pt x="1773" y="1573"/>
                  </a:lnTo>
                  <a:lnTo>
                    <a:pt x="1758" y="1611"/>
                  </a:lnTo>
                  <a:lnTo>
                    <a:pt x="1742" y="1647"/>
                  </a:lnTo>
                  <a:lnTo>
                    <a:pt x="1724" y="1682"/>
                  </a:lnTo>
                  <a:lnTo>
                    <a:pt x="1704" y="1715"/>
                  </a:lnTo>
                  <a:lnTo>
                    <a:pt x="1682" y="1747"/>
                  </a:lnTo>
                  <a:lnTo>
                    <a:pt x="1659" y="1778"/>
                  </a:lnTo>
                  <a:lnTo>
                    <a:pt x="1634" y="1807"/>
                  </a:lnTo>
                  <a:lnTo>
                    <a:pt x="1607" y="1834"/>
                  </a:lnTo>
                  <a:lnTo>
                    <a:pt x="1578" y="1860"/>
                  </a:lnTo>
                  <a:lnTo>
                    <a:pt x="1548" y="1884"/>
                  </a:lnTo>
                  <a:lnTo>
                    <a:pt x="1515" y="1906"/>
                  </a:lnTo>
                  <a:lnTo>
                    <a:pt x="1481" y="1927"/>
                  </a:lnTo>
                  <a:lnTo>
                    <a:pt x="1445" y="1946"/>
                  </a:lnTo>
                  <a:lnTo>
                    <a:pt x="1407" y="1964"/>
                  </a:lnTo>
                  <a:lnTo>
                    <a:pt x="1367" y="1980"/>
                  </a:lnTo>
                  <a:lnTo>
                    <a:pt x="1325" y="1994"/>
                  </a:lnTo>
                  <a:lnTo>
                    <a:pt x="1281" y="2007"/>
                  </a:lnTo>
                  <a:lnTo>
                    <a:pt x="1235" y="2018"/>
                  </a:lnTo>
                  <a:lnTo>
                    <a:pt x="1188" y="2027"/>
                  </a:lnTo>
                  <a:lnTo>
                    <a:pt x="1138" y="2036"/>
                  </a:lnTo>
                  <a:lnTo>
                    <a:pt x="1086" y="2041"/>
                  </a:lnTo>
                  <a:lnTo>
                    <a:pt x="1033" y="2046"/>
                  </a:lnTo>
                  <a:lnTo>
                    <a:pt x="977" y="2048"/>
                  </a:lnTo>
                  <a:lnTo>
                    <a:pt x="919" y="2050"/>
                  </a:lnTo>
                  <a:lnTo>
                    <a:pt x="872" y="2048"/>
                  </a:lnTo>
                  <a:lnTo>
                    <a:pt x="826" y="2046"/>
                  </a:lnTo>
                  <a:lnTo>
                    <a:pt x="780" y="2043"/>
                  </a:lnTo>
                  <a:lnTo>
                    <a:pt x="735" y="2037"/>
                  </a:lnTo>
                  <a:lnTo>
                    <a:pt x="691" y="2030"/>
                  </a:lnTo>
                  <a:lnTo>
                    <a:pt x="647" y="2021"/>
                  </a:lnTo>
                  <a:lnTo>
                    <a:pt x="605" y="2011"/>
                  </a:lnTo>
                  <a:lnTo>
                    <a:pt x="563" y="1998"/>
                  </a:lnTo>
                  <a:lnTo>
                    <a:pt x="522" y="1984"/>
                  </a:lnTo>
                  <a:lnTo>
                    <a:pt x="483" y="1967"/>
                  </a:lnTo>
                  <a:lnTo>
                    <a:pt x="444" y="1950"/>
                  </a:lnTo>
                  <a:lnTo>
                    <a:pt x="407" y="1930"/>
                  </a:lnTo>
                  <a:lnTo>
                    <a:pt x="371" y="1907"/>
                  </a:lnTo>
                  <a:lnTo>
                    <a:pt x="336" y="1882"/>
                  </a:lnTo>
                  <a:lnTo>
                    <a:pt x="302" y="1855"/>
                  </a:lnTo>
                  <a:lnTo>
                    <a:pt x="271" y="1827"/>
                  </a:lnTo>
                  <a:lnTo>
                    <a:pt x="240" y="1795"/>
                  </a:lnTo>
                  <a:lnTo>
                    <a:pt x="211" y="1761"/>
                  </a:lnTo>
                  <a:lnTo>
                    <a:pt x="184" y="1726"/>
                  </a:lnTo>
                  <a:lnTo>
                    <a:pt x="158" y="1687"/>
                  </a:lnTo>
                  <a:lnTo>
                    <a:pt x="134" y="1646"/>
                  </a:lnTo>
                  <a:lnTo>
                    <a:pt x="112" y="1602"/>
                  </a:lnTo>
                  <a:lnTo>
                    <a:pt x="91" y="1556"/>
                  </a:lnTo>
                  <a:lnTo>
                    <a:pt x="73" y="1508"/>
                  </a:lnTo>
                  <a:lnTo>
                    <a:pt x="56" y="1456"/>
                  </a:lnTo>
                  <a:lnTo>
                    <a:pt x="42" y="1402"/>
                  </a:lnTo>
                  <a:lnTo>
                    <a:pt x="29" y="1345"/>
                  </a:lnTo>
                  <a:lnTo>
                    <a:pt x="19" y="1285"/>
                  </a:lnTo>
                  <a:lnTo>
                    <a:pt x="11" y="1222"/>
                  </a:lnTo>
                  <a:lnTo>
                    <a:pt x="5" y="1156"/>
                  </a:lnTo>
                  <a:lnTo>
                    <a:pt x="1" y="1087"/>
                  </a:lnTo>
                  <a:lnTo>
                    <a:pt x="0" y="1015"/>
                  </a:lnTo>
                  <a:lnTo>
                    <a:pt x="1" y="953"/>
                  </a:lnTo>
                  <a:lnTo>
                    <a:pt x="4" y="894"/>
                  </a:lnTo>
                  <a:lnTo>
                    <a:pt x="10" y="835"/>
                  </a:lnTo>
                  <a:lnTo>
                    <a:pt x="17" y="778"/>
                  </a:lnTo>
                  <a:lnTo>
                    <a:pt x="27" y="724"/>
                  </a:lnTo>
                  <a:lnTo>
                    <a:pt x="38" y="672"/>
                  </a:lnTo>
                  <a:lnTo>
                    <a:pt x="52" y="622"/>
                  </a:lnTo>
                  <a:lnTo>
                    <a:pt x="67" y="574"/>
                  </a:lnTo>
                  <a:lnTo>
                    <a:pt x="85" y="528"/>
                  </a:lnTo>
                  <a:lnTo>
                    <a:pt x="104" y="483"/>
                  </a:lnTo>
                  <a:lnTo>
                    <a:pt x="125" y="439"/>
                  </a:lnTo>
                  <a:lnTo>
                    <a:pt x="148" y="399"/>
                  </a:lnTo>
                  <a:lnTo>
                    <a:pt x="173" y="361"/>
                  </a:lnTo>
                  <a:lnTo>
                    <a:pt x="199" y="324"/>
                  </a:lnTo>
                  <a:lnTo>
                    <a:pt x="227" y="289"/>
                  </a:lnTo>
                  <a:lnTo>
                    <a:pt x="257" y="256"/>
                  </a:lnTo>
                  <a:lnTo>
                    <a:pt x="289" y="225"/>
                  </a:lnTo>
                  <a:lnTo>
                    <a:pt x="322" y="196"/>
                  </a:lnTo>
                  <a:lnTo>
                    <a:pt x="357" y="170"/>
                  </a:lnTo>
                  <a:lnTo>
                    <a:pt x="393" y="144"/>
                  </a:lnTo>
                  <a:lnTo>
                    <a:pt x="431" y="122"/>
                  </a:lnTo>
                  <a:lnTo>
                    <a:pt x="470" y="100"/>
                  </a:lnTo>
                  <a:lnTo>
                    <a:pt x="511" y="82"/>
                  </a:lnTo>
                  <a:lnTo>
                    <a:pt x="553" y="64"/>
                  </a:lnTo>
                  <a:lnTo>
                    <a:pt x="596" y="50"/>
                  </a:lnTo>
                  <a:lnTo>
                    <a:pt x="641" y="36"/>
                  </a:lnTo>
                  <a:lnTo>
                    <a:pt x="687" y="25"/>
                  </a:lnTo>
                  <a:lnTo>
                    <a:pt x="734" y="16"/>
                  </a:lnTo>
                  <a:lnTo>
                    <a:pt x="783" y="9"/>
                  </a:lnTo>
                  <a:lnTo>
                    <a:pt x="833" y="4"/>
                  </a:lnTo>
                  <a:lnTo>
                    <a:pt x="884" y="0"/>
                  </a:lnTo>
                  <a:lnTo>
                    <a:pt x="936" y="0"/>
                  </a:lnTo>
                  <a:lnTo>
                    <a:pt x="982" y="0"/>
                  </a:lnTo>
                  <a:lnTo>
                    <a:pt x="1027" y="3"/>
                  </a:lnTo>
                  <a:lnTo>
                    <a:pt x="1071" y="6"/>
                  </a:lnTo>
                  <a:lnTo>
                    <a:pt x="1114" y="10"/>
                  </a:lnTo>
                  <a:lnTo>
                    <a:pt x="1155" y="16"/>
                  </a:lnTo>
                  <a:lnTo>
                    <a:pt x="1194" y="23"/>
                  </a:lnTo>
                  <a:lnTo>
                    <a:pt x="1233" y="31"/>
                  </a:lnTo>
                  <a:lnTo>
                    <a:pt x="1270" y="40"/>
                  </a:lnTo>
                  <a:lnTo>
                    <a:pt x="1305" y="51"/>
                  </a:lnTo>
                  <a:lnTo>
                    <a:pt x="1340" y="63"/>
                  </a:lnTo>
                  <a:lnTo>
                    <a:pt x="1373" y="75"/>
                  </a:lnTo>
                  <a:lnTo>
                    <a:pt x="1404" y="89"/>
                  </a:lnTo>
                  <a:lnTo>
                    <a:pt x="1435" y="104"/>
                  </a:lnTo>
                  <a:lnTo>
                    <a:pt x="1464" y="120"/>
                  </a:lnTo>
                  <a:lnTo>
                    <a:pt x="1492" y="137"/>
                  </a:lnTo>
                  <a:lnTo>
                    <a:pt x="1519" y="156"/>
                  </a:lnTo>
                  <a:lnTo>
                    <a:pt x="1545" y="175"/>
                  </a:lnTo>
                  <a:lnTo>
                    <a:pt x="1570" y="196"/>
                  </a:lnTo>
                  <a:lnTo>
                    <a:pt x="1593" y="217"/>
                  </a:lnTo>
                  <a:lnTo>
                    <a:pt x="1615" y="239"/>
                  </a:lnTo>
                  <a:lnTo>
                    <a:pt x="1636" y="263"/>
                  </a:lnTo>
                  <a:lnTo>
                    <a:pt x="1656" y="288"/>
                  </a:lnTo>
                  <a:lnTo>
                    <a:pt x="1675" y="313"/>
                  </a:lnTo>
                  <a:lnTo>
                    <a:pt x="1693" y="339"/>
                  </a:lnTo>
                  <a:lnTo>
                    <a:pt x="1710" y="366"/>
                  </a:lnTo>
                  <a:lnTo>
                    <a:pt x="1725" y="395"/>
                  </a:lnTo>
                  <a:lnTo>
                    <a:pt x="1740" y="424"/>
                  </a:lnTo>
                  <a:lnTo>
                    <a:pt x="1754" y="455"/>
                  </a:lnTo>
                  <a:lnTo>
                    <a:pt x="1766" y="485"/>
                  </a:lnTo>
                  <a:lnTo>
                    <a:pt x="1778" y="517"/>
                  </a:lnTo>
                  <a:lnTo>
                    <a:pt x="1788" y="550"/>
                  </a:lnTo>
                  <a:lnTo>
                    <a:pt x="1798" y="584"/>
                  </a:lnTo>
                  <a:lnTo>
                    <a:pt x="1805" y="622"/>
                  </a:lnTo>
                  <a:lnTo>
                    <a:pt x="1813" y="662"/>
                  </a:lnTo>
                  <a:lnTo>
                    <a:pt x="1817" y="683"/>
                  </a:lnTo>
                  <a:lnTo>
                    <a:pt x="1820" y="704"/>
                  </a:lnTo>
                  <a:lnTo>
                    <a:pt x="1822" y="725"/>
                  </a:lnTo>
                  <a:lnTo>
                    <a:pt x="1823" y="747"/>
                  </a:lnTo>
                  <a:lnTo>
                    <a:pt x="1884" y="747"/>
                  </a:lnTo>
                  <a:lnTo>
                    <a:pt x="1915" y="747"/>
                  </a:lnTo>
                  <a:lnTo>
                    <a:pt x="1927" y="747"/>
                  </a:lnTo>
                  <a:lnTo>
                    <a:pt x="1928" y="747"/>
                  </a:lnTo>
                  <a:lnTo>
                    <a:pt x="1927" y="749"/>
                  </a:lnTo>
                  <a:lnTo>
                    <a:pt x="1916" y="760"/>
                  </a:lnTo>
                  <a:lnTo>
                    <a:pt x="1887" y="791"/>
                  </a:lnTo>
                  <a:lnTo>
                    <a:pt x="1831" y="853"/>
                  </a:lnTo>
                  <a:lnTo>
                    <a:pt x="1229" y="853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72" name="Shape 172">
              <a:extLst>
                <a:ext uri="{FF2B5EF4-FFF2-40B4-BE49-F238E27FC236}">
                  <a16:creationId xmlns:a16="http://schemas.microsoft.com/office/drawing/2014/main" id="{00000000-0008-0000-0700-0000AC000000}"/>
                </a:ext>
              </a:extLst>
            </xdr:cNvPr>
            <xdr:cNvSpPr/>
          </xdr:nvSpPr>
          <xdr:spPr>
            <a:xfrm>
              <a:off x="2333" y="530"/>
              <a:ext cx="71" cy="71"/>
            </a:xfrm>
            <a:custGeom>
              <a:avLst/>
              <a:gdLst/>
              <a:ahLst/>
              <a:cxnLst/>
              <a:rect l="l" t="t" r="r" b="b"/>
              <a:pathLst>
                <a:path w="357" h="428" extrusionOk="0">
                  <a:moveTo>
                    <a:pt x="44" y="105"/>
                  </a:moveTo>
                  <a:lnTo>
                    <a:pt x="44" y="105"/>
                  </a:lnTo>
                  <a:lnTo>
                    <a:pt x="54" y="105"/>
                  </a:lnTo>
                  <a:lnTo>
                    <a:pt x="64" y="106"/>
                  </a:lnTo>
                  <a:lnTo>
                    <a:pt x="74" y="108"/>
                  </a:lnTo>
                  <a:lnTo>
                    <a:pt x="83" y="110"/>
                  </a:lnTo>
                  <a:lnTo>
                    <a:pt x="93" y="112"/>
                  </a:lnTo>
                  <a:lnTo>
                    <a:pt x="103" y="116"/>
                  </a:lnTo>
                  <a:lnTo>
                    <a:pt x="112" y="121"/>
                  </a:lnTo>
                  <a:lnTo>
                    <a:pt x="122" y="125"/>
                  </a:lnTo>
                  <a:lnTo>
                    <a:pt x="131" y="130"/>
                  </a:lnTo>
                  <a:lnTo>
                    <a:pt x="140" y="136"/>
                  </a:lnTo>
                  <a:lnTo>
                    <a:pt x="149" y="143"/>
                  </a:lnTo>
                  <a:lnTo>
                    <a:pt x="158" y="150"/>
                  </a:lnTo>
                  <a:lnTo>
                    <a:pt x="167" y="158"/>
                  </a:lnTo>
                  <a:lnTo>
                    <a:pt x="175" y="166"/>
                  </a:lnTo>
                  <a:lnTo>
                    <a:pt x="184" y="176"/>
                  </a:lnTo>
                  <a:lnTo>
                    <a:pt x="192" y="185"/>
                  </a:lnTo>
                  <a:lnTo>
                    <a:pt x="199" y="196"/>
                  </a:lnTo>
                  <a:lnTo>
                    <a:pt x="207" y="206"/>
                  </a:lnTo>
                  <a:lnTo>
                    <a:pt x="214" y="218"/>
                  </a:lnTo>
                  <a:lnTo>
                    <a:pt x="221" y="230"/>
                  </a:lnTo>
                  <a:lnTo>
                    <a:pt x="227" y="243"/>
                  </a:lnTo>
                  <a:lnTo>
                    <a:pt x="234" y="257"/>
                  </a:lnTo>
                  <a:lnTo>
                    <a:pt x="239" y="271"/>
                  </a:lnTo>
                  <a:lnTo>
                    <a:pt x="244" y="285"/>
                  </a:lnTo>
                  <a:lnTo>
                    <a:pt x="249" y="302"/>
                  </a:lnTo>
                  <a:lnTo>
                    <a:pt x="254" y="317"/>
                  </a:lnTo>
                  <a:lnTo>
                    <a:pt x="257" y="335"/>
                  </a:lnTo>
                  <a:lnTo>
                    <a:pt x="261" y="351"/>
                  </a:lnTo>
                  <a:lnTo>
                    <a:pt x="264" y="370"/>
                  </a:lnTo>
                  <a:lnTo>
                    <a:pt x="266" y="389"/>
                  </a:lnTo>
                  <a:lnTo>
                    <a:pt x="267" y="408"/>
                  </a:lnTo>
                  <a:lnTo>
                    <a:pt x="269" y="428"/>
                  </a:lnTo>
                  <a:lnTo>
                    <a:pt x="357" y="424"/>
                  </a:lnTo>
                  <a:lnTo>
                    <a:pt x="355" y="400"/>
                  </a:lnTo>
                  <a:lnTo>
                    <a:pt x="354" y="376"/>
                  </a:lnTo>
                  <a:lnTo>
                    <a:pt x="351" y="354"/>
                  </a:lnTo>
                  <a:lnTo>
                    <a:pt x="347" y="331"/>
                  </a:lnTo>
                  <a:lnTo>
                    <a:pt x="343" y="310"/>
                  </a:lnTo>
                  <a:lnTo>
                    <a:pt x="338" y="289"/>
                  </a:lnTo>
                  <a:lnTo>
                    <a:pt x="333" y="268"/>
                  </a:lnTo>
                  <a:lnTo>
                    <a:pt x="327" y="248"/>
                  </a:lnTo>
                  <a:lnTo>
                    <a:pt x="320" y="229"/>
                  </a:lnTo>
                  <a:lnTo>
                    <a:pt x="312" y="210"/>
                  </a:lnTo>
                  <a:lnTo>
                    <a:pt x="304" y="192"/>
                  </a:lnTo>
                  <a:lnTo>
                    <a:pt x="296" y="176"/>
                  </a:lnTo>
                  <a:lnTo>
                    <a:pt x="287" y="159"/>
                  </a:lnTo>
                  <a:lnTo>
                    <a:pt x="277" y="144"/>
                  </a:lnTo>
                  <a:lnTo>
                    <a:pt x="267" y="129"/>
                  </a:lnTo>
                  <a:lnTo>
                    <a:pt x="257" y="115"/>
                  </a:lnTo>
                  <a:lnTo>
                    <a:pt x="245" y="101"/>
                  </a:lnTo>
                  <a:lnTo>
                    <a:pt x="234" y="89"/>
                  </a:lnTo>
                  <a:lnTo>
                    <a:pt x="222" y="77"/>
                  </a:lnTo>
                  <a:lnTo>
                    <a:pt x="210" y="65"/>
                  </a:lnTo>
                  <a:lnTo>
                    <a:pt x="197" y="56"/>
                  </a:lnTo>
                  <a:lnTo>
                    <a:pt x="184" y="46"/>
                  </a:lnTo>
                  <a:lnTo>
                    <a:pt x="171" y="38"/>
                  </a:lnTo>
                  <a:lnTo>
                    <a:pt x="158" y="30"/>
                  </a:lnTo>
                  <a:lnTo>
                    <a:pt x="144" y="23"/>
                  </a:lnTo>
                  <a:lnTo>
                    <a:pt x="130" y="17"/>
                  </a:lnTo>
                  <a:lnTo>
                    <a:pt x="116" y="12"/>
                  </a:lnTo>
                  <a:lnTo>
                    <a:pt x="102" y="9"/>
                  </a:lnTo>
                  <a:lnTo>
                    <a:pt x="88" y="5"/>
                  </a:lnTo>
                  <a:lnTo>
                    <a:pt x="73" y="3"/>
                  </a:lnTo>
                  <a:lnTo>
                    <a:pt x="59" y="2"/>
                  </a:lnTo>
                  <a:lnTo>
                    <a:pt x="44" y="0"/>
                  </a:lnTo>
                  <a:lnTo>
                    <a:pt x="39" y="0"/>
                  </a:lnTo>
                  <a:lnTo>
                    <a:pt x="34" y="2"/>
                  </a:lnTo>
                  <a:lnTo>
                    <a:pt x="29" y="3"/>
                  </a:lnTo>
                  <a:lnTo>
                    <a:pt x="25" y="5"/>
                  </a:lnTo>
                  <a:lnTo>
                    <a:pt x="17" y="10"/>
                  </a:lnTo>
                  <a:lnTo>
                    <a:pt x="11" y="17"/>
                  </a:lnTo>
                  <a:lnTo>
                    <a:pt x="6" y="25"/>
                  </a:lnTo>
                  <a:lnTo>
                    <a:pt x="3" y="33"/>
                  </a:lnTo>
                  <a:lnTo>
                    <a:pt x="1" y="43"/>
                  </a:lnTo>
                  <a:lnTo>
                    <a:pt x="0" y="52"/>
                  </a:lnTo>
                  <a:lnTo>
                    <a:pt x="1" y="63"/>
                  </a:lnTo>
                  <a:lnTo>
                    <a:pt x="3" y="72"/>
                  </a:lnTo>
                  <a:lnTo>
                    <a:pt x="6" y="81"/>
                  </a:lnTo>
                  <a:lnTo>
                    <a:pt x="11" y="89"/>
                  </a:lnTo>
                  <a:lnTo>
                    <a:pt x="17" y="95"/>
                  </a:lnTo>
                  <a:lnTo>
                    <a:pt x="25" y="101"/>
                  </a:lnTo>
                  <a:lnTo>
                    <a:pt x="29" y="102"/>
                  </a:lnTo>
                  <a:lnTo>
                    <a:pt x="34" y="104"/>
                  </a:lnTo>
                  <a:lnTo>
                    <a:pt x="39" y="104"/>
                  </a:lnTo>
                  <a:lnTo>
                    <a:pt x="44" y="105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73" name="Shape 173">
              <a:extLst>
                <a:ext uri="{FF2B5EF4-FFF2-40B4-BE49-F238E27FC236}">
                  <a16:creationId xmlns:a16="http://schemas.microsoft.com/office/drawing/2014/main" id="{00000000-0008-0000-0700-0000AD000000}"/>
                </a:ext>
              </a:extLst>
            </xdr:cNvPr>
            <xdr:cNvSpPr/>
          </xdr:nvSpPr>
          <xdr:spPr>
            <a:xfrm>
              <a:off x="2269" y="530"/>
              <a:ext cx="72" cy="110"/>
            </a:xfrm>
            <a:custGeom>
              <a:avLst/>
              <a:gdLst/>
              <a:ahLst/>
              <a:cxnLst/>
              <a:rect l="l" t="t" r="r" b="b"/>
              <a:pathLst>
                <a:path w="361" h="660" extrusionOk="0">
                  <a:moveTo>
                    <a:pt x="88" y="608"/>
                  </a:moveTo>
                  <a:lnTo>
                    <a:pt x="88" y="608"/>
                  </a:lnTo>
                  <a:lnTo>
                    <a:pt x="88" y="565"/>
                  </a:lnTo>
                  <a:lnTo>
                    <a:pt x="90" y="524"/>
                  </a:lnTo>
                  <a:lnTo>
                    <a:pt x="92" y="487"/>
                  </a:lnTo>
                  <a:lnTo>
                    <a:pt x="96" y="450"/>
                  </a:lnTo>
                  <a:lnTo>
                    <a:pt x="100" y="417"/>
                  </a:lnTo>
                  <a:lnTo>
                    <a:pt x="105" y="387"/>
                  </a:lnTo>
                  <a:lnTo>
                    <a:pt x="111" y="357"/>
                  </a:lnTo>
                  <a:lnTo>
                    <a:pt x="117" y="330"/>
                  </a:lnTo>
                  <a:lnTo>
                    <a:pt x="124" y="305"/>
                  </a:lnTo>
                  <a:lnTo>
                    <a:pt x="132" y="283"/>
                  </a:lnTo>
                  <a:lnTo>
                    <a:pt x="140" y="262"/>
                  </a:lnTo>
                  <a:lnTo>
                    <a:pt x="148" y="243"/>
                  </a:lnTo>
                  <a:lnTo>
                    <a:pt x="157" y="226"/>
                  </a:lnTo>
                  <a:lnTo>
                    <a:pt x="166" y="210"/>
                  </a:lnTo>
                  <a:lnTo>
                    <a:pt x="176" y="196"/>
                  </a:lnTo>
                  <a:lnTo>
                    <a:pt x="186" y="183"/>
                  </a:lnTo>
                  <a:lnTo>
                    <a:pt x="195" y="171"/>
                  </a:lnTo>
                  <a:lnTo>
                    <a:pt x="206" y="162"/>
                  </a:lnTo>
                  <a:lnTo>
                    <a:pt x="216" y="152"/>
                  </a:lnTo>
                  <a:lnTo>
                    <a:pt x="227" y="144"/>
                  </a:lnTo>
                  <a:lnTo>
                    <a:pt x="237" y="137"/>
                  </a:lnTo>
                  <a:lnTo>
                    <a:pt x="248" y="131"/>
                  </a:lnTo>
                  <a:lnTo>
                    <a:pt x="259" y="125"/>
                  </a:lnTo>
                  <a:lnTo>
                    <a:pt x="270" y="121"/>
                  </a:lnTo>
                  <a:lnTo>
                    <a:pt x="282" y="116"/>
                  </a:lnTo>
                  <a:lnTo>
                    <a:pt x="293" y="113"/>
                  </a:lnTo>
                  <a:lnTo>
                    <a:pt x="304" y="110"/>
                  </a:lnTo>
                  <a:lnTo>
                    <a:pt x="315" y="109"/>
                  </a:lnTo>
                  <a:lnTo>
                    <a:pt x="339" y="105"/>
                  </a:lnTo>
                  <a:lnTo>
                    <a:pt x="361" y="105"/>
                  </a:lnTo>
                  <a:lnTo>
                    <a:pt x="361" y="0"/>
                  </a:lnTo>
                  <a:lnTo>
                    <a:pt x="333" y="2"/>
                  </a:lnTo>
                  <a:lnTo>
                    <a:pt x="305" y="5"/>
                  </a:lnTo>
                  <a:lnTo>
                    <a:pt x="289" y="8"/>
                  </a:lnTo>
                  <a:lnTo>
                    <a:pt x="274" y="11"/>
                  </a:lnTo>
                  <a:lnTo>
                    <a:pt x="258" y="16"/>
                  </a:lnTo>
                  <a:lnTo>
                    <a:pt x="243" y="22"/>
                  </a:lnTo>
                  <a:lnTo>
                    <a:pt x="227" y="29"/>
                  </a:lnTo>
                  <a:lnTo>
                    <a:pt x="211" y="36"/>
                  </a:lnTo>
                  <a:lnTo>
                    <a:pt x="196" y="45"/>
                  </a:lnTo>
                  <a:lnTo>
                    <a:pt x="180" y="56"/>
                  </a:lnTo>
                  <a:lnTo>
                    <a:pt x="165" y="68"/>
                  </a:lnTo>
                  <a:lnTo>
                    <a:pt x="150" y="81"/>
                  </a:lnTo>
                  <a:lnTo>
                    <a:pt x="136" y="96"/>
                  </a:lnTo>
                  <a:lnTo>
                    <a:pt x="122" y="111"/>
                  </a:lnTo>
                  <a:lnTo>
                    <a:pt x="108" y="129"/>
                  </a:lnTo>
                  <a:lnTo>
                    <a:pt x="95" y="149"/>
                  </a:lnTo>
                  <a:lnTo>
                    <a:pt x="83" y="170"/>
                  </a:lnTo>
                  <a:lnTo>
                    <a:pt x="71" y="192"/>
                  </a:lnTo>
                  <a:lnTo>
                    <a:pt x="60" y="217"/>
                  </a:lnTo>
                  <a:lnTo>
                    <a:pt x="50" y="243"/>
                  </a:lnTo>
                  <a:lnTo>
                    <a:pt x="41" y="271"/>
                  </a:lnTo>
                  <a:lnTo>
                    <a:pt x="33" y="301"/>
                  </a:lnTo>
                  <a:lnTo>
                    <a:pt x="25" y="331"/>
                  </a:lnTo>
                  <a:lnTo>
                    <a:pt x="19" y="365"/>
                  </a:lnTo>
                  <a:lnTo>
                    <a:pt x="13" y="401"/>
                  </a:lnTo>
                  <a:lnTo>
                    <a:pt x="8" y="437"/>
                  </a:lnTo>
                  <a:lnTo>
                    <a:pt x="5" y="477"/>
                  </a:lnTo>
                  <a:lnTo>
                    <a:pt x="2" y="518"/>
                  </a:lnTo>
                  <a:lnTo>
                    <a:pt x="0" y="562"/>
                  </a:lnTo>
                  <a:lnTo>
                    <a:pt x="0" y="608"/>
                  </a:lnTo>
                  <a:lnTo>
                    <a:pt x="0" y="615"/>
                  </a:lnTo>
                  <a:lnTo>
                    <a:pt x="1" y="621"/>
                  </a:lnTo>
                  <a:lnTo>
                    <a:pt x="2" y="625"/>
                  </a:lnTo>
                  <a:lnTo>
                    <a:pt x="3" y="631"/>
                  </a:lnTo>
                  <a:lnTo>
                    <a:pt x="8" y="640"/>
                  </a:lnTo>
                  <a:lnTo>
                    <a:pt x="13" y="647"/>
                  </a:lnTo>
                  <a:lnTo>
                    <a:pt x="20" y="653"/>
                  </a:lnTo>
                  <a:lnTo>
                    <a:pt x="28" y="657"/>
                  </a:lnTo>
                  <a:lnTo>
                    <a:pt x="35" y="660"/>
                  </a:lnTo>
                  <a:lnTo>
                    <a:pt x="44" y="660"/>
                  </a:lnTo>
                  <a:lnTo>
                    <a:pt x="52" y="660"/>
                  </a:lnTo>
                  <a:lnTo>
                    <a:pt x="60" y="657"/>
                  </a:lnTo>
                  <a:lnTo>
                    <a:pt x="67" y="653"/>
                  </a:lnTo>
                  <a:lnTo>
                    <a:pt x="74" y="647"/>
                  </a:lnTo>
                  <a:lnTo>
                    <a:pt x="80" y="640"/>
                  </a:lnTo>
                  <a:lnTo>
                    <a:pt x="84" y="631"/>
                  </a:lnTo>
                  <a:lnTo>
                    <a:pt x="86" y="625"/>
                  </a:lnTo>
                  <a:lnTo>
                    <a:pt x="87" y="621"/>
                  </a:lnTo>
                  <a:lnTo>
                    <a:pt x="88" y="615"/>
                  </a:lnTo>
                  <a:lnTo>
                    <a:pt x="88" y="608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74" name="Shape 174">
              <a:extLst>
                <a:ext uri="{FF2B5EF4-FFF2-40B4-BE49-F238E27FC236}">
                  <a16:creationId xmlns:a16="http://schemas.microsoft.com/office/drawing/2014/main" id="{00000000-0008-0000-0700-0000AE000000}"/>
                </a:ext>
              </a:extLst>
            </xdr:cNvPr>
            <xdr:cNvSpPr/>
          </xdr:nvSpPr>
          <xdr:spPr>
            <a:xfrm>
              <a:off x="2269" y="631"/>
              <a:ext cx="80" cy="100"/>
            </a:xfrm>
            <a:custGeom>
              <a:avLst/>
              <a:gdLst/>
              <a:ahLst/>
              <a:cxnLst/>
              <a:rect l="l" t="t" r="r" b="b"/>
              <a:pathLst>
                <a:path w="397" h="598" extrusionOk="0">
                  <a:moveTo>
                    <a:pt x="353" y="494"/>
                  </a:moveTo>
                  <a:lnTo>
                    <a:pt x="353" y="494"/>
                  </a:lnTo>
                  <a:lnTo>
                    <a:pt x="343" y="494"/>
                  </a:lnTo>
                  <a:lnTo>
                    <a:pt x="333" y="493"/>
                  </a:lnTo>
                  <a:lnTo>
                    <a:pt x="322" y="492"/>
                  </a:lnTo>
                  <a:lnTo>
                    <a:pt x="312" y="491"/>
                  </a:lnTo>
                  <a:lnTo>
                    <a:pt x="301" y="488"/>
                  </a:lnTo>
                  <a:lnTo>
                    <a:pt x="290" y="485"/>
                  </a:lnTo>
                  <a:lnTo>
                    <a:pt x="279" y="481"/>
                  </a:lnTo>
                  <a:lnTo>
                    <a:pt x="268" y="477"/>
                  </a:lnTo>
                  <a:lnTo>
                    <a:pt x="258" y="472"/>
                  </a:lnTo>
                  <a:lnTo>
                    <a:pt x="247" y="466"/>
                  </a:lnTo>
                  <a:lnTo>
                    <a:pt x="236" y="459"/>
                  </a:lnTo>
                  <a:lnTo>
                    <a:pt x="226" y="452"/>
                  </a:lnTo>
                  <a:lnTo>
                    <a:pt x="215" y="442"/>
                  </a:lnTo>
                  <a:lnTo>
                    <a:pt x="205" y="433"/>
                  </a:lnTo>
                  <a:lnTo>
                    <a:pt x="195" y="422"/>
                  </a:lnTo>
                  <a:lnTo>
                    <a:pt x="185" y="411"/>
                  </a:lnTo>
                  <a:lnTo>
                    <a:pt x="175" y="398"/>
                  </a:lnTo>
                  <a:lnTo>
                    <a:pt x="166" y="382"/>
                  </a:lnTo>
                  <a:lnTo>
                    <a:pt x="157" y="367"/>
                  </a:lnTo>
                  <a:lnTo>
                    <a:pt x="148" y="349"/>
                  </a:lnTo>
                  <a:lnTo>
                    <a:pt x="139" y="331"/>
                  </a:lnTo>
                  <a:lnTo>
                    <a:pt x="131" y="311"/>
                  </a:lnTo>
                  <a:lnTo>
                    <a:pt x="124" y="288"/>
                  </a:lnTo>
                  <a:lnTo>
                    <a:pt x="117" y="264"/>
                  </a:lnTo>
                  <a:lnTo>
                    <a:pt x="111" y="238"/>
                  </a:lnTo>
                  <a:lnTo>
                    <a:pt x="105" y="211"/>
                  </a:lnTo>
                  <a:lnTo>
                    <a:pt x="100" y="181"/>
                  </a:lnTo>
                  <a:lnTo>
                    <a:pt x="96" y="149"/>
                  </a:lnTo>
                  <a:lnTo>
                    <a:pt x="92" y="115"/>
                  </a:lnTo>
                  <a:lnTo>
                    <a:pt x="90" y="79"/>
                  </a:lnTo>
                  <a:lnTo>
                    <a:pt x="88" y="41"/>
                  </a:lnTo>
                  <a:lnTo>
                    <a:pt x="88" y="0"/>
                  </a:lnTo>
                  <a:lnTo>
                    <a:pt x="0" y="0"/>
                  </a:lnTo>
                  <a:lnTo>
                    <a:pt x="0" y="43"/>
                  </a:lnTo>
                  <a:lnTo>
                    <a:pt x="2" y="86"/>
                  </a:lnTo>
                  <a:lnTo>
                    <a:pt x="5" y="125"/>
                  </a:lnTo>
                  <a:lnTo>
                    <a:pt x="8" y="162"/>
                  </a:lnTo>
                  <a:lnTo>
                    <a:pt x="13" y="199"/>
                  </a:lnTo>
                  <a:lnTo>
                    <a:pt x="19" y="232"/>
                  </a:lnTo>
                  <a:lnTo>
                    <a:pt x="25" y="265"/>
                  </a:lnTo>
                  <a:lnTo>
                    <a:pt x="33" y="295"/>
                  </a:lnTo>
                  <a:lnTo>
                    <a:pt x="41" y="324"/>
                  </a:lnTo>
                  <a:lnTo>
                    <a:pt x="50" y="351"/>
                  </a:lnTo>
                  <a:lnTo>
                    <a:pt x="60" y="376"/>
                  </a:lnTo>
                  <a:lnTo>
                    <a:pt x="71" y="400"/>
                  </a:lnTo>
                  <a:lnTo>
                    <a:pt x="82" y="422"/>
                  </a:lnTo>
                  <a:lnTo>
                    <a:pt x="94" y="444"/>
                  </a:lnTo>
                  <a:lnTo>
                    <a:pt x="107" y="462"/>
                  </a:lnTo>
                  <a:lnTo>
                    <a:pt x="120" y="480"/>
                  </a:lnTo>
                  <a:lnTo>
                    <a:pt x="134" y="497"/>
                  </a:lnTo>
                  <a:lnTo>
                    <a:pt x="148" y="512"/>
                  </a:lnTo>
                  <a:lnTo>
                    <a:pt x="162" y="526"/>
                  </a:lnTo>
                  <a:lnTo>
                    <a:pt x="177" y="538"/>
                  </a:lnTo>
                  <a:lnTo>
                    <a:pt x="192" y="548"/>
                  </a:lnTo>
                  <a:lnTo>
                    <a:pt x="207" y="559"/>
                  </a:lnTo>
                  <a:lnTo>
                    <a:pt x="222" y="567"/>
                  </a:lnTo>
                  <a:lnTo>
                    <a:pt x="238" y="574"/>
                  </a:lnTo>
                  <a:lnTo>
                    <a:pt x="253" y="580"/>
                  </a:lnTo>
                  <a:lnTo>
                    <a:pt x="268" y="585"/>
                  </a:lnTo>
                  <a:lnTo>
                    <a:pt x="283" y="590"/>
                  </a:lnTo>
                  <a:lnTo>
                    <a:pt x="298" y="593"/>
                  </a:lnTo>
                  <a:lnTo>
                    <a:pt x="312" y="595"/>
                  </a:lnTo>
                  <a:lnTo>
                    <a:pt x="326" y="597"/>
                  </a:lnTo>
                  <a:lnTo>
                    <a:pt x="340" y="598"/>
                  </a:lnTo>
                  <a:lnTo>
                    <a:pt x="353" y="598"/>
                  </a:lnTo>
                  <a:lnTo>
                    <a:pt x="358" y="598"/>
                  </a:lnTo>
                  <a:lnTo>
                    <a:pt x="363" y="597"/>
                  </a:lnTo>
                  <a:lnTo>
                    <a:pt x="368" y="595"/>
                  </a:lnTo>
                  <a:lnTo>
                    <a:pt x="372" y="593"/>
                  </a:lnTo>
                  <a:lnTo>
                    <a:pt x="380" y="588"/>
                  </a:lnTo>
                  <a:lnTo>
                    <a:pt x="386" y="581"/>
                  </a:lnTo>
                  <a:lnTo>
                    <a:pt x="391" y="574"/>
                  </a:lnTo>
                  <a:lnTo>
                    <a:pt x="394" y="565"/>
                  </a:lnTo>
                  <a:lnTo>
                    <a:pt x="396" y="555"/>
                  </a:lnTo>
                  <a:lnTo>
                    <a:pt x="397" y="546"/>
                  </a:lnTo>
                  <a:lnTo>
                    <a:pt x="396" y="537"/>
                  </a:lnTo>
                  <a:lnTo>
                    <a:pt x="394" y="527"/>
                  </a:lnTo>
                  <a:lnTo>
                    <a:pt x="391" y="518"/>
                  </a:lnTo>
                  <a:lnTo>
                    <a:pt x="386" y="511"/>
                  </a:lnTo>
                  <a:lnTo>
                    <a:pt x="380" y="504"/>
                  </a:lnTo>
                  <a:lnTo>
                    <a:pt x="372" y="499"/>
                  </a:lnTo>
                  <a:lnTo>
                    <a:pt x="368" y="497"/>
                  </a:lnTo>
                  <a:lnTo>
                    <a:pt x="363" y="495"/>
                  </a:lnTo>
                  <a:lnTo>
                    <a:pt x="358" y="494"/>
                  </a:lnTo>
                  <a:lnTo>
                    <a:pt x="353" y="494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75" name="Shape 175">
              <a:extLst>
                <a:ext uri="{FF2B5EF4-FFF2-40B4-BE49-F238E27FC236}">
                  <a16:creationId xmlns:a16="http://schemas.microsoft.com/office/drawing/2014/main" id="{00000000-0008-0000-0700-0000AF000000}"/>
                </a:ext>
              </a:extLst>
            </xdr:cNvPr>
            <xdr:cNvSpPr/>
          </xdr:nvSpPr>
          <xdr:spPr>
            <a:xfrm>
              <a:off x="2340" y="653"/>
              <a:ext cx="64" cy="78"/>
            </a:xfrm>
            <a:custGeom>
              <a:avLst/>
              <a:gdLst/>
              <a:ahLst/>
              <a:cxnLst/>
              <a:rect l="l" t="t" r="r" b="b"/>
              <a:pathLst>
                <a:path w="321" h="468" extrusionOk="0">
                  <a:moveTo>
                    <a:pt x="244" y="17"/>
                  </a:moveTo>
                  <a:lnTo>
                    <a:pt x="233" y="49"/>
                  </a:lnTo>
                  <a:lnTo>
                    <a:pt x="231" y="69"/>
                  </a:lnTo>
                  <a:lnTo>
                    <a:pt x="229" y="89"/>
                  </a:lnTo>
                  <a:lnTo>
                    <a:pt x="226" y="109"/>
                  </a:lnTo>
                  <a:lnTo>
                    <a:pt x="222" y="128"/>
                  </a:lnTo>
                  <a:lnTo>
                    <a:pt x="218" y="145"/>
                  </a:lnTo>
                  <a:lnTo>
                    <a:pt x="214" y="162"/>
                  </a:lnTo>
                  <a:lnTo>
                    <a:pt x="209" y="178"/>
                  </a:lnTo>
                  <a:lnTo>
                    <a:pt x="203" y="194"/>
                  </a:lnTo>
                  <a:lnTo>
                    <a:pt x="197" y="208"/>
                  </a:lnTo>
                  <a:lnTo>
                    <a:pt x="191" y="222"/>
                  </a:lnTo>
                  <a:lnTo>
                    <a:pt x="185" y="235"/>
                  </a:lnTo>
                  <a:lnTo>
                    <a:pt x="178" y="248"/>
                  </a:lnTo>
                  <a:lnTo>
                    <a:pt x="170" y="259"/>
                  </a:lnTo>
                  <a:lnTo>
                    <a:pt x="163" y="270"/>
                  </a:lnTo>
                  <a:lnTo>
                    <a:pt x="155" y="281"/>
                  </a:lnTo>
                  <a:lnTo>
                    <a:pt x="147" y="290"/>
                  </a:lnTo>
                  <a:lnTo>
                    <a:pt x="139" y="299"/>
                  </a:lnTo>
                  <a:lnTo>
                    <a:pt x="130" y="308"/>
                  </a:lnTo>
                  <a:lnTo>
                    <a:pt x="122" y="316"/>
                  </a:lnTo>
                  <a:lnTo>
                    <a:pt x="113" y="323"/>
                  </a:lnTo>
                  <a:lnTo>
                    <a:pt x="103" y="330"/>
                  </a:lnTo>
                  <a:lnTo>
                    <a:pt x="94" y="336"/>
                  </a:lnTo>
                  <a:lnTo>
                    <a:pt x="85" y="341"/>
                  </a:lnTo>
                  <a:lnTo>
                    <a:pt x="76" y="347"/>
                  </a:lnTo>
                  <a:lnTo>
                    <a:pt x="66" y="350"/>
                  </a:lnTo>
                  <a:lnTo>
                    <a:pt x="57" y="354"/>
                  </a:lnTo>
                  <a:lnTo>
                    <a:pt x="47" y="357"/>
                  </a:lnTo>
                  <a:lnTo>
                    <a:pt x="38" y="359"/>
                  </a:lnTo>
                  <a:lnTo>
                    <a:pt x="28" y="362"/>
                  </a:lnTo>
                  <a:lnTo>
                    <a:pt x="19" y="363"/>
                  </a:lnTo>
                  <a:lnTo>
                    <a:pt x="9" y="364"/>
                  </a:lnTo>
                  <a:lnTo>
                    <a:pt x="0" y="364"/>
                  </a:lnTo>
                  <a:lnTo>
                    <a:pt x="0" y="468"/>
                  </a:lnTo>
                  <a:lnTo>
                    <a:pt x="14" y="468"/>
                  </a:lnTo>
                  <a:lnTo>
                    <a:pt x="27" y="467"/>
                  </a:lnTo>
                  <a:lnTo>
                    <a:pt x="41" y="464"/>
                  </a:lnTo>
                  <a:lnTo>
                    <a:pt x="55" y="462"/>
                  </a:lnTo>
                  <a:lnTo>
                    <a:pt x="68" y="458"/>
                  </a:lnTo>
                  <a:lnTo>
                    <a:pt x="82" y="454"/>
                  </a:lnTo>
                  <a:lnTo>
                    <a:pt x="96" y="448"/>
                  </a:lnTo>
                  <a:lnTo>
                    <a:pt x="109" y="442"/>
                  </a:lnTo>
                  <a:lnTo>
                    <a:pt x="122" y="436"/>
                  </a:lnTo>
                  <a:lnTo>
                    <a:pt x="135" y="428"/>
                  </a:lnTo>
                  <a:lnTo>
                    <a:pt x="148" y="420"/>
                  </a:lnTo>
                  <a:lnTo>
                    <a:pt x="161" y="410"/>
                  </a:lnTo>
                  <a:lnTo>
                    <a:pt x="173" y="400"/>
                  </a:lnTo>
                  <a:lnTo>
                    <a:pt x="185" y="389"/>
                  </a:lnTo>
                  <a:lnTo>
                    <a:pt x="197" y="377"/>
                  </a:lnTo>
                  <a:lnTo>
                    <a:pt x="209" y="364"/>
                  </a:lnTo>
                  <a:lnTo>
                    <a:pt x="220" y="351"/>
                  </a:lnTo>
                  <a:lnTo>
                    <a:pt x="231" y="337"/>
                  </a:lnTo>
                  <a:lnTo>
                    <a:pt x="241" y="322"/>
                  </a:lnTo>
                  <a:lnTo>
                    <a:pt x="250" y="307"/>
                  </a:lnTo>
                  <a:lnTo>
                    <a:pt x="260" y="289"/>
                  </a:lnTo>
                  <a:lnTo>
                    <a:pt x="268" y="272"/>
                  </a:lnTo>
                  <a:lnTo>
                    <a:pt x="276" y="254"/>
                  </a:lnTo>
                  <a:lnTo>
                    <a:pt x="284" y="235"/>
                  </a:lnTo>
                  <a:lnTo>
                    <a:pt x="291" y="215"/>
                  </a:lnTo>
                  <a:lnTo>
                    <a:pt x="297" y="195"/>
                  </a:lnTo>
                  <a:lnTo>
                    <a:pt x="303" y="174"/>
                  </a:lnTo>
                  <a:lnTo>
                    <a:pt x="308" y="151"/>
                  </a:lnTo>
                  <a:lnTo>
                    <a:pt x="312" y="129"/>
                  </a:lnTo>
                  <a:lnTo>
                    <a:pt x="316" y="105"/>
                  </a:lnTo>
                  <a:lnTo>
                    <a:pt x="319" y="81"/>
                  </a:lnTo>
                  <a:lnTo>
                    <a:pt x="321" y="56"/>
                  </a:lnTo>
                  <a:lnTo>
                    <a:pt x="309" y="88"/>
                  </a:lnTo>
                  <a:lnTo>
                    <a:pt x="321" y="56"/>
                  </a:lnTo>
                  <a:lnTo>
                    <a:pt x="321" y="50"/>
                  </a:lnTo>
                  <a:lnTo>
                    <a:pt x="320" y="44"/>
                  </a:lnTo>
                  <a:lnTo>
                    <a:pt x="319" y="38"/>
                  </a:lnTo>
                  <a:lnTo>
                    <a:pt x="318" y="33"/>
                  </a:lnTo>
                  <a:lnTo>
                    <a:pt x="314" y="24"/>
                  </a:lnTo>
                  <a:lnTo>
                    <a:pt x="309" y="16"/>
                  </a:lnTo>
                  <a:lnTo>
                    <a:pt x="303" y="10"/>
                  </a:lnTo>
                  <a:lnTo>
                    <a:pt x="296" y="5"/>
                  </a:lnTo>
                  <a:lnTo>
                    <a:pt x="288" y="2"/>
                  </a:lnTo>
                  <a:lnTo>
                    <a:pt x="280" y="0"/>
                  </a:lnTo>
                  <a:lnTo>
                    <a:pt x="272" y="0"/>
                  </a:lnTo>
                  <a:lnTo>
                    <a:pt x="263" y="2"/>
                  </a:lnTo>
                  <a:lnTo>
                    <a:pt x="256" y="5"/>
                  </a:lnTo>
                  <a:lnTo>
                    <a:pt x="249" y="11"/>
                  </a:lnTo>
                  <a:lnTo>
                    <a:pt x="243" y="17"/>
                  </a:lnTo>
                  <a:lnTo>
                    <a:pt x="238" y="26"/>
                  </a:lnTo>
                  <a:lnTo>
                    <a:pt x="236" y="31"/>
                  </a:lnTo>
                  <a:lnTo>
                    <a:pt x="234" y="36"/>
                  </a:lnTo>
                  <a:lnTo>
                    <a:pt x="233" y="42"/>
                  </a:lnTo>
                  <a:lnTo>
                    <a:pt x="233" y="49"/>
                  </a:lnTo>
                  <a:lnTo>
                    <a:pt x="244" y="17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76" name="Shape 176">
              <a:extLst>
                <a:ext uri="{FF2B5EF4-FFF2-40B4-BE49-F238E27FC236}">
                  <a16:creationId xmlns:a16="http://schemas.microsoft.com/office/drawing/2014/main" id="{00000000-0008-0000-0700-0000B0000000}"/>
                </a:ext>
              </a:extLst>
            </xdr:cNvPr>
            <xdr:cNvSpPr/>
          </xdr:nvSpPr>
          <xdr:spPr>
            <a:xfrm>
              <a:off x="2389" y="633"/>
              <a:ext cx="33" cy="34"/>
            </a:xfrm>
            <a:custGeom>
              <a:avLst/>
              <a:gdLst/>
              <a:ahLst/>
              <a:cxnLst/>
              <a:rect l="l" t="t" r="r" b="b"/>
              <a:pathLst>
                <a:path w="167" h="204" extrusionOk="0">
                  <a:moveTo>
                    <a:pt x="156" y="20"/>
                  </a:moveTo>
                  <a:lnTo>
                    <a:pt x="90" y="18"/>
                  </a:lnTo>
                  <a:lnTo>
                    <a:pt x="0" y="133"/>
                  </a:lnTo>
                  <a:lnTo>
                    <a:pt x="65" y="204"/>
                  </a:lnTo>
                  <a:lnTo>
                    <a:pt x="155" y="88"/>
                  </a:lnTo>
                  <a:lnTo>
                    <a:pt x="156" y="20"/>
                  </a:lnTo>
                  <a:lnTo>
                    <a:pt x="155" y="88"/>
                  </a:lnTo>
                  <a:lnTo>
                    <a:pt x="158" y="84"/>
                  </a:lnTo>
                  <a:lnTo>
                    <a:pt x="161" y="79"/>
                  </a:lnTo>
                  <a:lnTo>
                    <a:pt x="163" y="74"/>
                  </a:lnTo>
                  <a:lnTo>
                    <a:pt x="165" y="68"/>
                  </a:lnTo>
                  <a:lnTo>
                    <a:pt x="167" y="59"/>
                  </a:lnTo>
                  <a:lnTo>
                    <a:pt x="167" y="48"/>
                  </a:lnTo>
                  <a:lnTo>
                    <a:pt x="165" y="39"/>
                  </a:lnTo>
                  <a:lnTo>
                    <a:pt x="162" y="31"/>
                  </a:lnTo>
                  <a:lnTo>
                    <a:pt x="157" y="22"/>
                  </a:lnTo>
                  <a:lnTo>
                    <a:pt x="152" y="15"/>
                  </a:lnTo>
                  <a:lnTo>
                    <a:pt x="145" y="9"/>
                  </a:lnTo>
                  <a:lnTo>
                    <a:pt x="138" y="5"/>
                  </a:lnTo>
                  <a:lnTo>
                    <a:pt x="130" y="1"/>
                  </a:lnTo>
                  <a:lnTo>
                    <a:pt x="122" y="0"/>
                  </a:lnTo>
                  <a:lnTo>
                    <a:pt x="114" y="1"/>
                  </a:lnTo>
                  <a:lnTo>
                    <a:pt x="105" y="5"/>
                  </a:lnTo>
                  <a:lnTo>
                    <a:pt x="101" y="7"/>
                  </a:lnTo>
                  <a:lnTo>
                    <a:pt x="97" y="9"/>
                  </a:lnTo>
                  <a:lnTo>
                    <a:pt x="93" y="14"/>
                  </a:lnTo>
                  <a:lnTo>
                    <a:pt x="90" y="18"/>
                  </a:lnTo>
                  <a:lnTo>
                    <a:pt x="156" y="20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77" name="Shape 177">
              <a:extLst>
                <a:ext uri="{FF2B5EF4-FFF2-40B4-BE49-F238E27FC236}">
                  <a16:creationId xmlns:a16="http://schemas.microsoft.com/office/drawing/2014/main" id="{00000000-0008-0000-0700-0000B1000000}"/>
                </a:ext>
              </a:extLst>
            </xdr:cNvPr>
            <xdr:cNvSpPr/>
          </xdr:nvSpPr>
          <xdr:spPr>
            <a:xfrm>
              <a:off x="2406" y="637"/>
              <a:ext cx="32" cy="33"/>
            </a:xfrm>
            <a:custGeom>
              <a:avLst/>
              <a:gdLst/>
              <a:ahLst/>
              <a:cxnLst/>
              <a:rect l="l" t="t" r="r" b="b"/>
              <a:pathLst>
                <a:path w="160" h="201" extrusionOk="0">
                  <a:moveTo>
                    <a:pt x="115" y="200"/>
                  </a:moveTo>
                  <a:lnTo>
                    <a:pt x="149" y="115"/>
                  </a:lnTo>
                  <a:lnTo>
                    <a:pt x="68" y="0"/>
                  </a:lnTo>
                  <a:lnTo>
                    <a:pt x="0" y="66"/>
                  </a:lnTo>
                  <a:lnTo>
                    <a:pt x="82" y="181"/>
                  </a:lnTo>
                  <a:lnTo>
                    <a:pt x="115" y="200"/>
                  </a:lnTo>
                  <a:lnTo>
                    <a:pt x="82" y="181"/>
                  </a:lnTo>
                  <a:lnTo>
                    <a:pt x="85" y="186"/>
                  </a:lnTo>
                  <a:lnTo>
                    <a:pt x="89" y="189"/>
                  </a:lnTo>
                  <a:lnTo>
                    <a:pt x="93" y="193"/>
                  </a:lnTo>
                  <a:lnTo>
                    <a:pt x="97" y="195"/>
                  </a:lnTo>
                  <a:lnTo>
                    <a:pt x="105" y="199"/>
                  </a:lnTo>
                  <a:lnTo>
                    <a:pt x="113" y="201"/>
                  </a:lnTo>
                  <a:lnTo>
                    <a:pt x="121" y="200"/>
                  </a:lnTo>
                  <a:lnTo>
                    <a:pt x="129" y="198"/>
                  </a:lnTo>
                  <a:lnTo>
                    <a:pt x="137" y="193"/>
                  </a:lnTo>
                  <a:lnTo>
                    <a:pt x="144" y="188"/>
                  </a:lnTo>
                  <a:lnTo>
                    <a:pt x="149" y="181"/>
                  </a:lnTo>
                  <a:lnTo>
                    <a:pt x="154" y="173"/>
                  </a:lnTo>
                  <a:lnTo>
                    <a:pt x="158" y="165"/>
                  </a:lnTo>
                  <a:lnTo>
                    <a:pt x="160" y="155"/>
                  </a:lnTo>
                  <a:lnTo>
                    <a:pt x="160" y="146"/>
                  </a:lnTo>
                  <a:lnTo>
                    <a:pt x="159" y="135"/>
                  </a:lnTo>
                  <a:lnTo>
                    <a:pt x="157" y="131"/>
                  </a:lnTo>
                  <a:lnTo>
                    <a:pt x="155" y="125"/>
                  </a:lnTo>
                  <a:lnTo>
                    <a:pt x="152" y="120"/>
                  </a:lnTo>
                  <a:lnTo>
                    <a:pt x="149" y="115"/>
                  </a:lnTo>
                  <a:lnTo>
                    <a:pt x="115" y="200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78" name="Shape 178">
              <a:extLst>
                <a:ext uri="{FF2B5EF4-FFF2-40B4-BE49-F238E27FC236}">
                  <a16:creationId xmlns:a16="http://schemas.microsoft.com/office/drawing/2014/main" id="{00000000-0008-0000-0700-0000B2000000}"/>
                </a:ext>
              </a:extLst>
            </xdr:cNvPr>
            <xdr:cNvSpPr/>
          </xdr:nvSpPr>
          <xdr:spPr>
            <a:xfrm>
              <a:off x="2429" y="653"/>
              <a:ext cx="95" cy="17"/>
            </a:xfrm>
            <a:custGeom>
              <a:avLst/>
              <a:gdLst/>
              <a:ahLst/>
              <a:cxnLst/>
              <a:rect l="l" t="t" r="r" b="b"/>
              <a:pathLst>
                <a:path w="476" h="104" extrusionOk="0">
                  <a:moveTo>
                    <a:pt x="476" y="53"/>
                  </a:moveTo>
                  <a:lnTo>
                    <a:pt x="432" y="0"/>
                  </a:lnTo>
                  <a:lnTo>
                    <a:pt x="0" y="0"/>
                  </a:lnTo>
                  <a:lnTo>
                    <a:pt x="0" y="104"/>
                  </a:lnTo>
                  <a:lnTo>
                    <a:pt x="432" y="104"/>
                  </a:lnTo>
                  <a:lnTo>
                    <a:pt x="476" y="53"/>
                  </a:lnTo>
                  <a:lnTo>
                    <a:pt x="432" y="104"/>
                  </a:lnTo>
                  <a:lnTo>
                    <a:pt x="437" y="104"/>
                  </a:lnTo>
                  <a:lnTo>
                    <a:pt x="442" y="103"/>
                  </a:lnTo>
                  <a:lnTo>
                    <a:pt x="447" y="102"/>
                  </a:lnTo>
                  <a:lnTo>
                    <a:pt x="451" y="99"/>
                  </a:lnTo>
                  <a:lnTo>
                    <a:pt x="459" y="95"/>
                  </a:lnTo>
                  <a:lnTo>
                    <a:pt x="465" y="88"/>
                  </a:lnTo>
                  <a:lnTo>
                    <a:pt x="470" y="81"/>
                  </a:lnTo>
                  <a:lnTo>
                    <a:pt x="473" y="71"/>
                  </a:lnTo>
                  <a:lnTo>
                    <a:pt x="475" y="62"/>
                  </a:lnTo>
                  <a:lnTo>
                    <a:pt x="476" y="52"/>
                  </a:lnTo>
                  <a:lnTo>
                    <a:pt x="475" y="43"/>
                  </a:lnTo>
                  <a:lnTo>
                    <a:pt x="473" y="33"/>
                  </a:lnTo>
                  <a:lnTo>
                    <a:pt x="470" y="24"/>
                  </a:lnTo>
                  <a:lnTo>
                    <a:pt x="465" y="16"/>
                  </a:lnTo>
                  <a:lnTo>
                    <a:pt x="459" y="10"/>
                  </a:lnTo>
                  <a:lnTo>
                    <a:pt x="451" y="4"/>
                  </a:lnTo>
                  <a:lnTo>
                    <a:pt x="447" y="3"/>
                  </a:lnTo>
                  <a:lnTo>
                    <a:pt x="442" y="2"/>
                  </a:lnTo>
                  <a:lnTo>
                    <a:pt x="437" y="0"/>
                  </a:lnTo>
                  <a:lnTo>
                    <a:pt x="432" y="0"/>
                  </a:lnTo>
                  <a:lnTo>
                    <a:pt x="476" y="53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79" name="Shape 179">
              <a:extLst>
                <a:ext uri="{FF2B5EF4-FFF2-40B4-BE49-F238E27FC236}">
                  <a16:creationId xmlns:a16="http://schemas.microsoft.com/office/drawing/2014/main" id="{00000000-0008-0000-0700-0000B3000000}"/>
                </a:ext>
              </a:extLst>
            </xdr:cNvPr>
            <xdr:cNvSpPr/>
          </xdr:nvSpPr>
          <xdr:spPr>
            <a:xfrm>
              <a:off x="2324" y="661"/>
              <a:ext cx="200" cy="148"/>
            </a:xfrm>
            <a:custGeom>
              <a:avLst/>
              <a:gdLst/>
              <a:ahLst/>
              <a:cxnLst/>
              <a:rect l="l" t="t" r="r" b="b"/>
              <a:pathLst>
                <a:path w="1000" h="886" extrusionOk="0">
                  <a:moveTo>
                    <a:pt x="44" y="886"/>
                  </a:moveTo>
                  <a:lnTo>
                    <a:pt x="44" y="886"/>
                  </a:lnTo>
                  <a:lnTo>
                    <a:pt x="103" y="885"/>
                  </a:lnTo>
                  <a:lnTo>
                    <a:pt x="160" y="883"/>
                  </a:lnTo>
                  <a:lnTo>
                    <a:pt x="215" y="878"/>
                  </a:lnTo>
                  <a:lnTo>
                    <a:pt x="268" y="872"/>
                  </a:lnTo>
                  <a:lnTo>
                    <a:pt x="319" y="864"/>
                  </a:lnTo>
                  <a:lnTo>
                    <a:pt x="368" y="855"/>
                  </a:lnTo>
                  <a:lnTo>
                    <a:pt x="416" y="843"/>
                  </a:lnTo>
                  <a:lnTo>
                    <a:pt x="461" y="830"/>
                  </a:lnTo>
                  <a:lnTo>
                    <a:pt x="505" y="815"/>
                  </a:lnTo>
                  <a:lnTo>
                    <a:pt x="546" y="798"/>
                  </a:lnTo>
                  <a:lnTo>
                    <a:pt x="567" y="789"/>
                  </a:lnTo>
                  <a:lnTo>
                    <a:pt x="587" y="779"/>
                  </a:lnTo>
                  <a:lnTo>
                    <a:pt x="606" y="770"/>
                  </a:lnTo>
                  <a:lnTo>
                    <a:pt x="625" y="759"/>
                  </a:lnTo>
                  <a:lnTo>
                    <a:pt x="643" y="748"/>
                  </a:lnTo>
                  <a:lnTo>
                    <a:pt x="662" y="737"/>
                  </a:lnTo>
                  <a:lnTo>
                    <a:pt x="679" y="725"/>
                  </a:lnTo>
                  <a:lnTo>
                    <a:pt x="696" y="712"/>
                  </a:lnTo>
                  <a:lnTo>
                    <a:pt x="713" y="700"/>
                  </a:lnTo>
                  <a:lnTo>
                    <a:pt x="729" y="686"/>
                  </a:lnTo>
                  <a:lnTo>
                    <a:pt x="744" y="673"/>
                  </a:lnTo>
                  <a:lnTo>
                    <a:pt x="760" y="659"/>
                  </a:lnTo>
                  <a:lnTo>
                    <a:pt x="774" y="645"/>
                  </a:lnTo>
                  <a:lnTo>
                    <a:pt x="789" y="630"/>
                  </a:lnTo>
                  <a:lnTo>
                    <a:pt x="802" y="615"/>
                  </a:lnTo>
                  <a:lnTo>
                    <a:pt x="816" y="599"/>
                  </a:lnTo>
                  <a:lnTo>
                    <a:pt x="828" y="583"/>
                  </a:lnTo>
                  <a:lnTo>
                    <a:pt x="841" y="566"/>
                  </a:lnTo>
                  <a:lnTo>
                    <a:pt x="853" y="549"/>
                  </a:lnTo>
                  <a:lnTo>
                    <a:pt x="864" y="531"/>
                  </a:lnTo>
                  <a:lnTo>
                    <a:pt x="875" y="513"/>
                  </a:lnTo>
                  <a:lnTo>
                    <a:pt x="886" y="496"/>
                  </a:lnTo>
                  <a:lnTo>
                    <a:pt x="896" y="477"/>
                  </a:lnTo>
                  <a:lnTo>
                    <a:pt x="905" y="458"/>
                  </a:lnTo>
                  <a:lnTo>
                    <a:pt x="914" y="438"/>
                  </a:lnTo>
                  <a:lnTo>
                    <a:pt x="923" y="418"/>
                  </a:lnTo>
                  <a:lnTo>
                    <a:pt x="931" y="398"/>
                  </a:lnTo>
                  <a:lnTo>
                    <a:pt x="939" y="378"/>
                  </a:lnTo>
                  <a:lnTo>
                    <a:pt x="946" y="357"/>
                  </a:lnTo>
                  <a:lnTo>
                    <a:pt x="953" y="336"/>
                  </a:lnTo>
                  <a:lnTo>
                    <a:pt x="959" y="314"/>
                  </a:lnTo>
                  <a:lnTo>
                    <a:pt x="965" y="291"/>
                  </a:lnTo>
                  <a:lnTo>
                    <a:pt x="975" y="247"/>
                  </a:lnTo>
                  <a:lnTo>
                    <a:pt x="983" y="200"/>
                  </a:lnTo>
                  <a:lnTo>
                    <a:pt x="990" y="153"/>
                  </a:lnTo>
                  <a:lnTo>
                    <a:pt x="995" y="104"/>
                  </a:lnTo>
                  <a:lnTo>
                    <a:pt x="998" y="53"/>
                  </a:lnTo>
                  <a:lnTo>
                    <a:pt x="1000" y="2"/>
                  </a:lnTo>
                  <a:lnTo>
                    <a:pt x="912" y="0"/>
                  </a:lnTo>
                  <a:lnTo>
                    <a:pt x="910" y="48"/>
                  </a:lnTo>
                  <a:lnTo>
                    <a:pt x="907" y="94"/>
                  </a:lnTo>
                  <a:lnTo>
                    <a:pt x="903" y="139"/>
                  </a:lnTo>
                  <a:lnTo>
                    <a:pt x="897" y="181"/>
                  </a:lnTo>
                  <a:lnTo>
                    <a:pt x="889" y="223"/>
                  </a:lnTo>
                  <a:lnTo>
                    <a:pt x="880" y="263"/>
                  </a:lnTo>
                  <a:lnTo>
                    <a:pt x="875" y="281"/>
                  </a:lnTo>
                  <a:lnTo>
                    <a:pt x="869" y="301"/>
                  </a:lnTo>
                  <a:lnTo>
                    <a:pt x="863" y="319"/>
                  </a:lnTo>
                  <a:lnTo>
                    <a:pt x="857" y="338"/>
                  </a:lnTo>
                  <a:lnTo>
                    <a:pt x="851" y="356"/>
                  </a:lnTo>
                  <a:lnTo>
                    <a:pt x="844" y="373"/>
                  </a:lnTo>
                  <a:lnTo>
                    <a:pt x="836" y="390"/>
                  </a:lnTo>
                  <a:lnTo>
                    <a:pt x="829" y="406"/>
                  </a:lnTo>
                  <a:lnTo>
                    <a:pt x="820" y="423"/>
                  </a:lnTo>
                  <a:lnTo>
                    <a:pt x="812" y="439"/>
                  </a:lnTo>
                  <a:lnTo>
                    <a:pt x="803" y="454"/>
                  </a:lnTo>
                  <a:lnTo>
                    <a:pt x="794" y="470"/>
                  </a:lnTo>
                  <a:lnTo>
                    <a:pt x="784" y="484"/>
                  </a:lnTo>
                  <a:lnTo>
                    <a:pt x="774" y="499"/>
                  </a:lnTo>
                  <a:lnTo>
                    <a:pt x="763" y="513"/>
                  </a:lnTo>
                  <a:lnTo>
                    <a:pt x="752" y="526"/>
                  </a:lnTo>
                  <a:lnTo>
                    <a:pt x="741" y="540"/>
                  </a:lnTo>
                  <a:lnTo>
                    <a:pt x="729" y="553"/>
                  </a:lnTo>
                  <a:lnTo>
                    <a:pt x="717" y="566"/>
                  </a:lnTo>
                  <a:lnTo>
                    <a:pt x="704" y="578"/>
                  </a:lnTo>
                  <a:lnTo>
                    <a:pt x="691" y="591"/>
                  </a:lnTo>
                  <a:lnTo>
                    <a:pt x="678" y="603"/>
                  </a:lnTo>
                  <a:lnTo>
                    <a:pt x="664" y="613"/>
                  </a:lnTo>
                  <a:lnTo>
                    <a:pt x="649" y="625"/>
                  </a:lnTo>
                  <a:lnTo>
                    <a:pt x="634" y="636"/>
                  </a:lnTo>
                  <a:lnTo>
                    <a:pt x="619" y="645"/>
                  </a:lnTo>
                  <a:lnTo>
                    <a:pt x="603" y="656"/>
                  </a:lnTo>
                  <a:lnTo>
                    <a:pt x="587" y="665"/>
                  </a:lnTo>
                  <a:lnTo>
                    <a:pt x="570" y="675"/>
                  </a:lnTo>
                  <a:lnTo>
                    <a:pt x="553" y="684"/>
                  </a:lnTo>
                  <a:lnTo>
                    <a:pt x="535" y="692"/>
                  </a:lnTo>
                  <a:lnTo>
                    <a:pt x="517" y="700"/>
                  </a:lnTo>
                  <a:lnTo>
                    <a:pt x="478" y="716"/>
                  </a:lnTo>
                  <a:lnTo>
                    <a:pt x="439" y="730"/>
                  </a:lnTo>
                  <a:lnTo>
                    <a:pt x="396" y="742"/>
                  </a:lnTo>
                  <a:lnTo>
                    <a:pt x="352" y="752"/>
                  </a:lnTo>
                  <a:lnTo>
                    <a:pt x="306" y="762"/>
                  </a:lnTo>
                  <a:lnTo>
                    <a:pt x="258" y="769"/>
                  </a:lnTo>
                  <a:lnTo>
                    <a:pt x="208" y="775"/>
                  </a:lnTo>
                  <a:lnTo>
                    <a:pt x="156" y="779"/>
                  </a:lnTo>
                  <a:lnTo>
                    <a:pt x="101" y="782"/>
                  </a:lnTo>
                  <a:lnTo>
                    <a:pt x="44" y="782"/>
                  </a:lnTo>
                  <a:lnTo>
                    <a:pt x="39" y="783"/>
                  </a:lnTo>
                  <a:lnTo>
                    <a:pt x="34" y="783"/>
                  </a:lnTo>
                  <a:lnTo>
                    <a:pt x="29" y="785"/>
                  </a:lnTo>
                  <a:lnTo>
                    <a:pt x="25" y="786"/>
                  </a:lnTo>
                  <a:lnTo>
                    <a:pt x="17" y="792"/>
                  </a:lnTo>
                  <a:lnTo>
                    <a:pt x="11" y="798"/>
                  </a:lnTo>
                  <a:lnTo>
                    <a:pt x="6" y="806"/>
                  </a:lnTo>
                  <a:lnTo>
                    <a:pt x="3" y="815"/>
                  </a:lnTo>
                  <a:lnTo>
                    <a:pt x="1" y="824"/>
                  </a:lnTo>
                  <a:lnTo>
                    <a:pt x="0" y="835"/>
                  </a:lnTo>
                  <a:lnTo>
                    <a:pt x="1" y="844"/>
                  </a:lnTo>
                  <a:lnTo>
                    <a:pt x="3" y="853"/>
                  </a:lnTo>
                  <a:lnTo>
                    <a:pt x="6" y="862"/>
                  </a:lnTo>
                  <a:lnTo>
                    <a:pt x="11" y="870"/>
                  </a:lnTo>
                  <a:lnTo>
                    <a:pt x="17" y="877"/>
                  </a:lnTo>
                  <a:lnTo>
                    <a:pt x="25" y="882"/>
                  </a:lnTo>
                  <a:lnTo>
                    <a:pt x="29" y="884"/>
                  </a:lnTo>
                  <a:lnTo>
                    <a:pt x="34" y="885"/>
                  </a:lnTo>
                  <a:lnTo>
                    <a:pt x="39" y="886"/>
                  </a:lnTo>
                  <a:lnTo>
                    <a:pt x="44" y="886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80" name="Shape 180">
              <a:extLst>
                <a:ext uri="{FF2B5EF4-FFF2-40B4-BE49-F238E27FC236}">
                  <a16:creationId xmlns:a16="http://schemas.microsoft.com/office/drawing/2014/main" id="{00000000-0008-0000-0700-0000B4000000}"/>
                </a:ext>
              </a:extLst>
            </xdr:cNvPr>
            <xdr:cNvSpPr/>
          </xdr:nvSpPr>
          <xdr:spPr>
            <a:xfrm>
              <a:off x="2141" y="619"/>
              <a:ext cx="192" cy="190"/>
            </a:xfrm>
            <a:custGeom>
              <a:avLst/>
              <a:gdLst/>
              <a:ahLst/>
              <a:cxnLst/>
              <a:rect l="l" t="t" r="r" b="b"/>
              <a:pathLst>
                <a:path w="963" h="1138" extrusionOk="0">
                  <a:moveTo>
                    <a:pt x="0" y="52"/>
                  </a:moveTo>
                  <a:lnTo>
                    <a:pt x="0" y="52"/>
                  </a:lnTo>
                  <a:lnTo>
                    <a:pt x="0" y="90"/>
                  </a:lnTo>
                  <a:lnTo>
                    <a:pt x="1" y="126"/>
                  </a:lnTo>
                  <a:lnTo>
                    <a:pt x="3" y="161"/>
                  </a:lnTo>
                  <a:lnTo>
                    <a:pt x="5" y="197"/>
                  </a:lnTo>
                  <a:lnTo>
                    <a:pt x="7" y="232"/>
                  </a:lnTo>
                  <a:lnTo>
                    <a:pt x="11" y="265"/>
                  </a:lnTo>
                  <a:lnTo>
                    <a:pt x="15" y="298"/>
                  </a:lnTo>
                  <a:lnTo>
                    <a:pt x="19" y="331"/>
                  </a:lnTo>
                  <a:lnTo>
                    <a:pt x="24" y="363"/>
                  </a:lnTo>
                  <a:lnTo>
                    <a:pt x="30" y="393"/>
                  </a:lnTo>
                  <a:lnTo>
                    <a:pt x="36" y="424"/>
                  </a:lnTo>
                  <a:lnTo>
                    <a:pt x="43" y="453"/>
                  </a:lnTo>
                  <a:lnTo>
                    <a:pt x="50" y="482"/>
                  </a:lnTo>
                  <a:lnTo>
                    <a:pt x="58" y="510"/>
                  </a:lnTo>
                  <a:lnTo>
                    <a:pt x="67" y="538"/>
                  </a:lnTo>
                  <a:lnTo>
                    <a:pt x="76" y="565"/>
                  </a:lnTo>
                  <a:lnTo>
                    <a:pt x="85" y="591"/>
                  </a:lnTo>
                  <a:lnTo>
                    <a:pt x="95" y="616"/>
                  </a:lnTo>
                  <a:lnTo>
                    <a:pt x="106" y="642"/>
                  </a:lnTo>
                  <a:lnTo>
                    <a:pt x="117" y="665"/>
                  </a:lnTo>
                  <a:lnTo>
                    <a:pt x="129" y="689"/>
                  </a:lnTo>
                  <a:lnTo>
                    <a:pt x="141" y="711"/>
                  </a:lnTo>
                  <a:lnTo>
                    <a:pt x="153" y="734"/>
                  </a:lnTo>
                  <a:lnTo>
                    <a:pt x="166" y="755"/>
                  </a:lnTo>
                  <a:lnTo>
                    <a:pt x="180" y="776"/>
                  </a:lnTo>
                  <a:lnTo>
                    <a:pt x="194" y="796"/>
                  </a:lnTo>
                  <a:lnTo>
                    <a:pt x="208" y="816"/>
                  </a:lnTo>
                  <a:lnTo>
                    <a:pt x="223" y="835"/>
                  </a:lnTo>
                  <a:lnTo>
                    <a:pt x="238" y="852"/>
                  </a:lnTo>
                  <a:lnTo>
                    <a:pt x="254" y="870"/>
                  </a:lnTo>
                  <a:lnTo>
                    <a:pt x="270" y="888"/>
                  </a:lnTo>
                  <a:lnTo>
                    <a:pt x="287" y="904"/>
                  </a:lnTo>
                  <a:lnTo>
                    <a:pt x="303" y="919"/>
                  </a:lnTo>
                  <a:lnTo>
                    <a:pt x="321" y="935"/>
                  </a:lnTo>
                  <a:lnTo>
                    <a:pt x="338" y="949"/>
                  </a:lnTo>
                  <a:lnTo>
                    <a:pt x="356" y="963"/>
                  </a:lnTo>
                  <a:lnTo>
                    <a:pt x="374" y="976"/>
                  </a:lnTo>
                  <a:lnTo>
                    <a:pt x="393" y="989"/>
                  </a:lnTo>
                  <a:lnTo>
                    <a:pt x="412" y="1001"/>
                  </a:lnTo>
                  <a:lnTo>
                    <a:pt x="431" y="1012"/>
                  </a:lnTo>
                  <a:lnTo>
                    <a:pt x="451" y="1024"/>
                  </a:lnTo>
                  <a:lnTo>
                    <a:pt x="471" y="1034"/>
                  </a:lnTo>
                  <a:lnTo>
                    <a:pt x="491" y="1044"/>
                  </a:lnTo>
                  <a:lnTo>
                    <a:pt x="512" y="1054"/>
                  </a:lnTo>
                  <a:lnTo>
                    <a:pt x="553" y="1070"/>
                  </a:lnTo>
                  <a:lnTo>
                    <a:pt x="595" y="1085"/>
                  </a:lnTo>
                  <a:lnTo>
                    <a:pt x="639" y="1098"/>
                  </a:lnTo>
                  <a:lnTo>
                    <a:pt x="683" y="1109"/>
                  </a:lnTo>
                  <a:lnTo>
                    <a:pt x="728" y="1118"/>
                  </a:lnTo>
                  <a:lnTo>
                    <a:pt x="774" y="1125"/>
                  </a:lnTo>
                  <a:lnTo>
                    <a:pt x="820" y="1131"/>
                  </a:lnTo>
                  <a:lnTo>
                    <a:pt x="868" y="1135"/>
                  </a:lnTo>
                  <a:lnTo>
                    <a:pt x="915" y="1137"/>
                  </a:lnTo>
                  <a:lnTo>
                    <a:pt x="963" y="1138"/>
                  </a:lnTo>
                  <a:lnTo>
                    <a:pt x="963" y="1034"/>
                  </a:lnTo>
                  <a:lnTo>
                    <a:pt x="917" y="1034"/>
                  </a:lnTo>
                  <a:lnTo>
                    <a:pt x="872" y="1031"/>
                  </a:lnTo>
                  <a:lnTo>
                    <a:pt x="828" y="1028"/>
                  </a:lnTo>
                  <a:lnTo>
                    <a:pt x="784" y="1022"/>
                  </a:lnTo>
                  <a:lnTo>
                    <a:pt x="741" y="1016"/>
                  </a:lnTo>
                  <a:lnTo>
                    <a:pt x="699" y="1007"/>
                  </a:lnTo>
                  <a:lnTo>
                    <a:pt x="658" y="997"/>
                  </a:lnTo>
                  <a:lnTo>
                    <a:pt x="618" y="985"/>
                  </a:lnTo>
                  <a:lnTo>
                    <a:pt x="580" y="971"/>
                  </a:lnTo>
                  <a:lnTo>
                    <a:pt x="541" y="956"/>
                  </a:lnTo>
                  <a:lnTo>
                    <a:pt x="524" y="948"/>
                  </a:lnTo>
                  <a:lnTo>
                    <a:pt x="505" y="938"/>
                  </a:lnTo>
                  <a:lnTo>
                    <a:pt x="488" y="929"/>
                  </a:lnTo>
                  <a:lnTo>
                    <a:pt x="470" y="919"/>
                  </a:lnTo>
                  <a:lnTo>
                    <a:pt x="453" y="909"/>
                  </a:lnTo>
                  <a:lnTo>
                    <a:pt x="436" y="898"/>
                  </a:lnTo>
                  <a:lnTo>
                    <a:pt x="420" y="888"/>
                  </a:lnTo>
                  <a:lnTo>
                    <a:pt x="404" y="876"/>
                  </a:lnTo>
                  <a:lnTo>
                    <a:pt x="388" y="863"/>
                  </a:lnTo>
                  <a:lnTo>
                    <a:pt x="372" y="850"/>
                  </a:lnTo>
                  <a:lnTo>
                    <a:pt x="357" y="837"/>
                  </a:lnTo>
                  <a:lnTo>
                    <a:pt x="342" y="823"/>
                  </a:lnTo>
                  <a:lnTo>
                    <a:pt x="328" y="809"/>
                  </a:lnTo>
                  <a:lnTo>
                    <a:pt x="314" y="795"/>
                  </a:lnTo>
                  <a:lnTo>
                    <a:pt x="300" y="779"/>
                  </a:lnTo>
                  <a:lnTo>
                    <a:pt x="287" y="763"/>
                  </a:lnTo>
                  <a:lnTo>
                    <a:pt x="274" y="746"/>
                  </a:lnTo>
                  <a:lnTo>
                    <a:pt x="261" y="730"/>
                  </a:lnTo>
                  <a:lnTo>
                    <a:pt x="249" y="712"/>
                  </a:lnTo>
                  <a:lnTo>
                    <a:pt x="237" y="693"/>
                  </a:lnTo>
                  <a:lnTo>
                    <a:pt x="226" y="675"/>
                  </a:lnTo>
                  <a:lnTo>
                    <a:pt x="215" y="656"/>
                  </a:lnTo>
                  <a:lnTo>
                    <a:pt x="204" y="636"/>
                  </a:lnTo>
                  <a:lnTo>
                    <a:pt x="194" y="615"/>
                  </a:lnTo>
                  <a:lnTo>
                    <a:pt x="184" y="593"/>
                  </a:lnTo>
                  <a:lnTo>
                    <a:pt x="175" y="571"/>
                  </a:lnTo>
                  <a:lnTo>
                    <a:pt x="166" y="549"/>
                  </a:lnTo>
                  <a:lnTo>
                    <a:pt x="157" y="525"/>
                  </a:lnTo>
                  <a:lnTo>
                    <a:pt x="149" y="502"/>
                  </a:lnTo>
                  <a:lnTo>
                    <a:pt x="142" y="477"/>
                  </a:lnTo>
                  <a:lnTo>
                    <a:pt x="135" y="451"/>
                  </a:lnTo>
                  <a:lnTo>
                    <a:pt x="128" y="425"/>
                  </a:lnTo>
                  <a:lnTo>
                    <a:pt x="122" y="398"/>
                  </a:lnTo>
                  <a:lnTo>
                    <a:pt x="116" y="370"/>
                  </a:lnTo>
                  <a:lnTo>
                    <a:pt x="111" y="343"/>
                  </a:lnTo>
                  <a:lnTo>
                    <a:pt x="106" y="313"/>
                  </a:lnTo>
                  <a:lnTo>
                    <a:pt x="102" y="283"/>
                  </a:lnTo>
                  <a:lnTo>
                    <a:pt x="98" y="252"/>
                  </a:lnTo>
                  <a:lnTo>
                    <a:pt x="95" y="222"/>
                  </a:lnTo>
                  <a:lnTo>
                    <a:pt x="93" y="189"/>
                  </a:lnTo>
                  <a:lnTo>
                    <a:pt x="91" y="156"/>
                  </a:lnTo>
                  <a:lnTo>
                    <a:pt x="89" y="123"/>
                  </a:lnTo>
                  <a:lnTo>
                    <a:pt x="88" y="87"/>
                  </a:lnTo>
                  <a:lnTo>
                    <a:pt x="88" y="52"/>
                  </a:lnTo>
                  <a:lnTo>
                    <a:pt x="88" y="46"/>
                  </a:lnTo>
                  <a:lnTo>
                    <a:pt x="87" y="40"/>
                  </a:lnTo>
                  <a:lnTo>
                    <a:pt x="86" y="34"/>
                  </a:lnTo>
                  <a:lnTo>
                    <a:pt x="84" y="30"/>
                  </a:lnTo>
                  <a:lnTo>
                    <a:pt x="80" y="20"/>
                  </a:lnTo>
                  <a:lnTo>
                    <a:pt x="74" y="13"/>
                  </a:lnTo>
                  <a:lnTo>
                    <a:pt x="68" y="7"/>
                  </a:lnTo>
                  <a:lnTo>
                    <a:pt x="60" y="4"/>
                  </a:lnTo>
                  <a:lnTo>
                    <a:pt x="52" y="1"/>
                  </a:lnTo>
                  <a:lnTo>
                    <a:pt x="44" y="0"/>
                  </a:lnTo>
                  <a:lnTo>
                    <a:pt x="36" y="1"/>
                  </a:lnTo>
                  <a:lnTo>
                    <a:pt x="28" y="4"/>
                  </a:lnTo>
                  <a:lnTo>
                    <a:pt x="20" y="7"/>
                  </a:lnTo>
                  <a:lnTo>
                    <a:pt x="14" y="13"/>
                  </a:lnTo>
                  <a:lnTo>
                    <a:pt x="8" y="20"/>
                  </a:lnTo>
                  <a:lnTo>
                    <a:pt x="4" y="30"/>
                  </a:lnTo>
                  <a:lnTo>
                    <a:pt x="2" y="34"/>
                  </a:lnTo>
                  <a:lnTo>
                    <a:pt x="1" y="40"/>
                  </a:lnTo>
                  <a:lnTo>
                    <a:pt x="0" y="46"/>
                  </a:lnTo>
                  <a:lnTo>
                    <a:pt x="0" y="52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81" name="Shape 181">
              <a:extLst>
                <a:ext uri="{FF2B5EF4-FFF2-40B4-BE49-F238E27FC236}">
                  <a16:creationId xmlns:a16="http://schemas.microsoft.com/office/drawing/2014/main" id="{00000000-0008-0000-0700-0000B5000000}"/>
                </a:ext>
              </a:extLst>
            </xdr:cNvPr>
            <xdr:cNvSpPr/>
          </xdr:nvSpPr>
          <xdr:spPr>
            <a:xfrm>
              <a:off x="2141" y="450"/>
              <a:ext cx="204" cy="178"/>
            </a:xfrm>
            <a:custGeom>
              <a:avLst/>
              <a:gdLst/>
              <a:ahLst/>
              <a:cxnLst/>
              <a:rect l="l" t="t" r="r" b="b"/>
              <a:pathLst>
                <a:path w="1024" h="1068" extrusionOk="0">
                  <a:moveTo>
                    <a:pt x="980" y="0"/>
                  </a:moveTo>
                  <a:lnTo>
                    <a:pt x="980" y="0"/>
                  </a:lnTo>
                  <a:lnTo>
                    <a:pt x="926" y="2"/>
                  </a:lnTo>
                  <a:lnTo>
                    <a:pt x="874" y="5"/>
                  </a:lnTo>
                  <a:lnTo>
                    <a:pt x="822" y="11"/>
                  </a:lnTo>
                  <a:lnTo>
                    <a:pt x="772" y="18"/>
                  </a:lnTo>
                  <a:lnTo>
                    <a:pt x="723" y="28"/>
                  </a:lnTo>
                  <a:lnTo>
                    <a:pt x="675" y="38"/>
                  </a:lnTo>
                  <a:lnTo>
                    <a:pt x="629" y="52"/>
                  </a:lnTo>
                  <a:lnTo>
                    <a:pt x="584" y="68"/>
                  </a:lnTo>
                  <a:lnTo>
                    <a:pt x="561" y="77"/>
                  </a:lnTo>
                  <a:lnTo>
                    <a:pt x="539" y="85"/>
                  </a:lnTo>
                  <a:lnTo>
                    <a:pt x="518" y="96"/>
                  </a:lnTo>
                  <a:lnTo>
                    <a:pt x="497" y="105"/>
                  </a:lnTo>
                  <a:lnTo>
                    <a:pt x="476" y="117"/>
                  </a:lnTo>
                  <a:lnTo>
                    <a:pt x="455" y="128"/>
                  </a:lnTo>
                  <a:lnTo>
                    <a:pt x="435" y="139"/>
                  </a:lnTo>
                  <a:lnTo>
                    <a:pt x="416" y="152"/>
                  </a:lnTo>
                  <a:lnTo>
                    <a:pt x="396" y="165"/>
                  </a:lnTo>
                  <a:lnTo>
                    <a:pt x="377" y="178"/>
                  </a:lnTo>
                  <a:lnTo>
                    <a:pt x="359" y="192"/>
                  </a:lnTo>
                  <a:lnTo>
                    <a:pt x="341" y="206"/>
                  </a:lnTo>
                  <a:lnTo>
                    <a:pt x="323" y="222"/>
                  </a:lnTo>
                  <a:lnTo>
                    <a:pt x="306" y="237"/>
                  </a:lnTo>
                  <a:lnTo>
                    <a:pt x="289" y="253"/>
                  </a:lnTo>
                  <a:lnTo>
                    <a:pt x="272" y="270"/>
                  </a:lnTo>
                  <a:lnTo>
                    <a:pt x="256" y="288"/>
                  </a:lnTo>
                  <a:lnTo>
                    <a:pt x="240" y="305"/>
                  </a:lnTo>
                  <a:lnTo>
                    <a:pt x="225" y="323"/>
                  </a:lnTo>
                  <a:lnTo>
                    <a:pt x="210" y="342"/>
                  </a:lnTo>
                  <a:lnTo>
                    <a:pt x="196" y="362"/>
                  </a:lnTo>
                  <a:lnTo>
                    <a:pt x="182" y="382"/>
                  </a:lnTo>
                  <a:lnTo>
                    <a:pt x="169" y="402"/>
                  </a:lnTo>
                  <a:lnTo>
                    <a:pt x="156" y="423"/>
                  </a:lnTo>
                  <a:lnTo>
                    <a:pt x="143" y="444"/>
                  </a:lnTo>
                  <a:lnTo>
                    <a:pt x="132" y="465"/>
                  </a:lnTo>
                  <a:lnTo>
                    <a:pt x="120" y="488"/>
                  </a:lnTo>
                  <a:lnTo>
                    <a:pt x="109" y="511"/>
                  </a:lnTo>
                  <a:lnTo>
                    <a:pt x="99" y="534"/>
                  </a:lnTo>
                  <a:lnTo>
                    <a:pt x="89" y="558"/>
                  </a:lnTo>
                  <a:lnTo>
                    <a:pt x="79" y="582"/>
                  </a:lnTo>
                  <a:lnTo>
                    <a:pt x="70" y="607"/>
                  </a:lnTo>
                  <a:lnTo>
                    <a:pt x="62" y="633"/>
                  </a:lnTo>
                  <a:lnTo>
                    <a:pt x="54" y="658"/>
                  </a:lnTo>
                  <a:lnTo>
                    <a:pt x="47" y="684"/>
                  </a:lnTo>
                  <a:lnTo>
                    <a:pt x="40" y="711"/>
                  </a:lnTo>
                  <a:lnTo>
                    <a:pt x="33" y="738"/>
                  </a:lnTo>
                  <a:lnTo>
                    <a:pt x="28" y="766"/>
                  </a:lnTo>
                  <a:lnTo>
                    <a:pt x="22" y="794"/>
                  </a:lnTo>
                  <a:lnTo>
                    <a:pt x="18" y="823"/>
                  </a:lnTo>
                  <a:lnTo>
                    <a:pt x="14" y="851"/>
                  </a:lnTo>
                  <a:lnTo>
                    <a:pt x="10" y="882"/>
                  </a:lnTo>
                  <a:lnTo>
                    <a:pt x="7" y="911"/>
                  </a:lnTo>
                  <a:lnTo>
                    <a:pt x="4" y="942"/>
                  </a:lnTo>
                  <a:lnTo>
                    <a:pt x="2" y="973"/>
                  </a:lnTo>
                  <a:lnTo>
                    <a:pt x="1" y="1004"/>
                  </a:lnTo>
                  <a:lnTo>
                    <a:pt x="0" y="1036"/>
                  </a:lnTo>
                  <a:lnTo>
                    <a:pt x="0" y="1068"/>
                  </a:lnTo>
                  <a:lnTo>
                    <a:pt x="88" y="1068"/>
                  </a:lnTo>
                  <a:lnTo>
                    <a:pt x="88" y="1037"/>
                  </a:lnTo>
                  <a:lnTo>
                    <a:pt x="89" y="1008"/>
                  </a:lnTo>
                  <a:lnTo>
                    <a:pt x="90" y="980"/>
                  </a:lnTo>
                  <a:lnTo>
                    <a:pt x="92" y="950"/>
                  </a:lnTo>
                  <a:lnTo>
                    <a:pt x="95" y="922"/>
                  </a:lnTo>
                  <a:lnTo>
                    <a:pt x="97" y="895"/>
                  </a:lnTo>
                  <a:lnTo>
                    <a:pt x="101" y="868"/>
                  </a:lnTo>
                  <a:lnTo>
                    <a:pt x="105" y="841"/>
                  </a:lnTo>
                  <a:lnTo>
                    <a:pt x="109" y="815"/>
                  </a:lnTo>
                  <a:lnTo>
                    <a:pt x="114" y="789"/>
                  </a:lnTo>
                  <a:lnTo>
                    <a:pt x="119" y="764"/>
                  </a:lnTo>
                  <a:lnTo>
                    <a:pt x="125" y="740"/>
                  </a:lnTo>
                  <a:lnTo>
                    <a:pt x="131" y="716"/>
                  </a:lnTo>
                  <a:lnTo>
                    <a:pt x="137" y="693"/>
                  </a:lnTo>
                  <a:lnTo>
                    <a:pt x="144" y="669"/>
                  </a:lnTo>
                  <a:lnTo>
                    <a:pt x="152" y="647"/>
                  </a:lnTo>
                  <a:lnTo>
                    <a:pt x="160" y="624"/>
                  </a:lnTo>
                  <a:lnTo>
                    <a:pt x="168" y="602"/>
                  </a:lnTo>
                  <a:lnTo>
                    <a:pt x="177" y="581"/>
                  </a:lnTo>
                  <a:lnTo>
                    <a:pt x="187" y="561"/>
                  </a:lnTo>
                  <a:lnTo>
                    <a:pt x="196" y="541"/>
                  </a:lnTo>
                  <a:lnTo>
                    <a:pt x="206" y="521"/>
                  </a:lnTo>
                  <a:lnTo>
                    <a:pt x="217" y="501"/>
                  </a:lnTo>
                  <a:lnTo>
                    <a:pt x="228" y="482"/>
                  </a:lnTo>
                  <a:lnTo>
                    <a:pt x="239" y="464"/>
                  </a:lnTo>
                  <a:lnTo>
                    <a:pt x="251" y="445"/>
                  </a:lnTo>
                  <a:lnTo>
                    <a:pt x="263" y="429"/>
                  </a:lnTo>
                  <a:lnTo>
                    <a:pt x="276" y="411"/>
                  </a:lnTo>
                  <a:lnTo>
                    <a:pt x="289" y="395"/>
                  </a:lnTo>
                  <a:lnTo>
                    <a:pt x="302" y="379"/>
                  </a:lnTo>
                  <a:lnTo>
                    <a:pt x="316" y="363"/>
                  </a:lnTo>
                  <a:lnTo>
                    <a:pt x="330" y="348"/>
                  </a:lnTo>
                  <a:lnTo>
                    <a:pt x="345" y="334"/>
                  </a:lnTo>
                  <a:lnTo>
                    <a:pt x="360" y="319"/>
                  </a:lnTo>
                  <a:lnTo>
                    <a:pt x="375" y="305"/>
                  </a:lnTo>
                  <a:lnTo>
                    <a:pt x="391" y="292"/>
                  </a:lnTo>
                  <a:lnTo>
                    <a:pt x="407" y="279"/>
                  </a:lnTo>
                  <a:lnTo>
                    <a:pt x="424" y="266"/>
                  </a:lnTo>
                  <a:lnTo>
                    <a:pt x="441" y="255"/>
                  </a:lnTo>
                  <a:lnTo>
                    <a:pt x="458" y="243"/>
                  </a:lnTo>
                  <a:lnTo>
                    <a:pt x="476" y="232"/>
                  </a:lnTo>
                  <a:lnTo>
                    <a:pt x="494" y="222"/>
                  </a:lnTo>
                  <a:lnTo>
                    <a:pt x="512" y="211"/>
                  </a:lnTo>
                  <a:lnTo>
                    <a:pt x="531" y="202"/>
                  </a:lnTo>
                  <a:lnTo>
                    <a:pt x="550" y="192"/>
                  </a:lnTo>
                  <a:lnTo>
                    <a:pt x="570" y="183"/>
                  </a:lnTo>
                  <a:lnTo>
                    <a:pt x="590" y="175"/>
                  </a:lnTo>
                  <a:lnTo>
                    <a:pt x="610" y="166"/>
                  </a:lnTo>
                  <a:lnTo>
                    <a:pt x="651" y="152"/>
                  </a:lnTo>
                  <a:lnTo>
                    <a:pt x="694" y="139"/>
                  </a:lnTo>
                  <a:lnTo>
                    <a:pt x="739" y="129"/>
                  </a:lnTo>
                  <a:lnTo>
                    <a:pt x="784" y="120"/>
                  </a:lnTo>
                  <a:lnTo>
                    <a:pt x="831" y="113"/>
                  </a:lnTo>
                  <a:lnTo>
                    <a:pt x="880" y="109"/>
                  </a:lnTo>
                  <a:lnTo>
                    <a:pt x="929" y="105"/>
                  </a:lnTo>
                  <a:lnTo>
                    <a:pt x="980" y="105"/>
                  </a:lnTo>
                  <a:lnTo>
                    <a:pt x="985" y="105"/>
                  </a:lnTo>
                  <a:lnTo>
                    <a:pt x="990" y="104"/>
                  </a:lnTo>
                  <a:lnTo>
                    <a:pt x="995" y="103"/>
                  </a:lnTo>
                  <a:lnTo>
                    <a:pt x="999" y="100"/>
                  </a:lnTo>
                  <a:lnTo>
                    <a:pt x="1007" y="96"/>
                  </a:lnTo>
                  <a:lnTo>
                    <a:pt x="1013" y="89"/>
                  </a:lnTo>
                  <a:lnTo>
                    <a:pt x="1018" y="80"/>
                  </a:lnTo>
                  <a:lnTo>
                    <a:pt x="1021" y="72"/>
                  </a:lnTo>
                  <a:lnTo>
                    <a:pt x="1023" y="63"/>
                  </a:lnTo>
                  <a:lnTo>
                    <a:pt x="1024" y="53"/>
                  </a:lnTo>
                  <a:lnTo>
                    <a:pt x="1023" y="43"/>
                  </a:lnTo>
                  <a:lnTo>
                    <a:pt x="1021" y="33"/>
                  </a:lnTo>
                  <a:lnTo>
                    <a:pt x="1018" y="25"/>
                  </a:lnTo>
                  <a:lnTo>
                    <a:pt x="1013" y="17"/>
                  </a:lnTo>
                  <a:lnTo>
                    <a:pt x="1007" y="11"/>
                  </a:lnTo>
                  <a:lnTo>
                    <a:pt x="999" y="5"/>
                  </a:lnTo>
                  <a:lnTo>
                    <a:pt x="995" y="4"/>
                  </a:lnTo>
                  <a:lnTo>
                    <a:pt x="990" y="2"/>
                  </a:lnTo>
                  <a:lnTo>
                    <a:pt x="985" y="2"/>
                  </a:lnTo>
                  <a:lnTo>
                    <a:pt x="980" y="0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82" name="Shape 182">
              <a:extLst>
                <a:ext uri="{FF2B5EF4-FFF2-40B4-BE49-F238E27FC236}">
                  <a16:creationId xmlns:a16="http://schemas.microsoft.com/office/drawing/2014/main" id="{00000000-0008-0000-0700-0000B6000000}"/>
                </a:ext>
              </a:extLst>
            </xdr:cNvPr>
            <xdr:cNvSpPr/>
          </xdr:nvSpPr>
          <xdr:spPr>
            <a:xfrm>
              <a:off x="2337" y="450"/>
              <a:ext cx="181" cy="115"/>
            </a:xfrm>
            <a:custGeom>
              <a:avLst/>
              <a:gdLst/>
              <a:ahLst/>
              <a:cxnLst/>
              <a:rect l="l" t="t" r="r" b="b"/>
              <a:pathLst>
                <a:path w="906" h="689" extrusionOk="0">
                  <a:moveTo>
                    <a:pt x="906" y="627"/>
                  </a:moveTo>
                  <a:lnTo>
                    <a:pt x="904" y="622"/>
                  </a:lnTo>
                  <a:lnTo>
                    <a:pt x="894" y="585"/>
                  </a:lnTo>
                  <a:lnTo>
                    <a:pt x="883" y="551"/>
                  </a:lnTo>
                  <a:lnTo>
                    <a:pt x="870" y="517"/>
                  </a:lnTo>
                  <a:lnTo>
                    <a:pt x="857" y="484"/>
                  </a:lnTo>
                  <a:lnTo>
                    <a:pt x="843" y="452"/>
                  </a:lnTo>
                  <a:lnTo>
                    <a:pt x="827" y="421"/>
                  </a:lnTo>
                  <a:lnTo>
                    <a:pt x="810" y="390"/>
                  </a:lnTo>
                  <a:lnTo>
                    <a:pt x="792" y="361"/>
                  </a:lnTo>
                  <a:lnTo>
                    <a:pt x="773" y="332"/>
                  </a:lnTo>
                  <a:lnTo>
                    <a:pt x="753" y="305"/>
                  </a:lnTo>
                  <a:lnTo>
                    <a:pt x="731" y="279"/>
                  </a:lnTo>
                  <a:lnTo>
                    <a:pt x="709" y="253"/>
                  </a:lnTo>
                  <a:lnTo>
                    <a:pt x="685" y="230"/>
                  </a:lnTo>
                  <a:lnTo>
                    <a:pt x="660" y="206"/>
                  </a:lnTo>
                  <a:lnTo>
                    <a:pt x="634" y="185"/>
                  </a:lnTo>
                  <a:lnTo>
                    <a:pt x="606" y="164"/>
                  </a:lnTo>
                  <a:lnTo>
                    <a:pt x="578" y="145"/>
                  </a:lnTo>
                  <a:lnTo>
                    <a:pt x="548" y="126"/>
                  </a:lnTo>
                  <a:lnTo>
                    <a:pt x="517" y="110"/>
                  </a:lnTo>
                  <a:lnTo>
                    <a:pt x="485" y="93"/>
                  </a:lnTo>
                  <a:lnTo>
                    <a:pt x="451" y="79"/>
                  </a:lnTo>
                  <a:lnTo>
                    <a:pt x="416" y="65"/>
                  </a:lnTo>
                  <a:lnTo>
                    <a:pt x="381" y="53"/>
                  </a:lnTo>
                  <a:lnTo>
                    <a:pt x="343" y="43"/>
                  </a:lnTo>
                  <a:lnTo>
                    <a:pt x="305" y="33"/>
                  </a:lnTo>
                  <a:lnTo>
                    <a:pt x="265" y="24"/>
                  </a:lnTo>
                  <a:lnTo>
                    <a:pt x="224" y="17"/>
                  </a:lnTo>
                  <a:lnTo>
                    <a:pt x="182" y="11"/>
                  </a:lnTo>
                  <a:lnTo>
                    <a:pt x="138" y="7"/>
                  </a:lnTo>
                  <a:lnTo>
                    <a:pt x="93" y="4"/>
                  </a:lnTo>
                  <a:lnTo>
                    <a:pt x="47" y="2"/>
                  </a:lnTo>
                  <a:lnTo>
                    <a:pt x="0" y="0"/>
                  </a:lnTo>
                  <a:lnTo>
                    <a:pt x="0" y="105"/>
                  </a:lnTo>
                  <a:lnTo>
                    <a:pt x="45" y="105"/>
                  </a:lnTo>
                  <a:lnTo>
                    <a:pt x="89" y="108"/>
                  </a:lnTo>
                  <a:lnTo>
                    <a:pt x="132" y="111"/>
                  </a:lnTo>
                  <a:lnTo>
                    <a:pt x="173" y="115"/>
                  </a:lnTo>
                  <a:lnTo>
                    <a:pt x="213" y="120"/>
                  </a:lnTo>
                  <a:lnTo>
                    <a:pt x="251" y="126"/>
                  </a:lnTo>
                  <a:lnTo>
                    <a:pt x="288" y="135"/>
                  </a:lnTo>
                  <a:lnTo>
                    <a:pt x="324" y="144"/>
                  </a:lnTo>
                  <a:lnTo>
                    <a:pt x="358" y="153"/>
                  </a:lnTo>
                  <a:lnTo>
                    <a:pt x="391" y="165"/>
                  </a:lnTo>
                  <a:lnTo>
                    <a:pt x="422" y="177"/>
                  </a:lnTo>
                  <a:lnTo>
                    <a:pt x="452" y="190"/>
                  </a:lnTo>
                  <a:lnTo>
                    <a:pt x="481" y="204"/>
                  </a:lnTo>
                  <a:lnTo>
                    <a:pt x="509" y="219"/>
                  </a:lnTo>
                  <a:lnTo>
                    <a:pt x="535" y="236"/>
                  </a:lnTo>
                  <a:lnTo>
                    <a:pt x="561" y="252"/>
                  </a:lnTo>
                  <a:lnTo>
                    <a:pt x="584" y="271"/>
                  </a:lnTo>
                  <a:lnTo>
                    <a:pt x="607" y="290"/>
                  </a:lnTo>
                  <a:lnTo>
                    <a:pt x="629" y="310"/>
                  </a:lnTo>
                  <a:lnTo>
                    <a:pt x="650" y="331"/>
                  </a:lnTo>
                  <a:lnTo>
                    <a:pt x="669" y="352"/>
                  </a:lnTo>
                  <a:lnTo>
                    <a:pt x="688" y="376"/>
                  </a:lnTo>
                  <a:lnTo>
                    <a:pt x="705" y="399"/>
                  </a:lnTo>
                  <a:lnTo>
                    <a:pt x="722" y="424"/>
                  </a:lnTo>
                  <a:lnTo>
                    <a:pt x="737" y="449"/>
                  </a:lnTo>
                  <a:lnTo>
                    <a:pt x="752" y="475"/>
                  </a:lnTo>
                  <a:lnTo>
                    <a:pt x="766" y="503"/>
                  </a:lnTo>
                  <a:lnTo>
                    <a:pt x="778" y="531"/>
                  </a:lnTo>
                  <a:lnTo>
                    <a:pt x="790" y="560"/>
                  </a:lnTo>
                  <a:lnTo>
                    <a:pt x="801" y="590"/>
                  </a:lnTo>
                  <a:lnTo>
                    <a:pt x="811" y="621"/>
                  </a:lnTo>
                  <a:lnTo>
                    <a:pt x="820" y="653"/>
                  </a:lnTo>
                  <a:lnTo>
                    <a:pt x="819" y="648"/>
                  </a:lnTo>
                  <a:lnTo>
                    <a:pt x="820" y="653"/>
                  </a:lnTo>
                  <a:lnTo>
                    <a:pt x="822" y="658"/>
                  </a:lnTo>
                  <a:lnTo>
                    <a:pt x="824" y="664"/>
                  </a:lnTo>
                  <a:lnTo>
                    <a:pt x="827" y="669"/>
                  </a:lnTo>
                  <a:lnTo>
                    <a:pt x="829" y="674"/>
                  </a:lnTo>
                  <a:lnTo>
                    <a:pt x="836" y="680"/>
                  </a:lnTo>
                  <a:lnTo>
                    <a:pt x="843" y="685"/>
                  </a:lnTo>
                  <a:lnTo>
                    <a:pt x="851" y="688"/>
                  </a:lnTo>
                  <a:lnTo>
                    <a:pt x="859" y="689"/>
                  </a:lnTo>
                  <a:lnTo>
                    <a:pt x="867" y="689"/>
                  </a:lnTo>
                  <a:lnTo>
                    <a:pt x="875" y="687"/>
                  </a:lnTo>
                  <a:lnTo>
                    <a:pt x="883" y="683"/>
                  </a:lnTo>
                  <a:lnTo>
                    <a:pt x="890" y="678"/>
                  </a:lnTo>
                  <a:lnTo>
                    <a:pt x="896" y="671"/>
                  </a:lnTo>
                  <a:lnTo>
                    <a:pt x="901" y="663"/>
                  </a:lnTo>
                  <a:lnTo>
                    <a:pt x="905" y="655"/>
                  </a:lnTo>
                  <a:lnTo>
                    <a:pt x="906" y="644"/>
                  </a:lnTo>
                  <a:lnTo>
                    <a:pt x="906" y="634"/>
                  </a:lnTo>
                  <a:lnTo>
                    <a:pt x="904" y="622"/>
                  </a:lnTo>
                  <a:lnTo>
                    <a:pt x="906" y="627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83" name="Shape 183">
              <a:extLst>
                <a:ext uri="{FF2B5EF4-FFF2-40B4-BE49-F238E27FC236}">
                  <a16:creationId xmlns:a16="http://schemas.microsoft.com/office/drawing/2014/main" id="{00000000-0008-0000-0700-0000B7000000}"/>
                </a:ext>
              </a:extLst>
            </xdr:cNvPr>
            <xdr:cNvSpPr/>
          </xdr:nvSpPr>
          <xdr:spPr>
            <a:xfrm>
              <a:off x="2500" y="554"/>
              <a:ext cx="23" cy="38"/>
            </a:xfrm>
            <a:custGeom>
              <a:avLst/>
              <a:gdLst/>
              <a:ahLst/>
              <a:cxnLst/>
              <a:rect l="l" t="t" r="r" b="b"/>
              <a:pathLst>
                <a:path w="112" h="224" extrusionOk="0">
                  <a:moveTo>
                    <a:pt x="68" y="121"/>
                  </a:moveTo>
                  <a:lnTo>
                    <a:pt x="112" y="173"/>
                  </a:lnTo>
                  <a:lnTo>
                    <a:pt x="111" y="148"/>
                  </a:lnTo>
                  <a:lnTo>
                    <a:pt x="109" y="123"/>
                  </a:lnTo>
                  <a:lnTo>
                    <a:pt x="105" y="100"/>
                  </a:lnTo>
                  <a:lnTo>
                    <a:pt x="101" y="77"/>
                  </a:lnTo>
                  <a:lnTo>
                    <a:pt x="93" y="36"/>
                  </a:lnTo>
                  <a:lnTo>
                    <a:pt x="87" y="0"/>
                  </a:lnTo>
                  <a:lnTo>
                    <a:pt x="0" y="21"/>
                  </a:lnTo>
                  <a:lnTo>
                    <a:pt x="7" y="60"/>
                  </a:lnTo>
                  <a:lnTo>
                    <a:pt x="15" y="98"/>
                  </a:lnTo>
                  <a:lnTo>
                    <a:pt x="19" y="117"/>
                  </a:lnTo>
                  <a:lnTo>
                    <a:pt x="21" y="137"/>
                  </a:lnTo>
                  <a:lnTo>
                    <a:pt x="23" y="155"/>
                  </a:lnTo>
                  <a:lnTo>
                    <a:pt x="23" y="173"/>
                  </a:lnTo>
                  <a:lnTo>
                    <a:pt x="68" y="224"/>
                  </a:lnTo>
                  <a:lnTo>
                    <a:pt x="23" y="173"/>
                  </a:lnTo>
                  <a:lnTo>
                    <a:pt x="24" y="180"/>
                  </a:lnTo>
                  <a:lnTo>
                    <a:pt x="24" y="186"/>
                  </a:lnTo>
                  <a:lnTo>
                    <a:pt x="26" y="190"/>
                  </a:lnTo>
                  <a:lnTo>
                    <a:pt x="27" y="196"/>
                  </a:lnTo>
                  <a:lnTo>
                    <a:pt x="31" y="204"/>
                  </a:lnTo>
                  <a:lnTo>
                    <a:pt x="37" y="211"/>
                  </a:lnTo>
                  <a:lnTo>
                    <a:pt x="44" y="217"/>
                  </a:lnTo>
                  <a:lnTo>
                    <a:pt x="51" y="222"/>
                  </a:lnTo>
                  <a:lnTo>
                    <a:pt x="59" y="224"/>
                  </a:lnTo>
                  <a:lnTo>
                    <a:pt x="68" y="224"/>
                  </a:lnTo>
                  <a:lnTo>
                    <a:pt x="76" y="224"/>
                  </a:lnTo>
                  <a:lnTo>
                    <a:pt x="84" y="222"/>
                  </a:lnTo>
                  <a:lnTo>
                    <a:pt x="91" y="217"/>
                  </a:lnTo>
                  <a:lnTo>
                    <a:pt x="98" y="211"/>
                  </a:lnTo>
                  <a:lnTo>
                    <a:pt x="104" y="204"/>
                  </a:lnTo>
                  <a:lnTo>
                    <a:pt x="108" y="196"/>
                  </a:lnTo>
                  <a:lnTo>
                    <a:pt x="110" y="190"/>
                  </a:lnTo>
                  <a:lnTo>
                    <a:pt x="111" y="186"/>
                  </a:lnTo>
                  <a:lnTo>
                    <a:pt x="111" y="180"/>
                  </a:lnTo>
                  <a:lnTo>
                    <a:pt x="112" y="173"/>
                  </a:lnTo>
                  <a:lnTo>
                    <a:pt x="68" y="121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84" name="Shape 184">
              <a:extLst>
                <a:ext uri="{FF2B5EF4-FFF2-40B4-BE49-F238E27FC236}">
                  <a16:creationId xmlns:a16="http://schemas.microsoft.com/office/drawing/2014/main" id="{00000000-0008-0000-0700-0000B8000000}"/>
                </a:ext>
              </a:extLst>
            </xdr:cNvPr>
            <xdr:cNvSpPr/>
          </xdr:nvSpPr>
          <xdr:spPr>
            <a:xfrm>
              <a:off x="2514" y="575"/>
              <a:ext cx="30" cy="17"/>
            </a:xfrm>
            <a:custGeom>
              <a:avLst/>
              <a:gdLst/>
              <a:ahLst/>
              <a:cxnLst/>
              <a:rect l="l" t="t" r="r" b="b"/>
              <a:pathLst>
                <a:path w="150" h="103" extrusionOk="0">
                  <a:moveTo>
                    <a:pt x="135" y="90"/>
                  </a:moveTo>
                  <a:lnTo>
                    <a:pt x="105" y="52"/>
                  </a:lnTo>
                  <a:lnTo>
                    <a:pt x="104" y="0"/>
                  </a:lnTo>
                  <a:lnTo>
                    <a:pt x="92" y="0"/>
                  </a:lnTo>
                  <a:lnTo>
                    <a:pt x="61" y="0"/>
                  </a:lnTo>
                  <a:lnTo>
                    <a:pt x="0" y="0"/>
                  </a:lnTo>
                  <a:lnTo>
                    <a:pt x="0" y="103"/>
                  </a:lnTo>
                  <a:lnTo>
                    <a:pt x="61" y="103"/>
                  </a:lnTo>
                  <a:lnTo>
                    <a:pt x="92" y="103"/>
                  </a:lnTo>
                  <a:lnTo>
                    <a:pt x="104" y="103"/>
                  </a:lnTo>
                  <a:lnTo>
                    <a:pt x="105" y="52"/>
                  </a:lnTo>
                  <a:lnTo>
                    <a:pt x="75" y="14"/>
                  </a:lnTo>
                  <a:lnTo>
                    <a:pt x="105" y="103"/>
                  </a:lnTo>
                  <a:lnTo>
                    <a:pt x="111" y="103"/>
                  </a:lnTo>
                  <a:lnTo>
                    <a:pt x="116" y="102"/>
                  </a:lnTo>
                  <a:lnTo>
                    <a:pt x="120" y="101"/>
                  </a:lnTo>
                  <a:lnTo>
                    <a:pt x="125" y="100"/>
                  </a:lnTo>
                  <a:lnTo>
                    <a:pt x="132" y="94"/>
                  </a:lnTo>
                  <a:lnTo>
                    <a:pt x="139" y="88"/>
                  </a:lnTo>
                  <a:lnTo>
                    <a:pt x="143" y="80"/>
                  </a:lnTo>
                  <a:lnTo>
                    <a:pt x="147" y="70"/>
                  </a:lnTo>
                  <a:lnTo>
                    <a:pt x="149" y="61"/>
                  </a:lnTo>
                  <a:lnTo>
                    <a:pt x="150" y="52"/>
                  </a:lnTo>
                  <a:lnTo>
                    <a:pt x="149" y="42"/>
                  </a:lnTo>
                  <a:lnTo>
                    <a:pt x="147" y="33"/>
                  </a:lnTo>
                  <a:lnTo>
                    <a:pt x="143" y="25"/>
                  </a:lnTo>
                  <a:lnTo>
                    <a:pt x="139" y="16"/>
                  </a:lnTo>
                  <a:lnTo>
                    <a:pt x="132" y="9"/>
                  </a:lnTo>
                  <a:lnTo>
                    <a:pt x="125" y="5"/>
                  </a:lnTo>
                  <a:lnTo>
                    <a:pt x="120" y="2"/>
                  </a:lnTo>
                  <a:lnTo>
                    <a:pt x="116" y="1"/>
                  </a:lnTo>
                  <a:lnTo>
                    <a:pt x="111" y="0"/>
                  </a:lnTo>
                  <a:lnTo>
                    <a:pt x="105" y="0"/>
                  </a:lnTo>
                  <a:lnTo>
                    <a:pt x="135" y="90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85" name="Shape 185">
              <a:extLst>
                <a:ext uri="{FF2B5EF4-FFF2-40B4-BE49-F238E27FC236}">
                  <a16:creationId xmlns:a16="http://schemas.microsoft.com/office/drawing/2014/main" id="{00000000-0008-0000-0700-0000B9000000}"/>
                </a:ext>
              </a:extLst>
            </xdr:cNvPr>
            <xdr:cNvSpPr/>
          </xdr:nvSpPr>
          <xdr:spPr>
            <a:xfrm>
              <a:off x="2507" y="577"/>
              <a:ext cx="34" cy="33"/>
            </a:xfrm>
            <a:custGeom>
              <a:avLst/>
              <a:gdLst/>
              <a:ahLst/>
              <a:cxnLst/>
              <a:rect l="l" t="t" r="r" b="b"/>
              <a:pathLst>
                <a:path w="171" h="194" extrusionOk="0">
                  <a:moveTo>
                    <a:pt x="45" y="194"/>
                  </a:moveTo>
                  <a:lnTo>
                    <a:pt x="75" y="180"/>
                  </a:lnTo>
                  <a:lnTo>
                    <a:pt x="131" y="119"/>
                  </a:lnTo>
                  <a:lnTo>
                    <a:pt x="160" y="88"/>
                  </a:lnTo>
                  <a:lnTo>
                    <a:pt x="171" y="77"/>
                  </a:lnTo>
                  <a:lnTo>
                    <a:pt x="142" y="37"/>
                  </a:lnTo>
                  <a:lnTo>
                    <a:pt x="111" y="0"/>
                  </a:lnTo>
                  <a:lnTo>
                    <a:pt x="100" y="12"/>
                  </a:lnTo>
                  <a:lnTo>
                    <a:pt x="71" y="44"/>
                  </a:lnTo>
                  <a:lnTo>
                    <a:pt x="15" y="104"/>
                  </a:lnTo>
                  <a:lnTo>
                    <a:pt x="45" y="90"/>
                  </a:lnTo>
                  <a:lnTo>
                    <a:pt x="15" y="104"/>
                  </a:lnTo>
                  <a:lnTo>
                    <a:pt x="11" y="108"/>
                  </a:lnTo>
                  <a:lnTo>
                    <a:pt x="8" y="113"/>
                  </a:lnTo>
                  <a:lnTo>
                    <a:pt x="5" y="118"/>
                  </a:lnTo>
                  <a:lnTo>
                    <a:pt x="3" y="123"/>
                  </a:lnTo>
                  <a:lnTo>
                    <a:pt x="1" y="132"/>
                  </a:lnTo>
                  <a:lnTo>
                    <a:pt x="0" y="143"/>
                  </a:lnTo>
                  <a:lnTo>
                    <a:pt x="1" y="152"/>
                  </a:lnTo>
                  <a:lnTo>
                    <a:pt x="3" y="161"/>
                  </a:lnTo>
                  <a:lnTo>
                    <a:pt x="7" y="170"/>
                  </a:lnTo>
                  <a:lnTo>
                    <a:pt x="12" y="178"/>
                  </a:lnTo>
                  <a:lnTo>
                    <a:pt x="18" y="184"/>
                  </a:lnTo>
                  <a:lnTo>
                    <a:pt x="25" y="190"/>
                  </a:lnTo>
                  <a:lnTo>
                    <a:pt x="33" y="193"/>
                  </a:lnTo>
                  <a:lnTo>
                    <a:pt x="41" y="194"/>
                  </a:lnTo>
                  <a:lnTo>
                    <a:pt x="49" y="194"/>
                  </a:lnTo>
                  <a:lnTo>
                    <a:pt x="58" y="192"/>
                  </a:lnTo>
                  <a:lnTo>
                    <a:pt x="62" y="191"/>
                  </a:lnTo>
                  <a:lnTo>
                    <a:pt x="66" y="187"/>
                  </a:lnTo>
                  <a:lnTo>
                    <a:pt x="70" y="185"/>
                  </a:lnTo>
                  <a:lnTo>
                    <a:pt x="75" y="180"/>
                  </a:lnTo>
                  <a:lnTo>
                    <a:pt x="45" y="194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86" name="Shape 186">
              <a:extLst>
                <a:ext uri="{FF2B5EF4-FFF2-40B4-BE49-F238E27FC236}">
                  <a16:creationId xmlns:a16="http://schemas.microsoft.com/office/drawing/2014/main" id="{00000000-0008-0000-0700-0000BA000000}"/>
                </a:ext>
              </a:extLst>
            </xdr:cNvPr>
            <xdr:cNvSpPr/>
          </xdr:nvSpPr>
          <xdr:spPr>
            <a:xfrm>
              <a:off x="2386" y="592"/>
              <a:ext cx="130" cy="18"/>
            </a:xfrm>
            <a:custGeom>
              <a:avLst/>
              <a:gdLst/>
              <a:ahLst/>
              <a:cxnLst/>
              <a:rect l="l" t="t" r="r" b="b"/>
              <a:pathLst>
                <a:path w="647" h="104" extrusionOk="0">
                  <a:moveTo>
                    <a:pt x="1" y="54"/>
                  </a:moveTo>
                  <a:lnTo>
                    <a:pt x="45" y="104"/>
                  </a:lnTo>
                  <a:lnTo>
                    <a:pt x="647" y="104"/>
                  </a:lnTo>
                  <a:lnTo>
                    <a:pt x="647" y="0"/>
                  </a:lnTo>
                  <a:lnTo>
                    <a:pt x="45" y="0"/>
                  </a:lnTo>
                  <a:lnTo>
                    <a:pt x="1" y="54"/>
                  </a:lnTo>
                  <a:lnTo>
                    <a:pt x="45" y="0"/>
                  </a:lnTo>
                  <a:lnTo>
                    <a:pt x="39" y="1"/>
                  </a:lnTo>
                  <a:lnTo>
                    <a:pt x="34" y="2"/>
                  </a:lnTo>
                  <a:lnTo>
                    <a:pt x="30" y="3"/>
                  </a:lnTo>
                  <a:lnTo>
                    <a:pt x="25" y="4"/>
                  </a:lnTo>
                  <a:lnTo>
                    <a:pt x="18" y="10"/>
                  </a:lnTo>
                  <a:lnTo>
                    <a:pt x="11" y="16"/>
                  </a:lnTo>
                  <a:lnTo>
                    <a:pt x="7" y="24"/>
                  </a:lnTo>
                  <a:lnTo>
                    <a:pt x="3" y="33"/>
                  </a:lnTo>
                  <a:lnTo>
                    <a:pt x="1" y="42"/>
                  </a:lnTo>
                  <a:lnTo>
                    <a:pt x="0" y="53"/>
                  </a:lnTo>
                  <a:lnTo>
                    <a:pt x="1" y="62"/>
                  </a:lnTo>
                  <a:lnTo>
                    <a:pt x="3" y="71"/>
                  </a:lnTo>
                  <a:lnTo>
                    <a:pt x="7" y="80"/>
                  </a:lnTo>
                  <a:lnTo>
                    <a:pt x="11" y="88"/>
                  </a:lnTo>
                  <a:lnTo>
                    <a:pt x="18" y="95"/>
                  </a:lnTo>
                  <a:lnTo>
                    <a:pt x="25" y="100"/>
                  </a:lnTo>
                  <a:lnTo>
                    <a:pt x="30" y="102"/>
                  </a:lnTo>
                  <a:lnTo>
                    <a:pt x="34" y="103"/>
                  </a:lnTo>
                  <a:lnTo>
                    <a:pt x="39" y="104"/>
                  </a:lnTo>
                  <a:lnTo>
                    <a:pt x="45" y="104"/>
                  </a:lnTo>
                  <a:lnTo>
                    <a:pt x="1" y="54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87" name="Shape 187">
              <a:extLst>
                <a:ext uri="{FF2B5EF4-FFF2-40B4-BE49-F238E27FC236}">
                  <a16:creationId xmlns:a16="http://schemas.microsoft.com/office/drawing/2014/main" id="{00000000-0008-0000-0700-0000BB000000}"/>
                </a:ext>
              </a:extLst>
            </xdr:cNvPr>
            <xdr:cNvSpPr/>
          </xdr:nvSpPr>
          <xdr:spPr>
            <a:xfrm>
              <a:off x="2167" y="441"/>
              <a:ext cx="368" cy="342"/>
            </a:xfrm>
            <a:custGeom>
              <a:avLst/>
              <a:gdLst/>
              <a:ahLst/>
              <a:cxnLst/>
              <a:rect l="l" t="t" r="r" b="b"/>
              <a:pathLst>
                <a:path w="1839" h="2050" extrusionOk="0">
                  <a:moveTo>
                    <a:pt x="1229" y="853"/>
                  </a:moveTo>
                  <a:lnTo>
                    <a:pt x="1229" y="830"/>
                  </a:lnTo>
                  <a:lnTo>
                    <a:pt x="1228" y="809"/>
                  </a:lnTo>
                  <a:lnTo>
                    <a:pt x="1226" y="788"/>
                  </a:lnTo>
                  <a:lnTo>
                    <a:pt x="1223" y="768"/>
                  </a:lnTo>
                  <a:lnTo>
                    <a:pt x="1219" y="749"/>
                  </a:lnTo>
                  <a:lnTo>
                    <a:pt x="1215" y="729"/>
                  </a:lnTo>
                  <a:lnTo>
                    <a:pt x="1211" y="711"/>
                  </a:lnTo>
                  <a:lnTo>
                    <a:pt x="1205" y="694"/>
                  </a:lnTo>
                  <a:lnTo>
                    <a:pt x="1199" y="676"/>
                  </a:lnTo>
                  <a:lnTo>
                    <a:pt x="1193" y="661"/>
                  </a:lnTo>
                  <a:lnTo>
                    <a:pt x="1186" y="644"/>
                  </a:lnTo>
                  <a:lnTo>
                    <a:pt x="1178" y="629"/>
                  </a:lnTo>
                  <a:lnTo>
                    <a:pt x="1170" y="615"/>
                  </a:lnTo>
                  <a:lnTo>
                    <a:pt x="1162" y="602"/>
                  </a:lnTo>
                  <a:lnTo>
                    <a:pt x="1153" y="589"/>
                  </a:lnTo>
                  <a:lnTo>
                    <a:pt x="1144" y="576"/>
                  </a:lnTo>
                  <a:lnTo>
                    <a:pt x="1134" y="565"/>
                  </a:lnTo>
                  <a:lnTo>
                    <a:pt x="1124" y="554"/>
                  </a:lnTo>
                  <a:lnTo>
                    <a:pt x="1113" y="544"/>
                  </a:lnTo>
                  <a:lnTo>
                    <a:pt x="1103" y="535"/>
                  </a:lnTo>
                  <a:lnTo>
                    <a:pt x="1092" y="525"/>
                  </a:lnTo>
                  <a:lnTo>
                    <a:pt x="1081" y="518"/>
                  </a:lnTo>
                  <a:lnTo>
                    <a:pt x="1069" y="510"/>
                  </a:lnTo>
                  <a:lnTo>
                    <a:pt x="1057" y="504"/>
                  </a:lnTo>
                  <a:lnTo>
                    <a:pt x="1046" y="498"/>
                  </a:lnTo>
                  <a:lnTo>
                    <a:pt x="1034" y="494"/>
                  </a:lnTo>
                  <a:lnTo>
                    <a:pt x="1022" y="489"/>
                  </a:lnTo>
                  <a:lnTo>
                    <a:pt x="1009" y="485"/>
                  </a:lnTo>
                  <a:lnTo>
                    <a:pt x="997" y="483"/>
                  </a:lnTo>
                  <a:lnTo>
                    <a:pt x="985" y="481"/>
                  </a:lnTo>
                  <a:lnTo>
                    <a:pt x="973" y="480"/>
                  </a:lnTo>
                  <a:lnTo>
                    <a:pt x="961" y="480"/>
                  </a:lnTo>
                  <a:lnTo>
                    <a:pt x="936" y="481"/>
                  </a:lnTo>
                  <a:lnTo>
                    <a:pt x="910" y="483"/>
                  </a:lnTo>
                  <a:lnTo>
                    <a:pt x="896" y="485"/>
                  </a:lnTo>
                  <a:lnTo>
                    <a:pt x="883" y="488"/>
                  </a:lnTo>
                  <a:lnTo>
                    <a:pt x="869" y="491"/>
                  </a:lnTo>
                  <a:lnTo>
                    <a:pt x="856" y="496"/>
                  </a:lnTo>
                  <a:lnTo>
                    <a:pt x="843" y="502"/>
                  </a:lnTo>
                  <a:lnTo>
                    <a:pt x="829" y="508"/>
                  </a:lnTo>
                  <a:lnTo>
                    <a:pt x="816" y="515"/>
                  </a:lnTo>
                  <a:lnTo>
                    <a:pt x="803" y="524"/>
                  </a:lnTo>
                  <a:lnTo>
                    <a:pt x="790" y="534"/>
                  </a:lnTo>
                  <a:lnTo>
                    <a:pt x="777" y="544"/>
                  </a:lnTo>
                  <a:lnTo>
                    <a:pt x="765" y="557"/>
                  </a:lnTo>
                  <a:lnTo>
                    <a:pt x="753" y="570"/>
                  </a:lnTo>
                  <a:lnTo>
                    <a:pt x="741" y="585"/>
                  </a:lnTo>
                  <a:lnTo>
                    <a:pt x="730" y="602"/>
                  </a:lnTo>
                  <a:lnTo>
                    <a:pt x="719" y="621"/>
                  </a:lnTo>
                  <a:lnTo>
                    <a:pt x="709" y="641"/>
                  </a:lnTo>
                  <a:lnTo>
                    <a:pt x="700" y="662"/>
                  </a:lnTo>
                  <a:lnTo>
                    <a:pt x="691" y="686"/>
                  </a:lnTo>
                  <a:lnTo>
                    <a:pt x="682" y="710"/>
                  </a:lnTo>
                  <a:lnTo>
                    <a:pt x="675" y="738"/>
                  </a:lnTo>
                  <a:lnTo>
                    <a:pt x="668" y="768"/>
                  </a:lnTo>
                  <a:lnTo>
                    <a:pt x="661" y="799"/>
                  </a:lnTo>
                  <a:lnTo>
                    <a:pt x="656" y="833"/>
                  </a:lnTo>
                  <a:lnTo>
                    <a:pt x="652" y="868"/>
                  </a:lnTo>
                  <a:lnTo>
                    <a:pt x="648" y="906"/>
                  </a:lnTo>
                  <a:lnTo>
                    <a:pt x="645" y="947"/>
                  </a:lnTo>
                  <a:lnTo>
                    <a:pt x="644" y="989"/>
                  </a:lnTo>
                  <a:lnTo>
                    <a:pt x="643" y="1035"/>
                  </a:lnTo>
                  <a:lnTo>
                    <a:pt x="644" y="1076"/>
                  </a:lnTo>
                  <a:lnTo>
                    <a:pt x="645" y="1115"/>
                  </a:lnTo>
                  <a:lnTo>
                    <a:pt x="648" y="1152"/>
                  </a:lnTo>
                  <a:lnTo>
                    <a:pt x="652" y="1187"/>
                  </a:lnTo>
                  <a:lnTo>
                    <a:pt x="656" y="1220"/>
                  </a:lnTo>
                  <a:lnTo>
                    <a:pt x="661" y="1252"/>
                  </a:lnTo>
                  <a:lnTo>
                    <a:pt x="667" y="1281"/>
                  </a:lnTo>
                  <a:lnTo>
                    <a:pt x="674" y="1308"/>
                  </a:lnTo>
                  <a:lnTo>
                    <a:pt x="682" y="1334"/>
                  </a:lnTo>
                  <a:lnTo>
                    <a:pt x="690" y="1359"/>
                  </a:lnTo>
                  <a:lnTo>
                    <a:pt x="699" y="1381"/>
                  </a:lnTo>
                  <a:lnTo>
                    <a:pt x="709" y="1402"/>
                  </a:lnTo>
                  <a:lnTo>
                    <a:pt x="719" y="1422"/>
                  </a:lnTo>
                  <a:lnTo>
                    <a:pt x="730" y="1440"/>
                  </a:lnTo>
                  <a:lnTo>
                    <a:pt x="741" y="1456"/>
                  </a:lnTo>
                  <a:lnTo>
                    <a:pt x="752" y="1472"/>
                  </a:lnTo>
                  <a:lnTo>
                    <a:pt x="764" y="1486"/>
                  </a:lnTo>
                  <a:lnTo>
                    <a:pt x="776" y="1499"/>
                  </a:lnTo>
                  <a:lnTo>
                    <a:pt x="788" y="1509"/>
                  </a:lnTo>
                  <a:lnTo>
                    <a:pt x="801" y="1520"/>
                  </a:lnTo>
                  <a:lnTo>
                    <a:pt x="814" y="1529"/>
                  </a:lnTo>
                  <a:lnTo>
                    <a:pt x="827" y="1538"/>
                  </a:lnTo>
                  <a:lnTo>
                    <a:pt x="840" y="1545"/>
                  </a:lnTo>
                  <a:lnTo>
                    <a:pt x="853" y="1551"/>
                  </a:lnTo>
                  <a:lnTo>
                    <a:pt x="866" y="1555"/>
                  </a:lnTo>
                  <a:lnTo>
                    <a:pt x="879" y="1560"/>
                  </a:lnTo>
                  <a:lnTo>
                    <a:pt x="891" y="1564"/>
                  </a:lnTo>
                  <a:lnTo>
                    <a:pt x="904" y="1567"/>
                  </a:lnTo>
                  <a:lnTo>
                    <a:pt x="917" y="1568"/>
                  </a:lnTo>
                  <a:lnTo>
                    <a:pt x="929" y="1571"/>
                  </a:lnTo>
                  <a:lnTo>
                    <a:pt x="941" y="1571"/>
                  </a:lnTo>
                  <a:lnTo>
                    <a:pt x="952" y="1571"/>
                  </a:lnTo>
                  <a:lnTo>
                    <a:pt x="964" y="1571"/>
                  </a:lnTo>
                  <a:lnTo>
                    <a:pt x="975" y="1569"/>
                  </a:lnTo>
                  <a:lnTo>
                    <a:pt x="987" y="1568"/>
                  </a:lnTo>
                  <a:lnTo>
                    <a:pt x="999" y="1566"/>
                  </a:lnTo>
                  <a:lnTo>
                    <a:pt x="1010" y="1564"/>
                  </a:lnTo>
                  <a:lnTo>
                    <a:pt x="1022" y="1560"/>
                  </a:lnTo>
                  <a:lnTo>
                    <a:pt x="1033" y="1555"/>
                  </a:lnTo>
                  <a:lnTo>
                    <a:pt x="1045" y="1551"/>
                  </a:lnTo>
                  <a:lnTo>
                    <a:pt x="1056" y="1545"/>
                  </a:lnTo>
                  <a:lnTo>
                    <a:pt x="1067" y="1539"/>
                  </a:lnTo>
                  <a:lnTo>
                    <a:pt x="1078" y="1532"/>
                  </a:lnTo>
                  <a:lnTo>
                    <a:pt x="1089" y="1525"/>
                  </a:lnTo>
                  <a:lnTo>
                    <a:pt x="1100" y="1515"/>
                  </a:lnTo>
                  <a:lnTo>
                    <a:pt x="1110" y="1507"/>
                  </a:lnTo>
                  <a:lnTo>
                    <a:pt x="1121" y="1496"/>
                  </a:lnTo>
                  <a:lnTo>
                    <a:pt x="1130" y="1486"/>
                  </a:lnTo>
                  <a:lnTo>
                    <a:pt x="1140" y="1475"/>
                  </a:lnTo>
                  <a:lnTo>
                    <a:pt x="1149" y="1462"/>
                  </a:lnTo>
                  <a:lnTo>
                    <a:pt x="1158" y="1449"/>
                  </a:lnTo>
                  <a:lnTo>
                    <a:pt x="1167" y="1436"/>
                  </a:lnTo>
                  <a:lnTo>
                    <a:pt x="1175" y="1421"/>
                  </a:lnTo>
                  <a:lnTo>
                    <a:pt x="1182" y="1406"/>
                  </a:lnTo>
                  <a:lnTo>
                    <a:pt x="1189" y="1391"/>
                  </a:lnTo>
                  <a:lnTo>
                    <a:pt x="1196" y="1373"/>
                  </a:lnTo>
                  <a:lnTo>
                    <a:pt x="1202" y="1355"/>
                  </a:lnTo>
                  <a:lnTo>
                    <a:pt x="1208" y="1336"/>
                  </a:lnTo>
                  <a:lnTo>
                    <a:pt x="1213" y="1318"/>
                  </a:lnTo>
                  <a:lnTo>
                    <a:pt x="1218" y="1298"/>
                  </a:lnTo>
                  <a:lnTo>
                    <a:pt x="1221" y="1276"/>
                  </a:lnTo>
                  <a:lnTo>
                    <a:pt x="1225" y="1254"/>
                  </a:lnTo>
                  <a:lnTo>
                    <a:pt x="1227" y="1230"/>
                  </a:lnTo>
                  <a:lnTo>
                    <a:pt x="1229" y="1207"/>
                  </a:lnTo>
                  <a:lnTo>
                    <a:pt x="1839" y="1207"/>
                  </a:lnTo>
                  <a:lnTo>
                    <a:pt x="1838" y="1258"/>
                  </a:lnTo>
                  <a:lnTo>
                    <a:pt x="1835" y="1307"/>
                  </a:lnTo>
                  <a:lnTo>
                    <a:pt x="1830" y="1354"/>
                  </a:lnTo>
                  <a:lnTo>
                    <a:pt x="1823" y="1400"/>
                  </a:lnTo>
                  <a:lnTo>
                    <a:pt x="1815" y="1445"/>
                  </a:lnTo>
                  <a:lnTo>
                    <a:pt x="1806" y="1488"/>
                  </a:lnTo>
                  <a:lnTo>
                    <a:pt x="1794" y="1529"/>
                  </a:lnTo>
                  <a:lnTo>
                    <a:pt x="1781" y="1569"/>
                  </a:lnTo>
                  <a:lnTo>
                    <a:pt x="1767" y="1607"/>
                  </a:lnTo>
                  <a:lnTo>
                    <a:pt x="1750" y="1645"/>
                  </a:lnTo>
                  <a:lnTo>
                    <a:pt x="1732" y="1680"/>
                  </a:lnTo>
                  <a:lnTo>
                    <a:pt x="1712" y="1714"/>
                  </a:lnTo>
                  <a:lnTo>
                    <a:pt x="1690" y="1746"/>
                  </a:lnTo>
                  <a:lnTo>
                    <a:pt x="1667" y="1777"/>
                  </a:lnTo>
                  <a:lnTo>
                    <a:pt x="1642" y="1806"/>
                  </a:lnTo>
                  <a:lnTo>
                    <a:pt x="1615" y="1833"/>
                  </a:lnTo>
                  <a:lnTo>
                    <a:pt x="1586" y="1859"/>
                  </a:lnTo>
                  <a:lnTo>
                    <a:pt x="1555" y="1884"/>
                  </a:lnTo>
                  <a:lnTo>
                    <a:pt x="1522" y="1906"/>
                  </a:lnTo>
                  <a:lnTo>
                    <a:pt x="1488" y="1927"/>
                  </a:lnTo>
                  <a:lnTo>
                    <a:pt x="1451" y="1946"/>
                  </a:lnTo>
                  <a:lnTo>
                    <a:pt x="1413" y="1965"/>
                  </a:lnTo>
                  <a:lnTo>
                    <a:pt x="1372" y="1980"/>
                  </a:lnTo>
                  <a:lnTo>
                    <a:pt x="1330" y="1996"/>
                  </a:lnTo>
                  <a:lnTo>
                    <a:pt x="1286" y="2007"/>
                  </a:lnTo>
                  <a:lnTo>
                    <a:pt x="1240" y="2019"/>
                  </a:lnTo>
                  <a:lnTo>
                    <a:pt x="1191" y="2029"/>
                  </a:lnTo>
                  <a:lnTo>
                    <a:pt x="1141" y="2036"/>
                  </a:lnTo>
                  <a:lnTo>
                    <a:pt x="1089" y="2043"/>
                  </a:lnTo>
                  <a:lnTo>
                    <a:pt x="1035" y="2046"/>
                  </a:lnTo>
                  <a:lnTo>
                    <a:pt x="978" y="2049"/>
                  </a:lnTo>
                  <a:lnTo>
                    <a:pt x="920" y="2050"/>
                  </a:lnTo>
                  <a:lnTo>
                    <a:pt x="874" y="2050"/>
                  </a:lnTo>
                  <a:lnTo>
                    <a:pt x="828" y="2047"/>
                  </a:lnTo>
                  <a:lnTo>
                    <a:pt x="782" y="2043"/>
                  </a:lnTo>
                  <a:lnTo>
                    <a:pt x="738" y="2038"/>
                  </a:lnTo>
                  <a:lnTo>
                    <a:pt x="694" y="2031"/>
                  </a:lnTo>
                  <a:lnTo>
                    <a:pt x="651" y="2021"/>
                  </a:lnTo>
                  <a:lnTo>
                    <a:pt x="608" y="2011"/>
                  </a:lnTo>
                  <a:lnTo>
                    <a:pt x="567" y="1999"/>
                  </a:lnTo>
                  <a:lnTo>
                    <a:pt x="526" y="1985"/>
                  </a:lnTo>
                  <a:lnTo>
                    <a:pt x="487" y="1968"/>
                  </a:lnTo>
                  <a:lnTo>
                    <a:pt x="448" y="1950"/>
                  </a:lnTo>
                  <a:lnTo>
                    <a:pt x="411" y="1930"/>
                  </a:lnTo>
                  <a:lnTo>
                    <a:pt x="375" y="1907"/>
                  </a:lnTo>
                  <a:lnTo>
                    <a:pt x="340" y="1883"/>
                  </a:lnTo>
                  <a:lnTo>
                    <a:pt x="306" y="1857"/>
                  </a:lnTo>
                  <a:lnTo>
                    <a:pt x="274" y="1827"/>
                  </a:lnTo>
                  <a:lnTo>
                    <a:pt x="243" y="1797"/>
                  </a:lnTo>
                  <a:lnTo>
                    <a:pt x="214" y="1762"/>
                  </a:lnTo>
                  <a:lnTo>
                    <a:pt x="186" y="1726"/>
                  </a:lnTo>
                  <a:lnTo>
                    <a:pt x="160" y="1688"/>
                  </a:lnTo>
                  <a:lnTo>
                    <a:pt x="136" y="1647"/>
                  </a:lnTo>
                  <a:lnTo>
                    <a:pt x="114" y="1604"/>
                  </a:lnTo>
                  <a:lnTo>
                    <a:pt x="93" y="1558"/>
                  </a:lnTo>
                  <a:lnTo>
                    <a:pt x="74" y="1508"/>
                  </a:lnTo>
                  <a:lnTo>
                    <a:pt x="58" y="1458"/>
                  </a:lnTo>
                  <a:lnTo>
                    <a:pt x="43" y="1402"/>
                  </a:lnTo>
                  <a:lnTo>
                    <a:pt x="30" y="1346"/>
                  </a:lnTo>
                  <a:lnTo>
                    <a:pt x="20" y="1286"/>
                  </a:lnTo>
                  <a:lnTo>
                    <a:pt x="11" y="1222"/>
                  </a:lnTo>
                  <a:lnTo>
                    <a:pt x="5" y="1156"/>
                  </a:lnTo>
                  <a:lnTo>
                    <a:pt x="2" y="1088"/>
                  </a:lnTo>
                  <a:lnTo>
                    <a:pt x="0" y="1016"/>
                  </a:lnTo>
                  <a:lnTo>
                    <a:pt x="2" y="954"/>
                  </a:lnTo>
                  <a:lnTo>
                    <a:pt x="5" y="894"/>
                  </a:lnTo>
                  <a:lnTo>
                    <a:pt x="10" y="836"/>
                  </a:lnTo>
                  <a:lnTo>
                    <a:pt x="18" y="780"/>
                  </a:lnTo>
                  <a:lnTo>
                    <a:pt x="27" y="726"/>
                  </a:lnTo>
                  <a:lnTo>
                    <a:pt x="39" y="674"/>
                  </a:lnTo>
                  <a:lnTo>
                    <a:pt x="52" y="623"/>
                  </a:lnTo>
                  <a:lnTo>
                    <a:pt x="68" y="575"/>
                  </a:lnTo>
                  <a:lnTo>
                    <a:pt x="85" y="528"/>
                  </a:lnTo>
                  <a:lnTo>
                    <a:pt x="104" y="483"/>
                  </a:lnTo>
                  <a:lnTo>
                    <a:pt x="125" y="441"/>
                  </a:lnTo>
                  <a:lnTo>
                    <a:pt x="148" y="399"/>
                  </a:lnTo>
                  <a:lnTo>
                    <a:pt x="173" y="362"/>
                  </a:lnTo>
                  <a:lnTo>
                    <a:pt x="200" y="324"/>
                  </a:lnTo>
                  <a:lnTo>
                    <a:pt x="228" y="290"/>
                  </a:lnTo>
                  <a:lnTo>
                    <a:pt x="258" y="257"/>
                  </a:lnTo>
                  <a:lnTo>
                    <a:pt x="289" y="226"/>
                  </a:lnTo>
                  <a:lnTo>
                    <a:pt x="322" y="197"/>
                  </a:lnTo>
                  <a:lnTo>
                    <a:pt x="357" y="170"/>
                  </a:lnTo>
                  <a:lnTo>
                    <a:pt x="393" y="145"/>
                  </a:lnTo>
                  <a:lnTo>
                    <a:pt x="431" y="122"/>
                  </a:lnTo>
                  <a:lnTo>
                    <a:pt x="470" y="101"/>
                  </a:lnTo>
                  <a:lnTo>
                    <a:pt x="511" y="82"/>
                  </a:lnTo>
                  <a:lnTo>
                    <a:pt x="553" y="65"/>
                  </a:lnTo>
                  <a:lnTo>
                    <a:pt x="597" y="50"/>
                  </a:lnTo>
                  <a:lnTo>
                    <a:pt x="641" y="37"/>
                  </a:lnTo>
                  <a:lnTo>
                    <a:pt x="687" y="26"/>
                  </a:lnTo>
                  <a:lnTo>
                    <a:pt x="735" y="17"/>
                  </a:lnTo>
                  <a:lnTo>
                    <a:pt x="783" y="10"/>
                  </a:lnTo>
                  <a:lnTo>
                    <a:pt x="833" y="5"/>
                  </a:lnTo>
                  <a:lnTo>
                    <a:pt x="884" y="2"/>
                  </a:lnTo>
                  <a:lnTo>
                    <a:pt x="936" y="0"/>
                  </a:lnTo>
                  <a:lnTo>
                    <a:pt x="993" y="2"/>
                  </a:lnTo>
                  <a:lnTo>
                    <a:pt x="1048" y="4"/>
                  </a:lnTo>
                  <a:lnTo>
                    <a:pt x="1101" y="9"/>
                  </a:lnTo>
                  <a:lnTo>
                    <a:pt x="1152" y="16"/>
                  </a:lnTo>
                  <a:lnTo>
                    <a:pt x="1200" y="24"/>
                  </a:lnTo>
                  <a:lnTo>
                    <a:pt x="1247" y="35"/>
                  </a:lnTo>
                  <a:lnTo>
                    <a:pt x="1292" y="46"/>
                  </a:lnTo>
                  <a:lnTo>
                    <a:pt x="1335" y="59"/>
                  </a:lnTo>
                  <a:lnTo>
                    <a:pt x="1376" y="75"/>
                  </a:lnTo>
                  <a:lnTo>
                    <a:pt x="1415" y="92"/>
                  </a:lnTo>
                  <a:lnTo>
                    <a:pt x="1452" y="111"/>
                  </a:lnTo>
                  <a:lnTo>
                    <a:pt x="1487" y="131"/>
                  </a:lnTo>
                  <a:lnTo>
                    <a:pt x="1521" y="153"/>
                  </a:lnTo>
                  <a:lnTo>
                    <a:pt x="1552" y="177"/>
                  </a:lnTo>
                  <a:lnTo>
                    <a:pt x="1582" y="203"/>
                  </a:lnTo>
                  <a:lnTo>
                    <a:pt x="1611" y="229"/>
                  </a:lnTo>
                  <a:lnTo>
                    <a:pt x="1637" y="258"/>
                  </a:lnTo>
                  <a:lnTo>
                    <a:pt x="1662" y="288"/>
                  </a:lnTo>
                  <a:lnTo>
                    <a:pt x="1685" y="319"/>
                  </a:lnTo>
                  <a:lnTo>
                    <a:pt x="1706" y="352"/>
                  </a:lnTo>
                  <a:lnTo>
                    <a:pt x="1726" y="387"/>
                  </a:lnTo>
                  <a:lnTo>
                    <a:pt x="1744" y="422"/>
                  </a:lnTo>
                  <a:lnTo>
                    <a:pt x="1760" y="460"/>
                  </a:lnTo>
                  <a:lnTo>
                    <a:pt x="1775" y="497"/>
                  </a:lnTo>
                  <a:lnTo>
                    <a:pt x="1788" y="537"/>
                  </a:lnTo>
                  <a:lnTo>
                    <a:pt x="1800" y="578"/>
                  </a:lnTo>
                  <a:lnTo>
                    <a:pt x="1810" y="621"/>
                  </a:lnTo>
                  <a:lnTo>
                    <a:pt x="1819" y="665"/>
                  </a:lnTo>
                  <a:lnTo>
                    <a:pt x="1826" y="710"/>
                  </a:lnTo>
                  <a:lnTo>
                    <a:pt x="1832" y="756"/>
                  </a:lnTo>
                  <a:lnTo>
                    <a:pt x="1836" y="804"/>
                  </a:lnTo>
                  <a:lnTo>
                    <a:pt x="1839" y="853"/>
                  </a:lnTo>
                  <a:lnTo>
                    <a:pt x="1229" y="853"/>
                  </a:lnTo>
                  <a:close/>
                </a:path>
              </a:pathLst>
            </a:custGeom>
            <a:solidFill>
              <a:srgbClr val="F8C400"/>
            </a:solidFill>
            <a:ln>
              <a:noFill/>
            </a:ln>
          </xdr:spPr>
        </xdr:sp>
        <xdr:sp macro="" textlink="">
          <xdr:nvSpPr>
            <xdr:cNvPr id="188" name="Shape 188">
              <a:extLst>
                <a:ext uri="{FF2B5EF4-FFF2-40B4-BE49-F238E27FC236}">
                  <a16:creationId xmlns:a16="http://schemas.microsoft.com/office/drawing/2014/main" id="{00000000-0008-0000-0700-0000BC000000}"/>
                </a:ext>
              </a:extLst>
            </xdr:cNvPr>
            <xdr:cNvSpPr/>
          </xdr:nvSpPr>
          <xdr:spPr>
            <a:xfrm>
              <a:off x="2350" y="512"/>
              <a:ext cx="72" cy="71"/>
            </a:xfrm>
            <a:custGeom>
              <a:avLst/>
              <a:gdLst/>
              <a:ahLst/>
              <a:cxnLst/>
              <a:rect l="l" t="t" r="r" b="b"/>
              <a:pathLst>
                <a:path w="357" h="425" extrusionOk="0">
                  <a:moveTo>
                    <a:pt x="45" y="103"/>
                  </a:moveTo>
                  <a:lnTo>
                    <a:pt x="45" y="103"/>
                  </a:lnTo>
                  <a:lnTo>
                    <a:pt x="54" y="103"/>
                  </a:lnTo>
                  <a:lnTo>
                    <a:pt x="64" y="104"/>
                  </a:lnTo>
                  <a:lnTo>
                    <a:pt x="74" y="107"/>
                  </a:lnTo>
                  <a:lnTo>
                    <a:pt x="84" y="108"/>
                  </a:lnTo>
                  <a:lnTo>
                    <a:pt x="94" y="112"/>
                  </a:lnTo>
                  <a:lnTo>
                    <a:pt x="104" y="115"/>
                  </a:lnTo>
                  <a:lnTo>
                    <a:pt x="114" y="119"/>
                  </a:lnTo>
                  <a:lnTo>
                    <a:pt x="124" y="123"/>
                  </a:lnTo>
                  <a:lnTo>
                    <a:pt x="133" y="129"/>
                  </a:lnTo>
                  <a:lnTo>
                    <a:pt x="143" y="135"/>
                  </a:lnTo>
                  <a:lnTo>
                    <a:pt x="152" y="142"/>
                  </a:lnTo>
                  <a:lnTo>
                    <a:pt x="161" y="149"/>
                  </a:lnTo>
                  <a:lnTo>
                    <a:pt x="170" y="156"/>
                  </a:lnTo>
                  <a:lnTo>
                    <a:pt x="179" y="166"/>
                  </a:lnTo>
                  <a:lnTo>
                    <a:pt x="187" y="174"/>
                  </a:lnTo>
                  <a:lnTo>
                    <a:pt x="196" y="183"/>
                  </a:lnTo>
                  <a:lnTo>
                    <a:pt x="203" y="194"/>
                  </a:lnTo>
                  <a:lnTo>
                    <a:pt x="211" y="206"/>
                  </a:lnTo>
                  <a:lnTo>
                    <a:pt x="218" y="217"/>
                  </a:lnTo>
                  <a:lnTo>
                    <a:pt x="225" y="229"/>
                  </a:lnTo>
                  <a:lnTo>
                    <a:pt x="231" y="242"/>
                  </a:lnTo>
                  <a:lnTo>
                    <a:pt x="237" y="255"/>
                  </a:lnTo>
                  <a:lnTo>
                    <a:pt x="243" y="269"/>
                  </a:lnTo>
                  <a:lnTo>
                    <a:pt x="248" y="285"/>
                  </a:lnTo>
                  <a:lnTo>
                    <a:pt x="253" y="300"/>
                  </a:lnTo>
                  <a:lnTo>
                    <a:pt x="257" y="315"/>
                  </a:lnTo>
                  <a:lnTo>
                    <a:pt x="261" y="332"/>
                  </a:lnTo>
                  <a:lnTo>
                    <a:pt x="263" y="349"/>
                  </a:lnTo>
                  <a:lnTo>
                    <a:pt x="266" y="367"/>
                  </a:lnTo>
                  <a:lnTo>
                    <a:pt x="267" y="386"/>
                  </a:lnTo>
                  <a:lnTo>
                    <a:pt x="269" y="405"/>
                  </a:lnTo>
                  <a:lnTo>
                    <a:pt x="269" y="425"/>
                  </a:lnTo>
                  <a:lnTo>
                    <a:pt x="357" y="425"/>
                  </a:lnTo>
                  <a:lnTo>
                    <a:pt x="357" y="401"/>
                  </a:lnTo>
                  <a:lnTo>
                    <a:pt x="356" y="376"/>
                  </a:lnTo>
                  <a:lnTo>
                    <a:pt x="353" y="354"/>
                  </a:lnTo>
                  <a:lnTo>
                    <a:pt x="350" y="330"/>
                  </a:lnTo>
                  <a:lnTo>
                    <a:pt x="346" y="309"/>
                  </a:lnTo>
                  <a:lnTo>
                    <a:pt x="342" y="288"/>
                  </a:lnTo>
                  <a:lnTo>
                    <a:pt x="337" y="267"/>
                  </a:lnTo>
                  <a:lnTo>
                    <a:pt x="331" y="247"/>
                  </a:lnTo>
                  <a:lnTo>
                    <a:pt x="324" y="228"/>
                  </a:lnTo>
                  <a:lnTo>
                    <a:pt x="317" y="209"/>
                  </a:lnTo>
                  <a:lnTo>
                    <a:pt x="308" y="192"/>
                  </a:lnTo>
                  <a:lnTo>
                    <a:pt x="300" y="174"/>
                  </a:lnTo>
                  <a:lnTo>
                    <a:pt x="291" y="157"/>
                  </a:lnTo>
                  <a:lnTo>
                    <a:pt x="281" y="142"/>
                  </a:lnTo>
                  <a:lnTo>
                    <a:pt x="271" y="127"/>
                  </a:lnTo>
                  <a:lnTo>
                    <a:pt x="260" y="113"/>
                  </a:lnTo>
                  <a:lnTo>
                    <a:pt x="248" y="100"/>
                  </a:lnTo>
                  <a:lnTo>
                    <a:pt x="237" y="87"/>
                  </a:lnTo>
                  <a:lnTo>
                    <a:pt x="225" y="75"/>
                  </a:lnTo>
                  <a:lnTo>
                    <a:pt x="212" y="64"/>
                  </a:lnTo>
                  <a:lnTo>
                    <a:pt x="199" y="54"/>
                  </a:lnTo>
                  <a:lnTo>
                    <a:pt x="186" y="44"/>
                  </a:lnTo>
                  <a:lnTo>
                    <a:pt x="173" y="36"/>
                  </a:lnTo>
                  <a:lnTo>
                    <a:pt x="159" y="29"/>
                  </a:lnTo>
                  <a:lnTo>
                    <a:pt x="145" y="22"/>
                  </a:lnTo>
                  <a:lnTo>
                    <a:pt x="131" y="16"/>
                  </a:lnTo>
                  <a:lnTo>
                    <a:pt x="117" y="12"/>
                  </a:lnTo>
                  <a:lnTo>
                    <a:pt x="103" y="7"/>
                  </a:lnTo>
                  <a:lnTo>
                    <a:pt x="88" y="3"/>
                  </a:lnTo>
                  <a:lnTo>
                    <a:pt x="74" y="1"/>
                  </a:lnTo>
                  <a:lnTo>
                    <a:pt x="59" y="0"/>
                  </a:lnTo>
                  <a:lnTo>
                    <a:pt x="45" y="0"/>
                  </a:lnTo>
                  <a:lnTo>
                    <a:pt x="39" y="0"/>
                  </a:lnTo>
                  <a:lnTo>
                    <a:pt x="34" y="1"/>
                  </a:lnTo>
                  <a:lnTo>
                    <a:pt x="30" y="2"/>
                  </a:lnTo>
                  <a:lnTo>
                    <a:pt x="25" y="4"/>
                  </a:lnTo>
                  <a:lnTo>
                    <a:pt x="18" y="9"/>
                  </a:lnTo>
                  <a:lnTo>
                    <a:pt x="11" y="16"/>
                  </a:lnTo>
                  <a:lnTo>
                    <a:pt x="7" y="23"/>
                  </a:lnTo>
                  <a:lnTo>
                    <a:pt x="3" y="33"/>
                  </a:lnTo>
                  <a:lnTo>
                    <a:pt x="1" y="42"/>
                  </a:lnTo>
                  <a:lnTo>
                    <a:pt x="0" y="52"/>
                  </a:lnTo>
                  <a:lnTo>
                    <a:pt x="1" y="61"/>
                  </a:lnTo>
                  <a:lnTo>
                    <a:pt x="3" y="70"/>
                  </a:lnTo>
                  <a:lnTo>
                    <a:pt x="7" y="80"/>
                  </a:lnTo>
                  <a:lnTo>
                    <a:pt x="11" y="87"/>
                  </a:lnTo>
                  <a:lnTo>
                    <a:pt x="18" y="94"/>
                  </a:lnTo>
                  <a:lnTo>
                    <a:pt x="25" y="99"/>
                  </a:lnTo>
                  <a:lnTo>
                    <a:pt x="30" y="101"/>
                  </a:lnTo>
                  <a:lnTo>
                    <a:pt x="34" y="102"/>
                  </a:lnTo>
                  <a:lnTo>
                    <a:pt x="39" y="103"/>
                  </a:lnTo>
                  <a:lnTo>
                    <a:pt x="45" y="103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89" name="Shape 189">
              <a:extLst>
                <a:ext uri="{FF2B5EF4-FFF2-40B4-BE49-F238E27FC236}">
                  <a16:creationId xmlns:a16="http://schemas.microsoft.com/office/drawing/2014/main" id="{00000000-0008-0000-0700-0000BD000000}"/>
                </a:ext>
              </a:extLst>
            </xdr:cNvPr>
            <xdr:cNvSpPr/>
          </xdr:nvSpPr>
          <xdr:spPr>
            <a:xfrm>
              <a:off x="2287" y="512"/>
              <a:ext cx="72" cy="110"/>
            </a:xfrm>
            <a:custGeom>
              <a:avLst/>
              <a:gdLst/>
              <a:ahLst/>
              <a:cxnLst/>
              <a:rect l="l" t="t" r="r" b="b"/>
              <a:pathLst>
                <a:path w="362" h="659" extrusionOk="0">
                  <a:moveTo>
                    <a:pt x="88" y="607"/>
                  </a:moveTo>
                  <a:lnTo>
                    <a:pt x="88" y="607"/>
                  </a:lnTo>
                  <a:lnTo>
                    <a:pt x="89" y="562"/>
                  </a:lnTo>
                  <a:lnTo>
                    <a:pt x="90" y="521"/>
                  </a:lnTo>
                  <a:lnTo>
                    <a:pt x="93" y="482"/>
                  </a:lnTo>
                  <a:lnTo>
                    <a:pt x="96" y="447"/>
                  </a:lnTo>
                  <a:lnTo>
                    <a:pt x="100" y="413"/>
                  </a:lnTo>
                  <a:lnTo>
                    <a:pt x="106" y="381"/>
                  </a:lnTo>
                  <a:lnTo>
                    <a:pt x="111" y="352"/>
                  </a:lnTo>
                  <a:lnTo>
                    <a:pt x="118" y="325"/>
                  </a:lnTo>
                  <a:lnTo>
                    <a:pt x="125" y="300"/>
                  </a:lnTo>
                  <a:lnTo>
                    <a:pt x="132" y="278"/>
                  </a:lnTo>
                  <a:lnTo>
                    <a:pt x="140" y="256"/>
                  </a:lnTo>
                  <a:lnTo>
                    <a:pt x="149" y="237"/>
                  </a:lnTo>
                  <a:lnTo>
                    <a:pt x="158" y="221"/>
                  </a:lnTo>
                  <a:lnTo>
                    <a:pt x="167" y="205"/>
                  </a:lnTo>
                  <a:lnTo>
                    <a:pt x="176" y="192"/>
                  </a:lnTo>
                  <a:lnTo>
                    <a:pt x="186" y="179"/>
                  </a:lnTo>
                  <a:lnTo>
                    <a:pt x="196" y="167"/>
                  </a:lnTo>
                  <a:lnTo>
                    <a:pt x="206" y="157"/>
                  </a:lnTo>
                  <a:lnTo>
                    <a:pt x="216" y="148"/>
                  </a:lnTo>
                  <a:lnTo>
                    <a:pt x="227" y="140"/>
                  </a:lnTo>
                  <a:lnTo>
                    <a:pt x="237" y="134"/>
                  </a:lnTo>
                  <a:lnTo>
                    <a:pt x="248" y="128"/>
                  </a:lnTo>
                  <a:lnTo>
                    <a:pt x="259" y="122"/>
                  </a:lnTo>
                  <a:lnTo>
                    <a:pt x="270" y="117"/>
                  </a:lnTo>
                  <a:lnTo>
                    <a:pt x="281" y="114"/>
                  </a:lnTo>
                  <a:lnTo>
                    <a:pt x="293" y="110"/>
                  </a:lnTo>
                  <a:lnTo>
                    <a:pt x="304" y="108"/>
                  </a:lnTo>
                  <a:lnTo>
                    <a:pt x="315" y="107"/>
                  </a:lnTo>
                  <a:lnTo>
                    <a:pt x="339" y="104"/>
                  </a:lnTo>
                  <a:lnTo>
                    <a:pt x="362" y="103"/>
                  </a:lnTo>
                  <a:lnTo>
                    <a:pt x="362" y="0"/>
                  </a:lnTo>
                  <a:lnTo>
                    <a:pt x="334" y="1"/>
                  </a:lnTo>
                  <a:lnTo>
                    <a:pt x="306" y="3"/>
                  </a:lnTo>
                  <a:lnTo>
                    <a:pt x="290" y="6"/>
                  </a:lnTo>
                  <a:lnTo>
                    <a:pt x="275" y="9"/>
                  </a:lnTo>
                  <a:lnTo>
                    <a:pt x="260" y="14"/>
                  </a:lnTo>
                  <a:lnTo>
                    <a:pt x="244" y="19"/>
                  </a:lnTo>
                  <a:lnTo>
                    <a:pt x="228" y="26"/>
                  </a:lnTo>
                  <a:lnTo>
                    <a:pt x="212" y="33"/>
                  </a:lnTo>
                  <a:lnTo>
                    <a:pt x="197" y="41"/>
                  </a:lnTo>
                  <a:lnTo>
                    <a:pt x="181" y="52"/>
                  </a:lnTo>
                  <a:lnTo>
                    <a:pt x="166" y="63"/>
                  </a:lnTo>
                  <a:lnTo>
                    <a:pt x="151" y="76"/>
                  </a:lnTo>
                  <a:lnTo>
                    <a:pt x="137" y="90"/>
                  </a:lnTo>
                  <a:lnTo>
                    <a:pt x="122" y="107"/>
                  </a:lnTo>
                  <a:lnTo>
                    <a:pt x="109" y="125"/>
                  </a:lnTo>
                  <a:lnTo>
                    <a:pt x="96" y="143"/>
                  </a:lnTo>
                  <a:lnTo>
                    <a:pt x="83" y="165"/>
                  </a:lnTo>
                  <a:lnTo>
                    <a:pt x="72" y="187"/>
                  </a:lnTo>
                  <a:lnTo>
                    <a:pt x="61" y="212"/>
                  </a:lnTo>
                  <a:lnTo>
                    <a:pt x="51" y="237"/>
                  </a:lnTo>
                  <a:lnTo>
                    <a:pt x="42" y="266"/>
                  </a:lnTo>
                  <a:lnTo>
                    <a:pt x="33" y="295"/>
                  </a:lnTo>
                  <a:lnTo>
                    <a:pt x="26" y="327"/>
                  </a:lnTo>
                  <a:lnTo>
                    <a:pt x="19" y="360"/>
                  </a:lnTo>
                  <a:lnTo>
                    <a:pt x="13" y="395"/>
                  </a:lnTo>
                  <a:lnTo>
                    <a:pt x="9" y="434"/>
                  </a:lnTo>
                  <a:lnTo>
                    <a:pt x="5" y="473"/>
                  </a:lnTo>
                  <a:lnTo>
                    <a:pt x="2" y="515"/>
                  </a:lnTo>
                  <a:lnTo>
                    <a:pt x="1" y="560"/>
                  </a:lnTo>
                  <a:lnTo>
                    <a:pt x="0" y="607"/>
                  </a:lnTo>
                  <a:lnTo>
                    <a:pt x="0" y="613"/>
                  </a:lnTo>
                  <a:lnTo>
                    <a:pt x="1" y="619"/>
                  </a:lnTo>
                  <a:lnTo>
                    <a:pt x="2" y="625"/>
                  </a:lnTo>
                  <a:lnTo>
                    <a:pt x="4" y="629"/>
                  </a:lnTo>
                  <a:lnTo>
                    <a:pt x="8" y="639"/>
                  </a:lnTo>
                  <a:lnTo>
                    <a:pt x="14" y="646"/>
                  </a:lnTo>
                  <a:lnTo>
                    <a:pt x="21" y="652"/>
                  </a:lnTo>
                  <a:lnTo>
                    <a:pt x="28" y="655"/>
                  </a:lnTo>
                  <a:lnTo>
                    <a:pt x="36" y="658"/>
                  </a:lnTo>
                  <a:lnTo>
                    <a:pt x="44" y="659"/>
                  </a:lnTo>
                  <a:lnTo>
                    <a:pt x="52" y="658"/>
                  </a:lnTo>
                  <a:lnTo>
                    <a:pt x="60" y="655"/>
                  </a:lnTo>
                  <a:lnTo>
                    <a:pt x="68" y="652"/>
                  </a:lnTo>
                  <a:lnTo>
                    <a:pt x="75" y="646"/>
                  </a:lnTo>
                  <a:lnTo>
                    <a:pt x="80" y="639"/>
                  </a:lnTo>
                  <a:lnTo>
                    <a:pt x="85" y="629"/>
                  </a:lnTo>
                  <a:lnTo>
                    <a:pt x="86" y="625"/>
                  </a:lnTo>
                  <a:lnTo>
                    <a:pt x="87" y="619"/>
                  </a:lnTo>
                  <a:lnTo>
                    <a:pt x="88" y="613"/>
                  </a:lnTo>
                  <a:lnTo>
                    <a:pt x="88" y="607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90" name="Shape 190">
              <a:extLst>
                <a:ext uri="{FF2B5EF4-FFF2-40B4-BE49-F238E27FC236}">
                  <a16:creationId xmlns:a16="http://schemas.microsoft.com/office/drawing/2014/main" id="{00000000-0008-0000-0700-0000BE000000}"/>
                </a:ext>
              </a:extLst>
            </xdr:cNvPr>
            <xdr:cNvSpPr/>
          </xdr:nvSpPr>
          <xdr:spPr>
            <a:xfrm>
              <a:off x="2287" y="614"/>
              <a:ext cx="80" cy="98"/>
            </a:xfrm>
            <a:custGeom>
              <a:avLst/>
              <a:gdLst/>
              <a:ahLst/>
              <a:cxnLst/>
              <a:rect l="l" t="t" r="r" b="b"/>
              <a:pathLst>
                <a:path w="398" h="589" extrusionOk="0">
                  <a:moveTo>
                    <a:pt x="353" y="484"/>
                  </a:moveTo>
                  <a:lnTo>
                    <a:pt x="353" y="484"/>
                  </a:lnTo>
                  <a:lnTo>
                    <a:pt x="343" y="484"/>
                  </a:lnTo>
                  <a:lnTo>
                    <a:pt x="333" y="484"/>
                  </a:lnTo>
                  <a:lnTo>
                    <a:pt x="323" y="481"/>
                  </a:lnTo>
                  <a:lnTo>
                    <a:pt x="312" y="480"/>
                  </a:lnTo>
                  <a:lnTo>
                    <a:pt x="301" y="478"/>
                  </a:lnTo>
                  <a:lnTo>
                    <a:pt x="291" y="476"/>
                  </a:lnTo>
                  <a:lnTo>
                    <a:pt x="280" y="471"/>
                  </a:lnTo>
                  <a:lnTo>
                    <a:pt x="269" y="467"/>
                  </a:lnTo>
                  <a:lnTo>
                    <a:pt x="258" y="461"/>
                  </a:lnTo>
                  <a:lnTo>
                    <a:pt x="247" y="456"/>
                  </a:lnTo>
                  <a:lnTo>
                    <a:pt x="237" y="450"/>
                  </a:lnTo>
                  <a:lnTo>
                    <a:pt x="226" y="441"/>
                  </a:lnTo>
                  <a:lnTo>
                    <a:pt x="216" y="433"/>
                  </a:lnTo>
                  <a:lnTo>
                    <a:pt x="205" y="424"/>
                  </a:lnTo>
                  <a:lnTo>
                    <a:pt x="195" y="413"/>
                  </a:lnTo>
                  <a:lnTo>
                    <a:pt x="185" y="401"/>
                  </a:lnTo>
                  <a:lnTo>
                    <a:pt x="175" y="389"/>
                  </a:lnTo>
                  <a:lnTo>
                    <a:pt x="166" y="374"/>
                  </a:lnTo>
                  <a:lnTo>
                    <a:pt x="157" y="359"/>
                  </a:lnTo>
                  <a:lnTo>
                    <a:pt x="148" y="341"/>
                  </a:lnTo>
                  <a:lnTo>
                    <a:pt x="140" y="324"/>
                  </a:lnTo>
                  <a:lnTo>
                    <a:pt x="132" y="303"/>
                  </a:lnTo>
                  <a:lnTo>
                    <a:pt x="124" y="281"/>
                  </a:lnTo>
                  <a:lnTo>
                    <a:pt x="117" y="258"/>
                  </a:lnTo>
                  <a:lnTo>
                    <a:pt x="111" y="232"/>
                  </a:lnTo>
                  <a:lnTo>
                    <a:pt x="105" y="205"/>
                  </a:lnTo>
                  <a:lnTo>
                    <a:pt x="100" y="177"/>
                  </a:lnTo>
                  <a:lnTo>
                    <a:pt x="96" y="145"/>
                  </a:lnTo>
                  <a:lnTo>
                    <a:pt x="93" y="112"/>
                  </a:lnTo>
                  <a:lnTo>
                    <a:pt x="90" y="77"/>
                  </a:lnTo>
                  <a:lnTo>
                    <a:pt x="89" y="40"/>
                  </a:lnTo>
                  <a:lnTo>
                    <a:pt x="88" y="0"/>
                  </a:lnTo>
                  <a:lnTo>
                    <a:pt x="0" y="0"/>
                  </a:lnTo>
                  <a:lnTo>
                    <a:pt x="1" y="42"/>
                  </a:lnTo>
                  <a:lnTo>
                    <a:pt x="2" y="84"/>
                  </a:lnTo>
                  <a:lnTo>
                    <a:pt x="5" y="122"/>
                  </a:lnTo>
                  <a:lnTo>
                    <a:pt x="9" y="159"/>
                  </a:lnTo>
                  <a:lnTo>
                    <a:pt x="13" y="194"/>
                  </a:lnTo>
                  <a:lnTo>
                    <a:pt x="19" y="227"/>
                  </a:lnTo>
                  <a:lnTo>
                    <a:pt x="26" y="259"/>
                  </a:lnTo>
                  <a:lnTo>
                    <a:pt x="33" y="290"/>
                  </a:lnTo>
                  <a:lnTo>
                    <a:pt x="42" y="318"/>
                  </a:lnTo>
                  <a:lnTo>
                    <a:pt x="51" y="345"/>
                  </a:lnTo>
                  <a:lnTo>
                    <a:pt x="61" y="370"/>
                  </a:lnTo>
                  <a:lnTo>
                    <a:pt x="72" y="393"/>
                  </a:lnTo>
                  <a:lnTo>
                    <a:pt x="83" y="416"/>
                  </a:lnTo>
                  <a:lnTo>
                    <a:pt x="95" y="436"/>
                  </a:lnTo>
                  <a:lnTo>
                    <a:pt x="108" y="454"/>
                  </a:lnTo>
                  <a:lnTo>
                    <a:pt x="121" y="472"/>
                  </a:lnTo>
                  <a:lnTo>
                    <a:pt x="134" y="489"/>
                  </a:lnTo>
                  <a:lnTo>
                    <a:pt x="149" y="503"/>
                  </a:lnTo>
                  <a:lnTo>
                    <a:pt x="163" y="517"/>
                  </a:lnTo>
                  <a:lnTo>
                    <a:pt x="178" y="529"/>
                  </a:lnTo>
                  <a:lnTo>
                    <a:pt x="193" y="539"/>
                  </a:lnTo>
                  <a:lnTo>
                    <a:pt x="208" y="549"/>
                  </a:lnTo>
                  <a:lnTo>
                    <a:pt x="223" y="557"/>
                  </a:lnTo>
                  <a:lnTo>
                    <a:pt x="238" y="564"/>
                  </a:lnTo>
                  <a:lnTo>
                    <a:pt x="253" y="571"/>
                  </a:lnTo>
                  <a:lnTo>
                    <a:pt x="268" y="576"/>
                  </a:lnTo>
                  <a:lnTo>
                    <a:pt x="283" y="579"/>
                  </a:lnTo>
                  <a:lnTo>
                    <a:pt x="298" y="583"/>
                  </a:lnTo>
                  <a:lnTo>
                    <a:pt x="312" y="585"/>
                  </a:lnTo>
                  <a:lnTo>
                    <a:pt x="327" y="587"/>
                  </a:lnTo>
                  <a:lnTo>
                    <a:pt x="340" y="587"/>
                  </a:lnTo>
                  <a:lnTo>
                    <a:pt x="353" y="589"/>
                  </a:lnTo>
                  <a:lnTo>
                    <a:pt x="359" y="587"/>
                  </a:lnTo>
                  <a:lnTo>
                    <a:pt x="364" y="587"/>
                  </a:lnTo>
                  <a:lnTo>
                    <a:pt x="368" y="585"/>
                  </a:lnTo>
                  <a:lnTo>
                    <a:pt x="373" y="584"/>
                  </a:lnTo>
                  <a:lnTo>
                    <a:pt x="380" y="578"/>
                  </a:lnTo>
                  <a:lnTo>
                    <a:pt x="387" y="572"/>
                  </a:lnTo>
                  <a:lnTo>
                    <a:pt x="391" y="564"/>
                  </a:lnTo>
                  <a:lnTo>
                    <a:pt x="395" y="556"/>
                  </a:lnTo>
                  <a:lnTo>
                    <a:pt x="397" y="546"/>
                  </a:lnTo>
                  <a:lnTo>
                    <a:pt x="398" y="536"/>
                  </a:lnTo>
                  <a:lnTo>
                    <a:pt x="397" y="526"/>
                  </a:lnTo>
                  <a:lnTo>
                    <a:pt x="395" y="517"/>
                  </a:lnTo>
                  <a:lnTo>
                    <a:pt x="391" y="509"/>
                  </a:lnTo>
                  <a:lnTo>
                    <a:pt x="387" y="500"/>
                  </a:lnTo>
                  <a:lnTo>
                    <a:pt x="380" y="493"/>
                  </a:lnTo>
                  <a:lnTo>
                    <a:pt x="373" y="489"/>
                  </a:lnTo>
                  <a:lnTo>
                    <a:pt x="368" y="486"/>
                  </a:lnTo>
                  <a:lnTo>
                    <a:pt x="364" y="485"/>
                  </a:lnTo>
                  <a:lnTo>
                    <a:pt x="359" y="484"/>
                  </a:lnTo>
                  <a:lnTo>
                    <a:pt x="353" y="484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91" name="Shape 191">
              <a:extLst>
                <a:ext uri="{FF2B5EF4-FFF2-40B4-BE49-F238E27FC236}">
                  <a16:creationId xmlns:a16="http://schemas.microsoft.com/office/drawing/2014/main" id="{00000000-0008-0000-0700-0000BF000000}"/>
                </a:ext>
              </a:extLst>
            </xdr:cNvPr>
            <xdr:cNvSpPr/>
          </xdr:nvSpPr>
          <xdr:spPr>
            <a:xfrm>
              <a:off x="2358" y="634"/>
              <a:ext cx="64" cy="78"/>
            </a:xfrm>
            <a:custGeom>
              <a:avLst/>
              <a:gdLst/>
              <a:ahLst/>
              <a:cxnLst/>
              <a:rect l="l" t="t" r="r" b="b"/>
              <a:pathLst>
                <a:path w="321" h="469" extrusionOk="0">
                  <a:moveTo>
                    <a:pt x="277" y="0"/>
                  </a:moveTo>
                  <a:lnTo>
                    <a:pt x="233" y="48"/>
                  </a:lnTo>
                  <a:lnTo>
                    <a:pt x="231" y="71"/>
                  </a:lnTo>
                  <a:lnTo>
                    <a:pt x="229" y="91"/>
                  </a:lnTo>
                  <a:lnTo>
                    <a:pt x="226" y="111"/>
                  </a:lnTo>
                  <a:lnTo>
                    <a:pt x="223" y="130"/>
                  </a:lnTo>
                  <a:lnTo>
                    <a:pt x="219" y="148"/>
                  </a:lnTo>
                  <a:lnTo>
                    <a:pt x="214" y="166"/>
                  </a:lnTo>
                  <a:lnTo>
                    <a:pt x="209" y="183"/>
                  </a:lnTo>
                  <a:lnTo>
                    <a:pt x="204" y="198"/>
                  </a:lnTo>
                  <a:lnTo>
                    <a:pt x="198" y="212"/>
                  </a:lnTo>
                  <a:lnTo>
                    <a:pt x="192" y="226"/>
                  </a:lnTo>
                  <a:lnTo>
                    <a:pt x="185" y="239"/>
                  </a:lnTo>
                  <a:lnTo>
                    <a:pt x="178" y="252"/>
                  </a:lnTo>
                  <a:lnTo>
                    <a:pt x="171" y="264"/>
                  </a:lnTo>
                  <a:lnTo>
                    <a:pt x="164" y="274"/>
                  </a:lnTo>
                  <a:lnTo>
                    <a:pt x="156" y="284"/>
                  </a:lnTo>
                  <a:lnTo>
                    <a:pt x="148" y="293"/>
                  </a:lnTo>
                  <a:lnTo>
                    <a:pt x="140" y="303"/>
                  </a:lnTo>
                  <a:lnTo>
                    <a:pt x="131" y="311"/>
                  </a:lnTo>
                  <a:lnTo>
                    <a:pt x="123" y="318"/>
                  </a:lnTo>
                  <a:lnTo>
                    <a:pt x="114" y="325"/>
                  </a:lnTo>
                  <a:lnTo>
                    <a:pt x="105" y="332"/>
                  </a:lnTo>
                  <a:lnTo>
                    <a:pt x="95" y="338"/>
                  </a:lnTo>
                  <a:lnTo>
                    <a:pt x="86" y="343"/>
                  </a:lnTo>
                  <a:lnTo>
                    <a:pt x="77" y="347"/>
                  </a:lnTo>
                  <a:lnTo>
                    <a:pt x="67" y="351"/>
                  </a:lnTo>
                  <a:lnTo>
                    <a:pt x="58" y="354"/>
                  </a:lnTo>
                  <a:lnTo>
                    <a:pt x="48" y="358"/>
                  </a:lnTo>
                  <a:lnTo>
                    <a:pt x="39" y="360"/>
                  </a:lnTo>
                  <a:lnTo>
                    <a:pt x="29" y="361"/>
                  </a:lnTo>
                  <a:lnTo>
                    <a:pt x="20" y="363"/>
                  </a:lnTo>
                  <a:lnTo>
                    <a:pt x="10" y="364"/>
                  </a:lnTo>
                  <a:lnTo>
                    <a:pt x="0" y="364"/>
                  </a:lnTo>
                  <a:lnTo>
                    <a:pt x="0" y="469"/>
                  </a:lnTo>
                  <a:lnTo>
                    <a:pt x="14" y="467"/>
                  </a:lnTo>
                  <a:lnTo>
                    <a:pt x="27" y="466"/>
                  </a:lnTo>
                  <a:lnTo>
                    <a:pt x="41" y="465"/>
                  </a:lnTo>
                  <a:lnTo>
                    <a:pt x="55" y="462"/>
                  </a:lnTo>
                  <a:lnTo>
                    <a:pt x="68" y="459"/>
                  </a:lnTo>
                  <a:lnTo>
                    <a:pt x="82" y="454"/>
                  </a:lnTo>
                  <a:lnTo>
                    <a:pt x="95" y="450"/>
                  </a:lnTo>
                  <a:lnTo>
                    <a:pt x="109" y="444"/>
                  </a:lnTo>
                  <a:lnTo>
                    <a:pt x="122" y="438"/>
                  </a:lnTo>
                  <a:lnTo>
                    <a:pt x="135" y="430"/>
                  </a:lnTo>
                  <a:lnTo>
                    <a:pt x="148" y="422"/>
                  </a:lnTo>
                  <a:lnTo>
                    <a:pt x="161" y="413"/>
                  </a:lnTo>
                  <a:lnTo>
                    <a:pt x="173" y="403"/>
                  </a:lnTo>
                  <a:lnTo>
                    <a:pt x="186" y="392"/>
                  </a:lnTo>
                  <a:lnTo>
                    <a:pt x="198" y="382"/>
                  </a:lnTo>
                  <a:lnTo>
                    <a:pt x="209" y="369"/>
                  </a:lnTo>
                  <a:lnTo>
                    <a:pt x="220" y="356"/>
                  </a:lnTo>
                  <a:lnTo>
                    <a:pt x="231" y="341"/>
                  </a:lnTo>
                  <a:lnTo>
                    <a:pt x="241" y="326"/>
                  </a:lnTo>
                  <a:lnTo>
                    <a:pt x="251" y="311"/>
                  </a:lnTo>
                  <a:lnTo>
                    <a:pt x="260" y="294"/>
                  </a:lnTo>
                  <a:lnTo>
                    <a:pt x="269" y="277"/>
                  </a:lnTo>
                  <a:lnTo>
                    <a:pt x="277" y="258"/>
                  </a:lnTo>
                  <a:lnTo>
                    <a:pt x="285" y="239"/>
                  </a:lnTo>
                  <a:lnTo>
                    <a:pt x="292" y="219"/>
                  </a:lnTo>
                  <a:lnTo>
                    <a:pt x="298" y="198"/>
                  </a:lnTo>
                  <a:lnTo>
                    <a:pt x="303" y="177"/>
                  </a:lnTo>
                  <a:lnTo>
                    <a:pt x="309" y="154"/>
                  </a:lnTo>
                  <a:lnTo>
                    <a:pt x="313" y="131"/>
                  </a:lnTo>
                  <a:lnTo>
                    <a:pt x="316" y="107"/>
                  </a:lnTo>
                  <a:lnTo>
                    <a:pt x="319" y="81"/>
                  </a:lnTo>
                  <a:lnTo>
                    <a:pt x="321" y="55"/>
                  </a:lnTo>
                  <a:lnTo>
                    <a:pt x="277" y="104"/>
                  </a:lnTo>
                  <a:lnTo>
                    <a:pt x="321" y="55"/>
                  </a:lnTo>
                  <a:lnTo>
                    <a:pt x="321" y="50"/>
                  </a:lnTo>
                  <a:lnTo>
                    <a:pt x="321" y="44"/>
                  </a:lnTo>
                  <a:lnTo>
                    <a:pt x="320" y="38"/>
                  </a:lnTo>
                  <a:lnTo>
                    <a:pt x="319" y="33"/>
                  </a:lnTo>
                  <a:lnTo>
                    <a:pt x="315" y="24"/>
                  </a:lnTo>
                  <a:lnTo>
                    <a:pt x="310" y="15"/>
                  </a:lnTo>
                  <a:lnTo>
                    <a:pt x="303" y="10"/>
                  </a:lnTo>
                  <a:lnTo>
                    <a:pt x="296" y="5"/>
                  </a:lnTo>
                  <a:lnTo>
                    <a:pt x="288" y="2"/>
                  </a:lnTo>
                  <a:lnTo>
                    <a:pt x="280" y="0"/>
                  </a:lnTo>
                  <a:lnTo>
                    <a:pt x="272" y="0"/>
                  </a:lnTo>
                  <a:lnTo>
                    <a:pt x="264" y="2"/>
                  </a:lnTo>
                  <a:lnTo>
                    <a:pt x="256" y="6"/>
                  </a:lnTo>
                  <a:lnTo>
                    <a:pt x="249" y="11"/>
                  </a:lnTo>
                  <a:lnTo>
                    <a:pt x="243" y="18"/>
                  </a:lnTo>
                  <a:lnTo>
                    <a:pt x="238" y="26"/>
                  </a:lnTo>
                  <a:lnTo>
                    <a:pt x="236" y="31"/>
                  </a:lnTo>
                  <a:lnTo>
                    <a:pt x="235" y="37"/>
                  </a:lnTo>
                  <a:lnTo>
                    <a:pt x="234" y="43"/>
                  </a:lnTo>
                  <a:lnTo>
                    <a:pt x="233" y="48"/>
                  </a:lnTo>
                  <a:lnTo>
                    <a:pt x="277" y="0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92" name="Shape 192">
              <a:extLst>
                <a:ext uri="{FF2B5EF4-FFF2-40B4-BE49-F238E27FC236}">
                  <a16:creationId xmlns:a16="http://schemas.microsoft.com/office/drawing/2014/main" id="{00000000-0008-0000-0700-0000C0000000}"/>
                </a:ext>
              </a:extLst>
            </xdr:cNvPr>
            <xdr:cNvSpPr/>
          </xdr:nvSpPr>
          <xdr:spPr>
            <a:xfrm>
              <a:off x="2413" y="634"/>
              <a:ext cx="131" cy="17"/>
            </a:xfrm>
            <a:custGeom>
              <a:avLst/>
              <a:gdLst/>
              <a:ahLst/>
              <a:cxnLst/>
              <a:rect l="l" t="t" r="r" b="b"/>
              <a:pathLst>
                <a:path w="655" h="104" extrusionOk="0">
                  <a:moveTo>
                    <a:pt x="654" y="53"/>
                  </a:moveTo>
                  <a:lnTo>
                    <a:pt x="610" y="0"/>
                  </a:lnTo>
                  <a:lnTo>
                    <a:pt x="0" y="0"/>
                  </a:lnTo>
                  <a:lnTo>
                    <a:pt x="0" y="104"/>
                  </a:lnTo>
                  <a:lnTo>
                    <a:pt x="610" y="104"/>
                  </a:lnTo>
                  <a:lnTo>
                    <a:pt x="654" y="53"/>
                  </a:lnTo>
                  <a:lnTo>
                    <a:pt x="610" y="104"/>
                  </a:lnTo>
                  <a:lnTo>
                    <a:pt x="616" y="104"/>
                  </a:lnTo>
                  <a:lnTo>
                    <a:pt x="621" y="103"/>
                  </a:lnTo>
                  <a:lnTo>
                    <a:pt x="625" y="101"/>
                  </a:lnTo>
                  <a:lnTo>
                    <a:pt x="630" y="100"/>
                  </a:lnTo>
                  <a:lnTo>
                    <a:pt x="637" y="94"/>
                  </a:lnTo>
                  <a:lnTo>
                    <a:pt x="644" y="88"/>
                  </a:lnTo>
                  <a:lnTo>
                    <a:pt x="648" y="80"/>
                  </a:lnTo>
                  <a:lnTo>
                    <a:pt x="652" y="71"/>
                  </a:lnTo>
                  <a:lnTo>
                    <a:pt x="654" y="63"/>
                  </a:lnTo>
                  <a:lnTo>
                    <a:pt x="655" y="52"/>
                  </a:lnTo>
                  <a:lnTo>
                    <a:pt x="654" y="43"/>
                  </a:lnTo>
                  <a:lnTo>
                    <a:pt x="652" y="33"/>
                  </a:lnTo>
                  <a:lnTo>
                    <a:pt x="648" y="25"/>
                  </a:lnTo>
                  <a:lnTo>
                    <a:pt x="644" y="17"/>
                  </a:lnTo>
                  <a:lnTo>
                    <a:pt x="637" y="10"/>
                  </a:lnTo>
                  <a:lnTo>
                    <a:pt x="630" y="5"/>
                  </a:lnTo>
                  <a:lnTo>
                    <a:pt x="625" y="2"/>
                  </a:lnTo>
                  <a:lnTo>
                    <a:pt x="621" y="1"/>
                  </a:lnTo>
                  <a:lnTo>
                    <a:pt x="616" y="0"/>
                  </a:lnTo>
                  <a:lnTo>
                    <a:pt x="610" y="0"/>
                  </a:lnTo>
                  <a:lnTo>
                    <a:pt x="654" y="53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93" name="Shape 193">
              <a:extLst>
                <a:ext uri="{FF2B5EF4-FFF2-40B4-BE49-F238E27FC236}">
                  <a16:creationId xmlns:a16="http://schemas.microsoft.com/office/drawing/2014/main" id="{00000000-0008-0000-0700-0000C1000000}"/>
                </a:ext>
              </a:extLst>
            </xdr:cNvPr>
            <xdr:cNvSpPr/>
          </xdr:nvSpPr>
          <xdr:spPr>
            <a:xfrm>
              <a:off x="2342" y="642"/>
              <a:ext cx="202" cy="149"/>
            </a:xfrm>
            <a:custGeom>
              <a:avLst/>
              <a:gdLst/>
              <a:ahLst/>
              <a:cxnLst/>
              <a:rect l="l" t="t" r="r" b="b"/>
              <a:pathLst>
                <a:path w="1007" h="894" extrusionOk="0">
                  <a:moveTo>
                    <a:pt x="44" y="894"/>
                  </a:moveTo>
                  <a:lnTo>
                    <a:pt x="44" y="894"/>
                  </a:lnTo>
                  <a:lnTo>
                    <a:pt x="103" y="893"/>
                  </a:lnTo>
                  <a:lnTo>
                    <a:pt x="161" y="891"/>
                  </a:lnTo>
                  <a:lnTo>
                    <a:pt x="217" y="887"/>
                  </a:lnTo>
                  <a:lnTo>
                    <a:pt x="270" y="880"/>
                  </a:lnTo>
                  <a:lnTo>
                    <a:pt x="322" y="873"/>
                  </a:lnTo>
                  <a:lnTo>
                    <a:pt x="372" y="863"/>
                  </a:lnTo>
                  <a:lnTo>
                    <a:pt x="420" y="851"/>
                  </a:lnTo>
                  <a:lnTo>
                    <a:pt x="466" y="838"/>
                  </a:lnTo>
                  <a:lnTo>
                    <a:pt x="509" y="823"/>
                  </a:lnTo>
                  <a:lnTo>
                    <a:pt x="551" y="806"/>
                  </a:lnTo>
                  <a:lnTo>
                    <a:pt x="572" y="797"/>
                  </a:lnTo>
                  <a:lnTo>
                    <a:pt x="592" y="787"/>
                  </a:lnTo>
                  <a:lnTo>
                    <a:pt x="612" y="778"/>
                  </a:lnTo>
                  <a:lnTo>
                    <a:pt x="631" y="767"/>
                  </a:lnTo>
                  <a:lnTo>
                    <a:pt x="649" y="756"/>
                  </a:lnTo>
                  <a:lnTo>
                    <a:pt x="667" y="745"/>
                  </a:lnTo>
                  <a:lnTo>
                    <a:pt x="685" y="733"/>
                  </a:lnTo>
                  <a:lnTo>
                    <a:pt x="702" y="720"/>
                  </a:lnTo>
                  <a:lnTo>
                    <a:pt x="719" y="707"/>
                  </a:lnTo>
                  <a:lnTo>
                    <a:pt x="735" y="694"/>
                  </a:lnTo>
                  <a:lnTo>
                    <a:pt x="751" y="680"/>
                  </a:lnTo>
                  <a:lnTo>
                    <a:pt x="766" y="666"/>
                  </a:lnTo>
                  <a:lnTo>
                    <a:pt x="781" y="652"/>
                  </a:lnTo>
                  <a:lnTo>
                    <a:pt x="795" y="637"/>
                  </a:lnTo>
                  <a:lnTo>
                    <a:pt x="809" y="621"/>
                  </a:lnTo>
                  <a:lnTo>
                    <a:pt x="823" y="606"/>
                  </a:lnTo>
                  <a:lnTo>
                    <a:pt x="836" y="590"/>
                  </a:lnTo>
                  <a:lnTo>
                    <a:pt x="848" y="573"/>
                  </a:lnTo>
                  <a:lnTo>
                    <a:pt x="860" y="555"/>
                  </a:lnTo>
                  <a:lnTo>
                    <a:pt x="872" y="538"/>
                  </a:lnTo>
                  <a:lnTo>
                    <a:pt x="883" y="519"/>
                  </a:lnTo>
                  <a:lnTo>
                    <a:pt x="893" y="501"/>
                  </a:lnTo>
                  <a:lnTo>
                    <a:pt x="903" y="483"/>
                  </a:lnTo>
                  <a:lnTo>
                    <a:pt x="913" y="463"/>
                  </a:lnTo>
                  <a:lnTo>
                    <a:pt x="922" y="444"/>
                  </a:lnTo>
                  <a:lnTo>
                    <a:pt x="930" y="424"/>
                  </a:lnTo>
                  <a:lnTo>
                    <a:pt x="938" y="402"/>
                  </a:lnTo>
                  <a:lnTo>
                    <a:pt x="946" y="382"/>
                  </a:lnTo>
                  <a:lnTo>
                    <a:pt x="953" y="361"/>
                  </a:lnTo>
                  <a:lnTo>
                    <a:pt x="960" y="339"/>
                  </a:lnTo>
                  <a:lnTo>
                    <a:pt x="966" y="318"/>
                  </a:lnTo>
                  <a:lnTo>
                    <a:pt x="972" y="294"/>
                  </a:lnTo>
                  <a:lnTo>
                    <a:pt x="982" y="249"/>
                  </a:lnTo>
                  <a:lnTo>
                    <a:pt x="991" y="202"/>
                  </a:lnTo>
                  <a:lnTo>
                    <a:pt x="997" y="154"/>
                  </a:lnTo>
                  <a:lnTo>
                    <a:pt x="1002" y="105"/>
                  </a:lnTo>
                  <a:lnTo>
                    <a:pt x="1006" y="54"/>
                  </a:lnTo>
                  <a:lnTo>
                    <a:pt x="1007" y="1"/>
                  </a:lnTo>
                  <a:lnTo>
                    <a:pt x="919" y="0"/>
                  </a:lnTo>
                  <a:lnTo>
                    <a:pt x="918" y="48"/>
                  </a:lnTo>
                  <a:lnTo>
                    <a:pt x="915" y="95"/>
                  </a:lnTo>
                  <a:lnTo>
                    <a:pt x="910" y="140"/>
                  </a:lnTo>
                  <a:lnTo>
                    <a:pt x="904" y="184"/>
                  </a:lnTo>
                  <a:lnTo>
                    <a:pt x="896" y="226"/>
                  </a:lnTo>
                  <a:lnTo>
                    <a:pt x="887" y="267"/>
                  </a:lnTo>
                  <a:lnTo>
                    <a:pt x="882" y="286"/>
                  </a:lnTo>
                  <a:lnTo>
                    <a:pt x="877" y="305"/>
                  </a:lnTo>
                  <a:lnTo>
                    <a:pt x="871" y="324"/>
                  </a:lnTo>
                  <a:lnTo>
                    <a:pt x="865" y="342"/>
                  </a:lnTo>
                  <a:lnTo>
                    <a:pt x="858" y="360"/>
                  </a:lnTo>
                  <a:lnTo>
                    <a:pt x="851" y="378"/>
                  </a:lnTo>
                  <a:lnTo>
                    <a:pt x="844" y="395"/>
                  </a:lnTo>
                  <a:lnTo>
                    <a:pt x="836" y="412"/>
                  </a:lnTo>
                  <a:lnTo>
                    <a:pt x="828" y="428"/>
                  </a:lnTo>
                  <a:lnTo>
                    <a:pt x="819" y="445"/>
                  </a:lnTo>
                  <a:lnTo>
                    <a:pt x="810" y="460"/>
                  </a:lnTo>
                  <a:lnTo>
                    <a:pt x="801" y="475"/>
                  </a:lnTo>
                  <a:lnTo>
                    <a:pt x="791" y="491"/>
                  </a:lnTo>
                  <a:lnTo>
                    <a:pt x="781" y="506"/>
                  </a:lnTo>
                  <a:lnTo>
                    <a:pt x="770" y="520"/>
                  </a:lnTo>
                  <a:lnTo>
                    <a:pt x="759" y="534"/>
                  </a:lnTo>
                  <a:lnTo>
                    <a:pt x="748" y="547"/>
                  </a:lnTo>
                  <a:lnTo>
                    <a:pt x="736" y="560"/>
                  </a:lnTo>
                  <a:lnTo>
                    <a:pt x="723" y="573"/>
                  </a:lnTo>
                  <a:lnTo>
                    <a:pt x="711" y="586"/>
                  </a:lnTo>
                  <a:lnTo>
                    <a:pt x="698" y="598"/>
                  </a:lnTo>
                  <a:lnTo>
                    <a:pt x="684" y="610"/>
                  </a:lnTo>
                  <a:lnTo>
                    <a:pt x="670" y="621"/>
                  </a:lnTo>
                  <a:lnTo>
                    <a:pt x="655" y="633"/>
                  </a:lnTo>
                  <a:lnTo>
                    <a:pt x="640" y="644"/>
                  </a:lnTo>
                  <a:lnTo>
                    <a:pt x="625" y="653"/>
                  </a:lnTo>
                  <a:lnTo>
                    <a:pt x="609" y="664"/>
                  </a:lnTo>
                  <a:lnTo>
                    <a:pt x="592" y="673"/>
                  </a:lnTo>
                  <a:lnTo>
                    <a:pt x="575" y="683"/>
                  </a:lnTo>
                  <a:lnTo>
                    <a:pt x="558" y="692"/>
                  </a:lnTo>
                  <a:lnTo>
                    <a:pt x="540" y="700"/>
                  </a:lnTo>
                  <a:lnTo>
                    <a:pt x="522" y="709"/>
                  </a:lnTo>
                  <a:lnTo>
                    <a:pt x="483" y="724"/>
                  </a:lnTo>
                  <a:lnTo>
                    <a:pt x="443" y="738"/>
                  </a:lnTo>
                  <a:lnTo>
                    <a:pt x="400" y="750"/>
                  </a:lnTo>
                  <a:lnTo>
                    <a:pt x="356" y="761"/>
                  </a:lnTo>
                  <a:lnTo>
                    <a:pt x="309" y="770"/>
                  </a:lnTo>
                  <a:lnTo>
                    <a:pt x="260" y="778"/>
                  </a:lnTo>
                  <a:lnTo>
                    <a:pt x="209" y="784"/>
                  </a:lnTo>
                  <a:lnTo>
                    <a:pt x="156" y="787"/>
                  </a:lnTo>
                  <a:lnTo>
                    <a:pt x="101" y="790"/>
                  </a:lnTo>
                  <a:lnTo>
                    <a:pt x="44" y="791"/>
                  </a:lnTo>
                  <a:lnTo>
                    <a:pt x="39" y="791"/>
                  </a:lnTo>
                  <a:lnTo>
                    <a:pt x="34" y="792"/>
                  </a:lnTo>
                  <a:lnTo>
                    <a:pt x="29" y="793"/>
                  </a:lnTo>
                  <a:lnTo>
                    <a:pt x="25" y="796"/>
                  </a:lnTo>
                  <a:lnTo>
                    <a:pt x="17" y="800"/>
                  </a:lnTo>
                  <a:lnTo>
                    <a:pt x="11" y="807"/>
                  </a:lnTo>
                  <a:lnTo>
                    <a:pt x="6" y="814"/>
                  </a:lnTo>
                  <a:lnTo>
                    <a:pt x="2" y="824"/>
                  </a:lnTo>
                  <a:lnTo>
                    <a:pt x="0" y="833"/>
                  </a:lnTo>
                  <a:lnTo>
                    <a:pt x="0" y="843"/>
                  </a:lnTo>
                  <a:lnTo>
                    <a:pt x="0" y="852"/>
                  </a:lnTo>
                  <a:lnTo>
                    <a:pt x="2" y="862"/>
                  </a:lnTo>
                  <a:lnTo>
                    <a:pt x="6" y="871"/>
                  </a:lnTo>
                  <a:lnTo>
                    <a:pt x="11" y="879"/>
                  </a:lnTo>
                  <a:lnTo>
                    <a:pt x="17" y="885"/>
                  </a:lnTo>
                  <a:lnTo>
                    <a:pt x="25" y="891"/>
                  </a:lnTo>
                  <a:lnTo>
                    <a:pt x="29" y="892"/>
                  </a:lnTo>
                  <a:lnTo>
                    <a:pt x="34" y="893"/>
                  </a:lnTo>
                  <a:lnTo>
                    <a:pt x="39" y="894"/>
                  </a:lnTo>
                  <a:lnTo>
                    <a:pt x="44" y="894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94" name="Shape 194">
              <a:extLst>
                <a:ext uri="{FF2B5EF4-FFF2-40B4-BE49-F238E27FC236}">
                  <a16:creationId xmlns:a16="http://schemas.microsoft.com/office/drawing/2014/main" id="{00000000-0008-0000-0700-0000C2000000}"/>
                </a:ext>
              </a:extLst>
            </xdr:cNvPr>
            <xdr:cNvSpPr/>
          </xdr:nvSpPr>
          <xdr:spPr>
            <a:xfrm>
              <a:off x="2158" y="602"/>
              <a:ext cx="193" cy="189"/>
            </a:xfrm>
            <a:custGeom>
              <a:avLst/>
              <a:gdLst/>
              <a:ahLst/>
              <a:cxnLst/>
              <a:rect l="l" t="t" r="r" b="b"/>
              <a:pathLst>
                <a:path w="964" h="1138" extrusionOk="0">
                  <a:moveTo>
                    <a:pt x="0" y="53"/>
                  </a:moveTo>
                  <a:lnTo>
                    <a:pt x="0" y="53"/>
                  </a:lnTo>
                  <a:lnTo>
                    <a:pt x="1" y="90"/>
                  </a:lnTo>
                  <a:lnTo>
                    <a:pt x="2" y="127"/>
                  </a:lnTo>
                  <a:lnTo>
                    <a:pt x="3" y="163"/>
                  </a:lnTo>
                  <a:lnTo>
                    <a:pt x="5" y="198"/>
                  </a:lnTo>
                  <a:lnTo>
                    <a:pt x="8" y="232"/>
                  </a:lnTo>
                  <a:lnTo>
                    <a:pt x="12" y="266"/>
                  </a:lnTo>
                  <a:lnTo>
                    <a:pt x="16" y="299"/>
                  </a:lnTo>
                  <a:lnTo>
                    <a:pt x="20" y="332"/>
                  </a:lnTo>
                  <a:lnTo>
                    <a:pt x="25" y="363"/>
                  </a:lnTo>
                  <a:lnTo>
                    <a:pt x="31" y="395"/>
                  </a:lnTo>
                  <a:lnTo>
                    <a:pt x="37" y="424"/>
                  </a:lnTo>
                  <a:lnTo>
                    <a:pt x="44" y="455"/>
                  </a:lnTo>
                  <a:lnTo>
                    <a:pt x="52" y="483"/>
                  </a:lnTo>
                  <a:lnTo>
                    <a:pt x="60" y="511"/>
                  </a:lnTo>
                  <a:lnTo>
                    <a:pt x="68" y="538"/>
                  </a:lnTo>
                  <a:lnTo>
                    <a:pt x="78" y="565"/>
                  </a:lnTo>
                  <a:lnTo>
                    <a:pt x="87" y="591"/>
                  </a:lnTo>
                  <a:lnTo>
                    <a:pt x="97" y="617"/>
                  </a:lnTo>
                  <a:lnTo>
                    <a:pt x="108" y="642"/>
                  </a:lnTo>
                  <a:lnTo>
                    <a:pt x="119" y="666"/>
                  </a:lnTo>
                  <a:lnTo>
                    <a:pt x="131" y="690"/>
                  </a:lnTo>
                  <a:lnTo>
                    <a:pt x="143" y="712"/>
                  </a:lnTo>
                  <a:lnTo>
                    <a:pt x="156" y="735"/>
                  </a:lnTo>
                  <a:lnTo>
                    <a:pt x="169" y="756"/>
                  </a:lnTo>
                  <a:lnTo>
                    <a:pt x="183" y="777"/>
                  </a:lnTo>
                  <a:lnTo>
                    <a:pt x="197" y="797"/>
                  </a:lnTo>
                  <a:lnTo>
                    <a:pt x="211" y="817"/>
                  </a:lnTo>
                  <a:lnTo>
                    <a:pt x="226" y="836"/>
                  </a:lnTo>
                  <a:lnTo>
                    <a:pt x="242" y="854"/>
                  </a:lnTo>
                  <a:lnTo>
                    <a:pt x="257" y="871"/>
                  </a:lnTo>
                  <a:lnTo>
                    <a:pt x="274" y="888"/>
                  </a:lnTo>
                  <a:lnTo>
                    <a:pt x="290" y="904"/>
                  </a:lnTo>
                  <a:lnTo>
                    <a:pt x="307" y="921"/>
                  </a:lnTo>
                  <a:lnTo>
                    <a:pt x="324" y="935"/>
                  </a:lnTo>
                  <a:lnTo>
                    <a:pt x="342" y="950"/>
                  </a:lnTo>
                  <a:lnTo>
                    <a:pt x="360" y="964"/>
                  </a:lnTo>
                  <a:lnTo>
                    <a:pt x="378" y="977"/>
                  </a:lnTo>
                  <a:lnTo>
                    <a:pt x="397" y="990"/>
                  </a:lnTo>
                  <a:lnTo>
                    <a:pt x="416" y="1002"/>
                  </a:lnTo>
                  <a:lnTo>
                    <a:pt x="435" y="1014"/>
                  </a:lnTo>
                  <a:lnTo>
                    <a:pt x="455" y="1024"/>
                  </a:lnTo>
                  <a:lnTo>
                    <a:pt x="475" y="1035"/>
                  </a:lnTo>
                  <a:lnTo>
                    <a:pt x="495" y="1044"/>
                  </a:lnTo>
                  <a:lnTo>
                    <a:pt x="516" y="1054"/>
                  </a:lnTo>
                  <a:lnTo>
                    <a:pt x="557" y="1071"/>
                  </a:lnTo>
                  <a:lnTo>
                    <a:pt x="599" y="1086"/>
                  </a:lnTo>
                  <a:lnTo>
                    <a:pt x="642" y="1098"/>
                  </a:lnTo>
                  <a:lnTo>
                    <a:pt x="686" y="1110"/>
                  </a:lnTo>
                  <a:lnTo>
                    <a:pt x="731" y="1118"/>
                  </a:lnTo>
                  <a:lnTo>
                    <a:pt x="777" y="1127"/>
                  </a:lnTo>
                  <a:lnTo>
                    <a:pt x="823" y="1131"/>
                  </a:lnTo>
                  <a:lnTo>
                    <a:pt x="869" y="1136"/>
                  </a:lnTo>
                  <a:lnTo>
                    <a:pt x="917" y="1138"/>
                  </a:lnTo>
                  <a:lnTo>
                    <a:pt x="964" y="1138"/>
                  </a:lnTo>
                  <a:lnTo>
                    <a:pt x="964" y="1035"/>
                  </a:lnTo>
                  <a:lnTo>
                    <a:pt x="919" y="1035"/>
                  </a:lnTo>
                  <a:lnTo>
                    <a:pt x="874" y="1033"/>
                  </a:lnTo>
                  <a:lnTo>
                    <a:pt x="830" y="1028"/>
                  </a:lnTo>
                  <a:lnTo>
                    <a:pt x="787" y="1023"/>
                  </a:lnTo>
                  <a:lnTo>
                    <a:pt x="745" y="1016"/>
                  </a:lnTo>
                  <a:lnTo>
                    <a:pt x="703" y="1008"/>
                  </a:lnTo>
                  <a:lnTo>
                    <a:pt x="662" y="997"/>
                  </a:lnTo>
                  <a:lnTo>
                    <a:pt x="623" y="985"/>
                  </a:lnTo>
                  <a:lnTo>
                    <a:pt x="584" y="973"/>
                  </a:lnTo>
                  <a:lnTo>
                    <a:pt x="545" y="956"/>
                  </a:lnTo>
                  <a:lnTo>
                    <a:pt x="528" y="948"/>
                  </a:lnTo>
                  <a:lnTo>
                    <a:pt x="510" y="940"/>
                  </a:lnTo>
                  <a:lnTo>
                    <a:pt x="492" y="930"/>
                  </a:lnTo>
                  <a:lnTo>
                    <a:pt x="474" y="921"/>
                  </a:lnTo>
                  <a:lnTo>
                    <a:pt x="457" y="910"/>
                  </a:lnTo>
                  <a:lnTo>
                    <a:pt x="440" y="900"/>
                  </a:lnTo>
                  <a:lnTo>
                    <a:pt x="424" y="888"/>
                  </a:lnTo>
                  <a:lnTo>
                    <a:pt x="407" y="876"/>
                  </a:lnTo>
                  <a:lnTo>
                    <a:pt x="391" y="864"/>
                  </a:lnTo>
                  <a:lnTo>
                    <a:pt x="376" y="851"/>
                  </a:lnTo>
                  <a:lnTo>
                    <a:pt x="361" y="838"/>
                  </a:lnTo>
                  <a:lnTo>
                    <a:pt x="346" y="824"/>
                  </a:lnTo>
                  <a:lnTo>
                    <a:pt x="331" y="810"/>
                  </a:lnTo>
                  <a:lnTo>
                    <a:pt x="317" y="795"/>
                  </a:lnTo>
                  <a:lnTo>
                    <a:pt x="303" y="779"/>
                  </a:lnTo>
                  <a:lnTo>
                    <a:pt x="290" y="763"/>
                  </a:lnTo>
                  <a:lnTo>
                    <a:pt x="277" y="748"/>
                  </a:lnTo>
                  <a:lnTo>
                    <a:pt x="264" y="730"/>
                  </a:lnTo>
                  <a:lnTo>
                    <a:pt x="252" y="712"/>
                  </a:lnTo>
                  <a:lnTo>
                    <a:pt x="240" y="694"/>
                  </a:lnTo>
                  <a:lnTo>
                    <a:pt x="228" y="675"/>
                  </a:lnTo>
                  <a:lnTo>
                    <a:pt x="217" y="656"/>
                  </a:lnTo>
                  <a:lnTo>
                    <a:pt x="206" y="636"/>
                  </a:lnTo>
                  <a:lnTo>
                    <a:pt x="196" y="615"/>
                  </a:lnTo>
                  <a:lnTo>
                    <a:pt x="186" y="594"/>
                  </a:lnTo>
                  <a:lnTo>
                    <a:pt x="177" y="571"/>
                  </a:lnTo>
                  <a:lnTo>
                    <a:pt x="168" y="549"/>
                  </a:lnTo>
                  <a:lnTo>
                    <a:pt x="159" y="525"/>
                  </a:lnTo>
                  <a:lnTo>
                    <a:pt x="151" y="502"/>
                  </a:lnTo>
                  <a:lnTo>
                    <a:pt x="143" y="477"/>
                  </a:lnTo>
                  <a:lnTo>
                    <a:pt x="136" y="451"/>
                  </a:lnTo>
                  <a:lnTo>
                    <a:pt x="129" y="425"/>
                  </a:lnTo>
                  <a:lnTo>
                    <a:pt x="123" y="398"/>
                  </a:lnTo>
                  <a:lnTo>
                    <a:pt x="117" y="371"/>
                  </a:lnTo>
                  <a:lnTo>
                    <a:pt x="112" y="343"/>
                  </a:lnTo>
                  <a:lnTo>
                    <a:pt x="107" y="313"/>
                  </a:lnTo>
                  <a:lnTo>
                    <a:pt x="103" y="284"/>
                  </a:lnTo>
                  <a:lnTo>
                    <a:pt x="99" y="253"/>
                  </a:lnTo>
                  <a:lnTo>
                    <a:pt x="96" y="222"/>
                  </a:lnTo>
                  <a:lnTo>
                    <a:pt x="93" y="190"/>
                  </a:lnTo>
                  <a:lnTo>
                    <a:pt x="91" y="157"/>
                  </a:lnTo>
                  <a:lnTo>
                    <a:pt x="90" y="123"/>
                  </a:lnTo>
                  <a:lnTo>
                    <a:pt x="89" y="89"/>
                  </a:lnTo>
                  <a:lnTo>
                    <a:pt x="89" y="53"/>
                  </a:lnTo>
                  <a:lnTo>
                    <a:pt x="88" y="46"/>
                  </a:lnTo>
                  <a:lnTo>
                    <a:pt x="88" y="40"/>
                  </a:lnTo>
                  <a:lnTo>
                    <a:pt x="86" y="36"/>
                  </a:lnTo>
                  <a:lnTo>
                    <a:pt x="85" y="30"/>
                  </a:lnTo>
                  <a:lnTo>
                    <a:pt x="80" y="21"/>
                  </a:lnTo>
                  <a:lnTo>
                    <a:pt x="75" y="13"/>
                  </a:lnTo>
                  <a:lnTo>
                    <a:pt x="68" y="9"/>
                  </a:lnTo>
                  <a:lnTo>
                    <a:pt x="61" y="4"/>
                  </a:lnTo>
                  <a:lnTo>
                    <a:pt x="53" y="1"/>
                  </a:lnTo>
                  <a:lnTo>
                    <a:pt x="44" y="0"/>
                  </a:lnTo>
                  <a:lnTo>
                    <a:pt x="36" y="1"/>
                  </a:lnTo>
                  <a:lnTo>
                    <a:pt x="28" y="4"/>
                  </a:lnTo>
                  <a:lnTo>
                    <a:pt x="21" y="9"/>
                  </a:lnTo>
                  <a:lnTo>
                    <a:pt x="14" y="13"/>
                  </a:lnTo>
                  <a:lnTo>
                    <a:pt x="8" y="21"/>
                  </a:lnTo>
                  <a:lnTo>
                    <a:pt x="4" y="30"/>
                  </a:lnTo>
                  <a:lnTo>
                    <a:pt x="2" y="36"/>
                  </a:lnTo>
                  <a:lnTo>
                    <a:pt x="1" y="40"/>
                  </a:lnTo>
                  <a:lnTo>
                    <a:pt x="1" y="46"/>
                  </a:lnTo>
                  <a:lnTo>
                    <a:pt x="0" y="53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95" name="Shape 195">
              <a:extLst>
                <a:ext uri="{FF2B5EF4-FFF2-40B4-BE49-F238E27FC236}">
                  <a16:creationId xmlns:a16="http://schemas.microsoft.com/office/drawing/2014/main" id="{00000000-0008-0000-0700-0000C3000000}"/>
                </a:ext>
              </a:extLst>
            </xdr:cNvPr>
            <xdr:cNvSpPr/>
          </xdr:nvSpPr>
          <xdr:spPr>
            <a:xfrm>
              <a:off x="2158" y="433"/>
              <a:ext cx="205" cy="178"/>
            </a:xfrm>
            <a:custGeom>
              <a:avLst/>
              <a:gdLst/>
              <a:ahLst/>
              <a:cxnLst/>
              <a:rect l="l" t="t" r="r" b="b"/>
              <a:pathLst>
                <a:path w="1024" h="1067" extrusionOk="0">
                  <a:moveTo>
                    <a:pt x="980" y="0"/>
                  </a:moveTo>
                  <a:lnTo>
                    <a:pt x="980" y="0"/>
                  </a:lnTo>
                  <a:lnTo>
                    <a:pt x="927" y="1"/>
                  </a:lnTo>
                  <a:lnTo>
                    <a:pt x="874" y="4"/>
                  </a:lnTo>
                  <a:lnTo>
                    <a:pt x="823" y="9"/>
                  </a:lnTo>
                  <a:lnTo>
                    <a:pt x="773" y="16"/>
                  </a:lnTo>
                  <a:lnTo>
                    <a:pt x="723" y="26"/>
                  </a:lnTo>
                  <a:lnTo>
                    <a:pt x="676" y="37"/>
                  </a:lnTo>
                  <a:lnTo>
                    <a:pt x="629" y="50"/>
                  </a:lnTo>
                  <a:lnTo>
                    <a:pt x="584" y="67"/>
                  </a:lnTo>
                  <a:lnTo>
                    <a:pt x="562" y="75"/>
                  </a:lnTo>
                  <a:lnTo>
                    <a:pt x="540" y="84"/>
                  </a:lnTo>
                  <a:lnTo>
                    <a:pt x="518" y="94"/>
                  </a:lnTo>
                  <a:lnTo>
                    <a:pt x="497" y="104"/>
                  </a:lnTo>
                  <a:lnTo>
                    <a:pt x="476" y="115"/>
                  </a:lnTo>
                  <a:lnTo>
                    <a:pt x="456" y="127"/>
                  </a:lnTo>
                  <a:lnTo>
                    <a:pt x="436" y="139"/>
                  </a:lnTo>
                  <a:lnTo>
                    <a:pt x="416" y="150"/>
                  </a:lnTo>
                  <a:lnTo>
                    <a:pt x="397" y="163"/>
                  </a:lnTo>
                  <a:lnTo>
                    <a:pt x="378" y="177"/>
                  </a:lnTo>
                  <a:lnTo>
                    <a:pt x="359" y="192"/>
                  </a:lnTo>
                  <a:lnTo>
                    <a:pt x="341" y="206"/>
                  </a:lnTo>
                  <a:lnTo>
                    <a:pt x="323" y="221"/>
                  </a:lnTo>
                  <a:lnTo>
                    <a:pt x="306" y="236"/>
                  </a:lnTo>
                  <a:lnTo>
                    <a:pt x="289" y="253"/>
                  </a:lnTo>
                  <a:lnTo>
                    <a:pt x="273" y="269"/>
                  </a:lnTo>
                  <a:lnTo>
                    <a:pt x="257" y="286"/>
                  </a:lnTo>
                  <a:lnTo>
                    <a:pt x="241" y="303"/>
                  </a:lnTo>
                  <a:lnTo>
                    <a:pt x="226" y="322"/>
                  </a:lnTo>
                  <a:lnTo>
                    <a:pt x="211" y="341"/>
                  </a:lnTo>
                  <a:lnTo>
                    <a:pt x="197" y="360"/>
                  </a:lnTo>
                  <a:lnTo>
                    <a:pt x="183" y="380"/>
                  </a:lnTo>
                  <a:lnTo>
                    <a:pt x="169" y="400"/>
                  </a:lnTo>
                  <a:lnTo>
                    <a:pt x="156" y="421"/>
                  </a:lnTo>
                  <a:lnTo>
                    <a:pt x="144" y="442"/>
                  </a:lnTo>
                  <a:lnTo>
                    <a:pt x="132" y="465"/>
                  </a:lnTo>
                  <a:lnTo>
                    <a:pt x="121" y="487"/>
                  </a:lnTo>
                  <a:lnTo>
                    <a:pt x="110" y="509"/>
                  </a:lnTo>
                  <a:lnTo>
                    <a:pt x="99" y="533"/>
                  </a:lnTo>
                  <a:lnTo>
                    <a:pt x="89" y="556"/>
                  </a:lnTo>
                  <a:lnTo>
                    <a:pt x="80" y="581"/>
                  </a:lnTo>
                  <a:lnTo>
                    <a:pt x="71" y="606"/>
                  </a:lnTo>
                  <a:lnTo>
                    <a:pt x="62" y="631"/>
                  </a:lnTo>
                  <a:lnTo>
                    <a:pt x="55" y="656"/>
                  </a:lnTo>
                  <a:lnTo>
                    <a:pt x="47" y="684"/>
                  </a:lnTo>
                  <a:lnTo>
                    <a:pt x="40" y="709"/>
                  </a:lnTo>
                  <a:lnTo>
                    <a:pt x="34" y="737"/>
                  </a:lnTo>
                  <a:lnTo>
                    <a:pt x="28" y="765"/>
                  </a:lnTo>
                  <a:lnTo>
                    <a:pt x="23" y="793"/>
                  </a:lnTo>
                  <a:lnTo>
                    <a:pt x="18" y="821"/>
                  </a:lnTo>
                  <a:lnTo>
                    <a:pt x="14" y="851"/>
                  </a:lnTo>
                  <a:lnTo>
                    <a:pt x="10" y="880"/>
                  </a:lnTo>
                  <a:lnTo>
                    <a:pt x="7" y="911"/>
                  </a:lnTo>
                  <a:lnTo>
                    <a:pt x="5" y="940"/>
                  </a:lnTo>
                  <a:lnTo>
                    <a:pt x="3" y="972"/>
                  </a:lnTo>
                  <a:lnTo>
                    <a:pt x="2" y="1003"/>
                  </a:lnTo>
                  <a:lnTo>
                    <a:pt x="1" y="1034"/>
                  </a:lnTo>
                  <a:lnTo>
                    <a:pt x="0" y="1067"/>
                  </a:lnTo>
                  <a:lnTo>
                    <a:pt x="89" y="1067"/>
                  </a:lnTo>
                  <a:lnTo>
                    <a:pt x="89" y="1037"/>
                  </a:lnTo>
                  <a:lnTo>
                    <a:pt x="90" y="1007"/>
                  </a:lnTo>
                  <a:lnTo>
                    <a:pt x="91" y="978"/>
                  </a:lnTo>
                  <a:lnTo>
                    <a:pt x="93" y="950"/>
                  </a:lnTo>
                  <a:lnTo>
                    <a:pt x="95" y="921"/>
                  </a:lnTo>
                  <a:lnTo>
                    <a:pt x="98" y="893"/>
                  </a:lnTo>
                  <a:lnTo>
                    <a:pt x="101" y="866"/>
                  </a:lnTo>
                  <a:lnTo>
                    <a:pt x="105" y="840"/>
                  </a:lnTo>
                  <a:lnTo>
                    <a:pt x="109" y="814"/>
                  </a:lnTo>
                  <a:lnTo>
                    <a:pt x="114" y="788"/>
                  </a:lnTo>
                  <a:lnTo>
                    <a:pt x="119" y="764"/>
                  </a:lnTo>
                  <a:lnTo>
                    <a:pt x="125" y="739"/>
                  </a:lnTo>
                  <a:lnTo>
                    <a:pt x="131" y="714"/>
                  </a:lnTo>
                  <a:lnTo>
                    <a:pt x="138" y="691"/>
                  </a:lnTo>
                  <a:lnTo>
                    <a:pt x="145" y="667"/>
                  </a:lnTo>
                  <a:lnTo>
                    <a:pt x="153" y="645"/>
                  </a:lnTo>
                  <a:lnTo>
                    <a:pt x="161" y="622"/>
                  </a:lnTo>
                  <a:lnTo>
                    <a:pt x="169" y="601"/>
                  </a:lnTo>
                  <a:lnTo>
                    <a:pt x="178" y="580"/>
                  </a:lnTo>
                  <a:lnTo>
                    <a:pt x="187" y="559"/>
                  </a:lnTo>
                  <a:lnTo>
                    <a:pt x="197" y="539"/>
                  </a:lnTo>
                  <a:lnTo>
                    <a:pt x="207" y="519"/>
                  </a:lnTo>
                  <a:lnTo>
                    <a:pt x="218" y="500"/>
                  </a:lnTo>
                  <a:lnTo>
                    <a:pt x="229" y="481"/>
                  </a:lnTo>
                  <a:lnTo>
                    <a:pt x="240" y="462"/>
                  </a:lnTo>
                  <a:lnTo>
                    <a:pt x="252" y="445"/>
                  </a:lnTo>
                  <a:lnTo>
                    <a:pt x="264" y="427"/>
                  </a:lnTo>
                  <a:lnTo>
                    <a:pt x="276" y="410"/>
                  </a:lnTo>
                  <a:lnTo>
                    <a:pt x="289" y="394"/>
                  </a:lnTo>
                  <a:lnTo>
                    <a:pt x="303" y="378"/>
                  </a:lnTo>
                  <a:lnTo>
                    <a:pt x="317" y="362"/>
                  </a:lnTo>
                  <a:lnTo>
                    <a:pt x="331" y="347"/>
                  </a:lnTo>
                  <a:lnTo>
                    <a:pt x="345" y="332"/>
                  </a:lnTo>
                  <a:lnTo>
                    <a:pt x="361" y="317"/>
                  </a:lnTo>
                  <a:lnTo>
                    <a:pt x="376" y="303"/>
                  </a:lnTo>
                  <a:lnTo>
                    <a:pt x="392" y="290"/>
                  </a:lnTo>
                  <a:lnTo>
                    <a:pt x="408" y="277"/>
                  </a:lnTo>
                  <a:lnTo>
                    <a:pt x="424" y="266"/>
                  </a:lnTo>
                  <a:lnTo>
                    <a:pt x="441" y="253"/>
                  </a:lnTo>
                  <a:lnTo>
                    <a:pt x="459" y="242"/>
                  </a:lnTo>
                  <a:lnTo>
                    <a:pt x="476" y="230"/>
                  </a:lnTo>
                  <a:lnTo>
                    <a:pt x="494" y="220"/>
                  </a:lnTo>
                  <a:lnTo>
                    <a:pt x="513" y="209"/>
                  </a:lnTo>
                  <a:lnTo>
                    <a:pt x="532" y="200"/>
                  </a:lnTo>
                  <a:lnTo>
                    <a:pt x="551" y="190"/>
                  </a:lnTo>
                  <a:lnTo>
                    <a:pt x="570" y="182"/>
                  </a:lnTo>
                  <a:lnTo>
                    <a:pt x="590" y="174"/>
                  </a:lnTo>
                  <a:lnTo>
                    <a:pt x="610" y="166"/>
                  </a:lnTo>
                  <a:lnTo>
                    <a:pt x="652" y="152"/>
                  </a:lnTo>
                  <a:lnTo>
                    <a:pt x="695" y="139"/>
                  </a:lnTo>
                  <a:lnTo>
                    <a:pt x="739" y="128"/>
                  </a:lnTo>
                  <a:lnTo>
                    <a:pt x="785" y="119"/>
                  </a:lnTo>
                  <a:lnTo>
                    <a:pt x="832" y="113"/>
                  </a:lnTo>
                  <a:lnTo>
                    <a:pt x="880" y="108"/>
                  </a:lnTo>
                  <a:lnTo>
                    <a:pt x="929" y="104"/>
                  </a:lnTo>
                  <a:lnTo>
                    <a:pt x="980" y="103"/>
                  </a:lnTo>
                  <a:lnTo>
                    <a:pt x="986" y="103"/>
                  </a:lnTo>
                  <a:lnTo>
                    <a:pt x="991" y="102"/>
                  </a:lnTo>
                  <a:lnTo>
                    <a:pt x="995" y="101"/>
                  </a:lnTo>
                  <a:lnTo>
                    <a:pt x="1000" y="100"/>
                  </a:lnTo>
                  <a:lnTo>
                    <a:pt x="1007" y="94"/>
                  </a:lnTo>
                  <a:lnTo>
                    <a:pt x="1013" y="88"/>
                  </a:lnTo>
                  <a:lnTo>
                    <a:pt x="1018" y="80"/>
                  </a:lnTo>
                  <a:lnTo>
                    <a:pt x="1022" y="70"/>
                  </a:lnTo>
                  <a:lnTo>
                    <a:pt x="1024" y="61"/>
                  </a:lnTo>
                  <a:lnTo>
                    <a:pt x="1024" y="51"/>
                  </a:lnTo>
                  <a:lnTo>
                    <a:pt x="1024" y="42"/>
                  </a:lnTo>
                  <a:lnTo>
                    <a:pt x="1022" y="33"/>
                  </a:lnTo>
                  <a:lnTo>
                    <a:pt x="1018" y="23"/>
                  </a:lnTo>
                  <a:lnTo>
                    <a:pt x="1013" y="16"/>
                  </a:lnTo>
                  <a:lnTo>
                    <a:pt x="1007" y="9"/>
                  </a:lnTo>
                  <a:lnTo>
                    <a:pt x="1000" y="4"/>
                  </a:lnTo>
                  <a:lnTo>
                    <a:pt x="995" y="2"/>
                  </a:lnTo>
                  <a:lnTo>
                    <a:pt x="991" y="1"/>
                  </a:lnTo>
                  <a:lnTo>
                    <a:pt x="986" y="0"/>
                  </a:lnTo>
                  <a:lnTo>
                    <a:pt x="980" y="0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96" name="Shape 196">
              <a:extLst>
                <a:ext uri="{FF2B5EF4-FFF2-40B4-BE49-F238E27FC236}">
                  <a16:creationId xmlns:a16="http://schemas.microsoft.com/office/drawing/2014/main" id="{00000000-0008-0000-0700-0000C4000000}"/>
                </a:ext>
              </a:extLst>
            </xdr:cNvPr>
            <xdr:cNvSpPr/>
          </xdr:nvSpPr>
          <xdr:spPr>
            <a:xfrm>
              <a:off x="2354" y="433"/>
              <a:ext cx="190" cy="159"/>
            </a:xfrm>
            <a:custGeom>
              <a:avLst/>
              <a:gdLst/>
              <a:ahLst/>
              <a:cxnLst/>
              <a:rect l="l" t="t" r="r" b="b"/>
              <a:pathLst>
                <a:path w="947" h="955" extrusionOk="0">
                  <a:moveTo>
                    <a:pt x="903" y="955"/>
                  </a:moveTo>
                  <a:lnTo>
                    <a:pt x="947" y="901"/>
                  </a:lnTo>
                  <a:lnTo>
                    <a:pt x="944" y="851"/>
                  </a:lnTo>
                  <a:lnTo>
                    <a:pt x="940" y="801"/>
                  </a:lnTo>
                  <a:lnTo>
                    <a:pt x="934" y="753"/>
                  </a:lnTo>
                  <a:lnTo>
                    <a:pt x="926" y="705"/>
                  </a:lnTo>
                  <a:lnTo>
                    <a:pt x="917" y="659"/>
                  </a:lnTo>
                  <a:lnTo>
                    <a:pt x="906" y="614"/>
                  </a:lnTo>
                  <a:lnTo>
                    <a:pt x="894" y="571"/>
                  </a:lnTo>
                  <a:lnTo>
                    <a:pt x="879" y="528"/>
                  </a:lnTo>
                  <a:lnTo>
                    <a:pt x="864" y="487"/>
                  </a:lnTo>
                  <a:lnTo>
                    <a:pt x="846" y="448"/>
                  </a:lnTo>
                  <a:lnTo>
                    <a:pt x="837" y="428"/>
                  </a:lnTo>
                  <a:lnTo>
                    <a:pt x="827" y="409"/>
                  </a:lnTo>
                  <a:lnTo>
                    <a:pt x="816" y="390"/>
                  </a:lnTo>
                  <a:lnTo>
                    <a:pt x="806" y="373"/>
                  </a:lnTo>
                  <a:lnTo>
                    <a:pt x="794" y="355"/>
                  </a:lnTo>
                  <a:lnTo>
                    <a:pt x="783" y="337"/>
                  </a:lnTo>
                  <a:lnTo>
                    <a:pt x="771" y="320"/>
                  </a:lnTo>
                  <a:lnTo>
                    <a:pt x="758" y="303"/>
                  </a:lnTo>
                  <a:lnTo>
                    <a:pt x="745" y="287"/>
                  </a:lnTo>
                  <a:lnTo>
                    <a:pt x="732" y="272"/>
                  </a:lnTo>
                  <a:lnTo>
                    <a:pt x="718" y="256"/>
                  </a:lnTo>
                  <a:lnTo>
                    <a:pt x="703" y="241"/>
                  </a:lnTo>
                  <a:lnTo>
                    <a:pt x="688" y="227"/>
                  </a:lnTo>
                  <a:lnTo>
                    <a:pt x="673" y="213"/>
                  </a:lnTo>
                  <a:lnTo>
                    <a:pt x="657" y="199"/>
                  </a:lnTo>
                  <a:lnTo>
                    <a:pt x="641" y="186"/>
                  </a:lnTo>
                  <a:lnTo>
                    <a:pt x="624" y="173"/>
                  </a:lnTo>
                  <a:lnTo>
                    <a:pt x="607" y="160"/>
                  </a:lnTo>
                  <a:lnTo>
                    <a:pt x="590" y="148"/>
                  </a:lnTo>
                  <a:lnTo>
                    <a:pt x="571" y="136"/>
                  </a:lnTo>
                  <a:lnTo>
                    <a:pt x="534" y="115"/>
                  </a:lnTo>
                  <a:lnTo>
                    <a:pt x="495" y="95"/>
                  </a:lnTo>
                  <a:lnTo>
                    <a:pt x="454" y="77"/>
                  </a:lnTo>
                  <a:lnTo>
                    <a:pt x="411" y="61"/>
                  </a:lnTo>
                  <a:lnTo>
                    <a:pt x="366" y="47"/>
                  </a:lnTo>
                  <a:lnTo>
                    <a:pt x="320" y="34"/>
                  </a:lnTo>
                  <a:lnTo>
                    <a:pt x="271" y="24"/>
                  </a:lnTo>
                  <a:lnTo>
                    <a:pt x="221" y="15"/>
                  </a:lnTo>
                  <a:lnTo>
                    <a:pt x="169" y="9"/>
                  </a:lnTo>
                  <a:lnTo>
                    <a:pt x="115" y="3"/>
                  </a:lnTo>
                  <a:lnTo>
                    <a:pt x="58" y="1"/>
                  </a:lnTo>
                  <a:lnTo>
                    <a:pt x="0" y="0"/>
                  </a:lnTo>
                  <a:lnTo>
                    <a:pt x="0" y="103"/>
                  </a:lnTo>
                  <a:lnTo>
                    <a:pt x="56" y="104"/>
                  </a:lnTo>
                  <a:lnTo>
                    <a:pt x="109" y="107"/>
                  </a:lnTo>
                  <a:lnTo>
                    <a:pt x="161" y="111"/>
                  </a:lnTo>
                  <a:lnTo>
                    <a:pt x="210" y="119"/>
                  </a:lnTo>
                  <a:lnTo>
                    <a:pt x="257" y="127"/>
                  </a:lnTo>
                  <a:lnTo>
                    <a:pt x="302" y="136"/>
                  </a:lnTo>
                  <a:lnTo>
                    <a:pt x="345" y="148"/>
                  </a:lnTo>
                  <a:lnTo>
                    <a:pt x="386" y="161"/>
                  </a:lnTo>
                  <a:lnTo>
                    <a:pt x="425" y="175"/>
                  </a:lnTo>
                  <a:lnTo>
                    <a:pt x="462" y="192"/>
                  </a:lnTo>
                  <a:lnTo>
                    <a:pt x="498" y="209"/>
                  </a:lnTo>
                  <a:lnTo>
                    <a:pt x="531" y="229"/>
                  </a:lnTo>
                  <a:lnTo>
                    <a:pt x="547" y="239"/>
                  </a:lnTo>
                  <a:lnTo>
                    <a:pt x="562" y="249"/>
                  </a:lnTo>
                  <a:lnTo>
                    <a:pt x="577" y="260"/>
                  </a:lnTo>
                  <a:lnTo>
                    <a:pt x="592" y="272"/>
                  </a:lnTo>
                  <a:lnTo>
                    <a:pt x="606" y="283"/>
                  </a:lnTo>
                  <a:lnTo>
                    <a:pt x="620" y="295"/>
                  </a:lnTo>
                  <a:lnTo>
                    <a:pt x="633" y="307"/>
                  </a:lnTo>
                  <a:lnTo>
                    <a:pt x="646" y="320"/>
                  </a:lnTo>
                  <a:lnTo>
                    <a:pt x="658" y="333"/>
                  </a:lnTo>
                  <a:lnTo>
                    <a:pt x="670" y="346"/>
                  </a:lnTo>
                  <a:lnTo>
                    <a:pt x="682" y="360"/>
                  </a:lnTo>
                  <a:lnTo>
                    <a:pt x="693" y="374"/>
                  </a:lnTo>
                  <a:lnTo>
                    <a:pt x="704" y="388"/>
                  </a:lnTo>
                  <a:lnTo>
                    <a:pt x="714" y="402"/>
                  </a:lnTo>
                  <a:lnTo>
                    <a:pt x="724" y="418"/>
                  </a:lnTo>
                  <a:lnTo>
                    <a:pt x="734" y="433"/>
                  </a:lnTo>
                  <a:lnTo>
                    <a:pt x="743" y="448"/>
                  </a:lnTo>
                  <a:lnTo>
                    <a:pt x="752" y="465"/>
                  </a:lnTo>
                  <a:lnTo>
                    <a:pt x="761" y="481"/>
                  </a:lnTo>
                  <a:lnTo>
                    <a:pt x="769" y="498"/>
                  </a:lnTo>
                  <a:lnTo>
                    <a:pt x="784" y="533"/>
                  </a:lnTo>
                  <a:lnTo>
                    <a:pt x="798" y="568"/>
                  </a:lnTo>
                  <a:lnTo>
                    <a:pt x="811" y="606"/>
                  </a:lnTo>
                  <a:lnTo>
                    <a:pt x="822" y="645"/>
                  </a:lnTo>
                  <a:lnTo>
                    <a:pt x="831" y="685"/>
                  </a:lnTo>
                  <a:lnTo>
                    <a:pt x="840" y="727"/>
                  </a:lnTo>
                  <a:lnTo>
                    <a:pt x="847" y="769"/>
                  </a:lnTo>
                  <a:lnTo>
                    <a:pt x="852" y="814"/>
                  </a:lnTo>
                  <a:lnTo>
                    <a:pt x="856" y="860"/>
                  </a:lnTo>
                  <a:lnTo>
                    <a:pt x="859" y="906"/>
                  </a:lnTo>
                  <a:lnTo>
                    <a:pt x="903" y="852"/>
                  </a:lnTo>
                  <a:lnTo>
                    <a:pt x="859" y="906"/>
                  </a:lnTo>
                  <a:lnTo>
                    <a:pt x="860" y="913"/>
                  </a:lnTo>
                  <a:lnTo>
                    <a:pt x="861" y="919"/>
                  </a:lnTo>
                  <a:lnTo>
                    <a:pt x="862" y="924"/>
                  </a:lnTo>
                  <a:lnTo>
                    <a:pt x="864" y="930"/>
                  </a:lnTo>
                  <a:lnTo>
                    <a:pt x="869" y="938"/>
                  </a:lnTo>
                  <a:lnTo>
                    <a:pt x="875" y="945"/>
                  </a:lnTo>
                  <a:lnTo>
                    <a:pt x="882" y="950"/>
                  </a:lnTo>
                  <a:lnTo>
                    <a:pt x="889" y="953"/>
                  </a:lnTo>
                  <a:lnTo>
                    <a:pt x="897" y="955"/>
                  </a:lnTo>
                  <a:lnTo>
                    <a:pt x="906" y="955"/>
                  </a:lnTo>
                  <a:lnTo>
                    <a:pt x="914" y="954"/>
                  </a:lnTo>
                  <a:lnTo>
                    <a:pt x="922" y="952"/>
                  </a:lnTo>
                  <a:lnTo>
                    <a:pt x="929" y="947"/>
                  </a:lnTo>
                  <a:lnTo>
                    <a:pt x="935" y="941"/>
                  </a:lnTo>
                  <a:lnTo>
                    <a:pt x="941" y="933"/>
                  </a:lnTo>
                  <a:lnTo>
                    <a:pt x="945" y="924"/>
                  </a:lnTo>
                  <a:lnTo>
                    <a:pt x="946" y="919"/>
                  </a:lnTo>
                  <a:lnTo>
                    <a:pt x="947" y="913"/>
                  </a:lnTo>
                  <a:lnTo>
                    <a:pt x="947" y="907"/>
                  </a:lnTo>
                  <a:lnTo>
                    <a:pt x="947" y="901"/>
                  </a:lnTo>
                  <a:lnTo>
                    <a:pt x="903" y="955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97" name="Shape 197">
              <a:extLst>
                <a:ext uri="{FF2B5EF4-FFF2-40B4-BE49-F238E27FC236}">
                  <a16:creationId xmlns:a16="http://schemas.microsoft.com/office/drawing/2014/main" id="{00000000-0008-0000-0700-0000C5000000}"/>
                </a:ext>
              </a:extLst>
            </xdr:cNvPr>
            <xdr:cNvSpPr/>
          </xdr:nvSpPr>
          <xdr:spPr>
            <a:xfrm>
              <a:off x="2404" y="575"/>
              <a:ext cx="131" cy="17"/>
            </a:xfrm>
            <a:custGeom>
              <a:avLst/>
              <a:gdLst/>
              <a:ahLst/>
              <a:cxnLst/>
              <a:rect l="l" t="t" r="r" b="b"/>
              <a:pathLst>
                <a:path w="654" h="103" extrusionOk="0">
                  <a:moveTo>
                    <a:pt x="0" y="52"/>
                  </a:moveTo>
                  <a:lnTo>
                    <a:pt x="44" y="103"/>
                  </a:lnTo>
                  <a:lnTo>
                    <a:pt x="654" y="103"/>
                  </a:lnTo>
                  <a:lnTo>
                    <a:pt x="654" y="0"/>
                  </a:lnTo>
                  <a:lnTo>
                    <a:pt x="44" y="0"/>
                  </a:lnTo>
                  <a:lnTo>
                    <a:pt x="0" y="52"/>
                  </a:lnTo>
                  <a:lnTo>
                    <a:pt x="44" y="0"/>
                  </a:lnTo>
                  <a:lnTo>
                    <a:pt x="39" y="0"/>
                  </a:lnTo>
                  <a:lnTo>
                    <a:pt x="34" y="1"/>
                  </a:lnTo>
                  <a:lnTo>
                    <a:pt x="29" y="2"/>
                  </a:lnTo>
                  <a:lnTo>
                    <a:pt x="25" y="5"/>
                  </a:lnTo>
                  <a:lnTo>
                    <a:pt x="17" y="9"/>
                  </a:lnTo>
                  <a:lnTo>
                    <a:pt x="11" y="16"/>
                  </a:lnTo>
                  <a:lnTo>
                    <a:pt x="6" y="25"/>
                  </a:lnTo>
                  <a:lnTo>
                    <a:pt x="3" y="33"/>
                  </a:lnTo>
                  <a:lnTo>
                    <a:pt x="1" y="42"/>
                  </a:lnTo>
                  <a:lnTo>
                    <a:pt x="0" y="52"/>
                  </a:lnTo>
                  <a:lnTo>
                    <a:pt x="1" y="61"/>
                  </a:lnTo>
                  <a:lnTo>
                    <a:pt x="3" y="70"/>
                  </a:lnTo>
                  <a:lnTo>
                    <a:pt x="6" y="80"/>
                  </a:lnTo>
                  <a:lnTo>
                    <a:pt x="11" y="88"/>
                  </a:lnTo>
                  <a:lnTo>
                    <a:pt x="17" y="94"/>
                  </a:lnTo>
                  <a:lnTo>
                    <a:pt x="25" y="100"/>
                  </a:lnTo>
                  <a:lnTo>
                    <a:pt x="29" y="101"/>
                  </a:lnTo>
                  <a:lnTo>
                    <a:pt x="34" y="102"/>
                  </a:lnTo>
                  <a:lnTo>
                    <a:pt x="39" y="103"/>
                  </a:lnTo>
                  <a:lnTo>
                    <a:pt x="44" y="103"/>
                  </a:lnTo>
                  <a:lnTo>
                    <a:pt x="0" y="52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98" name="Shape 198">
              <a:extLst>
                <a:ext uri="{FF2B5EF4-FFF2-40B4-BE49-F238E27FC236}">
                  <a16:creationId xmlns:a16="http://schemas.microsoft.com/office/drawing/2014/main" id="{00000000-0008-0000-0700-0000C6000000}"/>
                </a:ext>
              </a:extLst>
            </xdr:cNvPr>
            <xdr:cNvSpPr/>
          </xdr:nvSpPr>
          <xdr:spPr>
            <a:xfrm>
              <a:off x="2172" y="483"/>
              <a:ext cx="49" cy="51"/>
            </a:xfrm>
            <a:custGeom>
              <a:avLst/>
              <a:gdLst/>
              <a:ahLst/>
              <a:cxnLst/>
              <a:rect l="l" t="t" r="r" b="b"/>
              <a:pathLst>
                <a:path w="244" h="306" extrusionOk="0">
                  <a:moveTo>
                    <a:pt x="0" y="306"/>
                  </a:moveTo>
                  <a:lnTo>
                    <a:pt x="22" y="270"/>
                  </a:lnTo>
                  <a:lnTo>
                    <a:pt x="47" y="231"/>
                  </a:lnTo>
                  <a:lnTo>
                    <a:pt x="74" y="192"/>
                  </a:lnTo>
                  <a:lnTo>
                    <a:pt x="104" y="153"/>
                  </a:lnTo>
                  <a:lnTo>
                    <a:pt x="135" y="113"/>
                  </a:lnTo>
                  <a:lnTo>
                    <a:pt x="169" y="74"/>
                  </a:lnTo>
                  <a:lnTo>
                    <a:pt x="187" y="55"/>
                  </a:lnTo>
                  <a:lnTo>
                    <a:pt x="205" y="36"/>
                  </a:lnTo>
                  <a:lnTo>
                    <a:pt x="224" y="18"/>
                  </a:lnTo>
                  <a:lnTo>
                    <a:pt x="244" y="0"/>
                  </a:lnTo>
                  <a:lnTo>
                    <a:pt x="0" y="306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199" name="Shape 199">
              <a:extLst>
                <a:ext uri="{FF2B5EF4-FFF2-40B4-BE49-F238E27FC236}">
                  <a16:creationId xmlns:a16="http://schemas.microsoft.com/office/drawing/2014/main" id="{00000000-0008-0000-0700-0000C7000000}"/>
                </a:ext>
              </a:extLst>
            </xdr:cNvPr>
            <xdr:cNvSpPr/>
          </xdr:nvSpPr>
          <xdr:spPr>
            <a:xfrm>
              <a:off x="2165" y="476"/>
              <a:ext cx="61" cy="63"/>
            </a:xfrm>
            <a:custGeom>
              <a:avLst/>
              <a:gdLst/>
              <a:ahLst/>
              <a:cxnLst/>
              <a:rect l="l" t="t" r="r" b="b"/>
              <a:pathLst>
                <a:path w="307" h="376" extrusionOk="0">
                  <a:moveTo>
                    <a:pt x="253" y="0"/>
                  </a:moveTo>
                  <a:lnTo>
                    <a:pt x="233" y="19"/>
                  </a:lnTo>
                  <a:lnTo>
                    <a:pt x="213" y="37"/>
                  </a:lnTo>
                  <a:lnTo>
                    <a:pt x="194" y="57"/>
                  </a:lnTo>
                  <a:lnTo>
                    <a:pt x="175" y="77"/>
                  </a:lnTo>
                  <a:lnTo>
                    <a:pt x="140" y="118"/>
                  </a:lnTo>
                  <a:lnTo>
                    <a:pt x="107" y="159"/>
                  </a:lnTo>
                  <a:lnTo>
                    <a:pt x="77" y="200"/>
                  </a:lnTo>
                  <a:lnTo>
                    <a:pt x="49" y="240"/>
                  </a:lnTo>
                  <a:lnTo>
                    <a:pt x="23" y="280"/>
                  </a:lnTo>
                  <a:lnTo>
                    <a:pt x="0" y="318"/>
                  </a:lnTo>
                  <a:lnTo>
                    <a:pt x="72" y="376"/>
                  </a:lnTo>
                  <a:lnTo>
                    <a:pt x="94" y="341"/>
                  </a:lnTo>
                  <a:lnTo>
                    <a:pt x="118" y="305"/>
                  </a:lnTo>
                  <a:lnTo>
                    <a:pt x="144" y="267"/>
                  </a:lnTo>
                  <a:lnTo>
                    <a:pt x="172" y="229"/>
                  </a:lnTo>
                  <a:lnTo>
                    <a:pt x="203" y="190"/>
                  </a:lnTo>
                  <a:lnTo>
                    <a:pt x="236" y="153"/>
                  </a:lnTo>
                  <a:lnTo>
                    <a:pt x="252" y="135"/>
                  </a:lnTo>
                  <a:lnTo>
                    <a:pt x="270" y="116"/>
                  </a:lnTo>
                  <a:lnTo>
                    <a:pt x="288" y="99"/>
                  </a:lnTo>
                  <a:lnTo>
                    <a:pt x="307" y="82"/>
                  </a:lnTo>
                  <a:lnTo>
                    <a:pt x="253" y="0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200" name="Shape 200">
              <a:extLst>
                <a:ext uri="{FF2B5EF4-FFF2-40B4-BE49-F238E27FC236}">
                  <a16:creationId xmlns:a16="http://schemas.microsoft.com/office/drawing/2014/main" id="{00000000-0008-0000-0700-0000C8000000}"/>
                </a:ext>
              </a:extLst>
            </xdr:cNvPr>
            <xdr:cNvSpPr/>
          </xdr:nvSpPr>
          <xdr:spPr>
            <a:xfrm>
              <a:off x="2462" y="719"/>
              <a:ext cx="52" cy="53"/>
            </a:xfrm>
            <a:custGeom>
              <a:avLst/>
              <a:gdLst/>
              <a:ahLst/>
              <a:cxnLst/>
              <a:rect l="l" t="t" r="r" b="b"/>
              <a:pathLst>
                <a:path w="261" h="316" extrusionOk="0">
                  <a:moveTo>
                    <a:pt x="0" y="316"/>
                  </a:moveTo>
                  <a:lnTo>
                    <a:pt x="29" y="292"/>
                  </a:lnTo>
                  <a:lnTo>
                    <a:pt x="60" y="265"/>
                  </a:lnTo>
                  <a:lnTo>
                    <a:pt x="77" y="250"/>
                  </a:lnTo>
                  <a:lnTo>
                    <a:pt x="93" y="233"/>
                  </a:lnTo>
                  <a:lnTo>
                    <a:pt x="110" y="216"/>
                  </a:lnTo>
                  <a:lnTo>
                    <a:pt x="127" y="198"/>
                  </a:lnTo>
                  <a:lnTo>
                    <a:pt x="144" y="178"/>
                  </a:lnTo>
                  <a:lnTo>
                    <a:pt x="162" y="157"/>
                  </a:lnTo>
                  <a:lnTo>
                    <a:pt x="179" y="134"/>
                  </a:lnTo>
                  <a:lnTo>
                    <a:pt x="196" y="110"/>
                  </a:lnTo>
                  <a:lnTo>
                    <a:pt x="213" y="85"/>
                  </a:lnTo>
                  <a:lnTo>
                    <a:pt x="229" y="58"/>
                  </a:lnTo>
                  <a:lnTo>
                    <a:pt x="245" y="30"/>
                  </a:lnTo>
                  <a:lnTo>
                    <a:pt x="261" y="0"/>
                  </a:lnTo>
                  <a:lnTo>
                    <a:pt x="0" y="316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201" name="Shape 201">
              <a:extLst>
                <a:ext uri="{FF2B5EF4-FFF2-40B4-BE49-F238E27FC236}">
                  <a16:creationId xmlns:a16="http://schemas.microsoft.com/office/drawing/2014/main" id="{00000000-0008-0000-0700-0000C9000000}"/>
                </a:ext>
              </a:extLst>
            </xdr:cNvPr>
            <xdr:cNvSpPr/>
          </xdr:nvSpPr>
          <xdr:spPr>
            <a:xfrm>
              <a:off x="2457" y="715"/>
              <a:ext cx="65" cy="64"/>
            </a:xfrm>
            <a:custGeom>
              <a:avLst/>
              <a:gdLst/>
              <a:ahLst/>
              <a:cxnLst/>
              <a:rect l="l" t="t" r="r" b="b"/>
              <a:pathLst>
                <a:path w="323" h="386" extrusionOk="0">
                  <a:moveTo>
                    <a:pt x="247" y="0"/>
                  </a:moveTo>
                  <a:lnTo>
                    <a:pt x="232" y="28"/>
                  </a:lnTo>
                  <a:lnTo>
                    <a:pt x="217" y="55"/>
                  </a:lnTo>
                  <a:lnTo>
                    <a:pt x="201" y="80"/>
                  </a:lnTo>
                  <a:lnTo>
                    <a:pt x="185" y="105"/>
                  </a:lnTo>
                  <a:lnTo>
                    <a:pt x="170" y="127"/>
                  </a:lnTo>
                  <a:lnTo>
                    <a:pt x="153" y="148"/>
                  </a:lnTo>
                  <a:lnTo>
                    <a:pt x="137" y="168"/>
                  </a:lnTo>
                  <a:lnTo>
                    <a:pt x="121" y="187"/>
                  </a:lnTo>
                  <a:lnTo>
                    <a:pt x="105" y="205"/>
                  </a:lnTo>
                  <a:lnTo>
                    <a:pt x="89" y="221"/>
                  </a:lnTo>
                  <a:lnTo>
                    <a:pt x="73" y="237"/>
                  </a:lnTo>
                  <a:lnTo>
                    <a:pt x="58" y="251"/>
                  </a:lnTo>
                  <a:lnTo>
                    <a:pt x="27" y="277"/>
                  </a:lnTo>
                  <a:lnTo>
                    <a:pt x="0" y="299"/>
                  </a:lnTo>
                  <a:lnTo>
                    <a:pt x="49" y="386"/>
                  </a:lnTo>
                  <a:lnTo>
                    <a:pt x="79" y="361"/>
                  </a:lnTo>
                  <a:lnTo>
                    <a:pt x="111" y="333"/>
                  </a:lnTo>
                  <a:lnTo>
                    <a:pt x="128" y="317"/>
                  </a:lnTo>
                  <a:lnTo>
                    <a:pt x="146" y="300"/>
                  </a:lnTo>
                  <a:lnTo>
                    <a:pt x="164" y="281"/>
                  </a:lnTo>
                  <a:lnTo>
                    <a:pt x="182" y="261"/>
                  </a:lnTo>
                  <a:lnTo>
                    <a:pt x="200" y="241"/>
                  </a:lnTo>
                  <a:lnTo>
                    <a:pt x="218" y="218"/>
                  </a:lnTo>
                  <a:lnTo>
                    <a:pt x="236" y="194"/>
                  </a:lnTo>
                  <a:lnTo>
                    <a:pt x="254" y="170"/>
                  </a:lnTo>
                  <a:lnTo>
                    <a:pt x="272" y="143"/>
                  </a:lnTo>
                  <a:lnTo>
                    <a:pt x="289" y="114"/>
                  </a:lnTo>
                  <a:lnTo>
                    <a:pt x="306" y="85"/>
                  </a:lnTo>
                  <a:lnTo>
                    <a:pt x="323" y="53"/>
                  </a:lnTo>
                  <a:lnTo>
                    <a:pt x="247" y="0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202" name="Shape 202">
              <a:extLst>
                <a:ext uri="{FF2B5EF4-FFF2-40B4-BE49-F238E27FC236}">
                  <a16:creationId xmlns:a16="http://schemas.microsoft.com/office/drawing/2014/main" id="{00000000-0008-0000-0700-0000CA000000}"/>
                </a:ext>
              </a:extLst>
            </xdr:cNvPr>
            <xdr:cNvSpPr/>
          </xdr:nvSpPr>
          <xdr:spPr>
            <a:xfrm>
              <a:off x="4816" y="312"/>
              <a:ext cx="99" cy="97"/>
            </a:xfrm>
            <a:custGeom>
              <a:avLst/>
              <a:gdLst/>
              <a:ahLst/>
              <a:cxnLst/>
              <a:rect l="l" t="t" r="r" b="b"/>
              <a:pathLst>
                <a:path w="496" h="584" extrusionOk="0">
                  <a:moveTo>
                    <a:pt x="244" y="48"/>
                  </a:moveTo>
                  <a:lnTo>
                    <a:pt x="254" y="48"/>
                  </a:lnTo>
                  <a:lnTo>
                    <a:pt x="265" y="49"/>
                  </a:lnTo>
                  <a:lnTo>
                    <a:pt x="275" y="50"/>
                  </a:lnTo>
                  <a:lnTo>
                    <a:pt x="286" y="53"/>
                  </a:lnTo>
                  <a:lnTo>
                    <a:pt x="306" y="59"/>
                  </a:lnTo>
                  <a:lnTo>
                    <a:pt x="325" y="67"/>
                  </a:lnTo>
                  <a:lnTo>
                    <a:pt x="343" y="76"/>
                  </a:lnTo>
                  <a:lnTo>
                    <a:pt x="361" y="88"/>
                  </a:lnTo>
                  <a:lnTo>
                    <a:pt x="377" y="102"/>
                  </a:lnTo>
                  <a:lnTo>
                    <a:pt x="392" y="118"/>
                  </a:lnTo>
                  <a:lnTo>
                    <a:pt x="406" y="134"/>
                  </a:lnTo>
                  <a:lnTo>
                    <a:pt x="418" y="153"/>
                  </a:lnTo>
                  <a:lnTo>
                    <a:pt x="429" y="173"/>
                  </a:lnTo>
                  <a:lnTo>
                    <a:pt x="438" y="193"/>
                  </a:lnTo>
                  <a:lnTo>
                    <a:pt x="442" y="205"/>
                  </a:lnTo>
                  <a:lnTo>
                    <a:pt x="446" y="215"/>
                  </a:lnTo>
                  <a:lnTo>
                    <a:pt x="448" y="227"/>
                  </a:lnTo>
                  <a:lnTo>
                    <a:pt x="451" y="239"/>
                  </a:lnTo>
                  <a:lnTo>
                    <a:pt x="453" y="251"/>
                  </a:lnTo>
                  <a:lnTo>
                    <a:pt x="454" y="262"/>
                  </a:lnTo>
                  <a:lnTo>
                    <a:pt x="455" y="275"/>
                  </a:lnTo>
                  <a:lnTo>
                    <a:pt x="455" y="287"/>
                  </a:lnTo>
                  <a:lnTo>
                    <a:pt x="455" y="300"/>
                  </a:lnTo>
                  <a:lnTo>
                    <a:pt x="454" y="312"/>
                  </a:lnTo>
                  <a:lnTo>
                    <a:pt x="453" y="325"/>
                  </a:lnTo>
                  <a:lnTo>
                    <a:pt x="451" y="336"/>
                  </a:lnTo>
                  <a:lnTo>
                    <a:pt x="446" y="360"/>
                  </a:lnTo>
                  <a:lnTo>
                    <a:pt x="439" y="382"/>
                  </a:lnTo>
                  <a:lnTo>
                    <a:pt x="431" y="405"/>
                  </a:lnTo>
                  <a:lnTo>
                    <a:pt x="420" y="425"/>
                  </a:lnTo>
                  <a:lnTo>
                    <a:pt x="409" y="445"/>
                  </a:lnTo>
                  <a:lnTo>
                    <a:pt x="395" y="462"/>
                  </a:lnTo>
                  <a:lnTo>
                    <a:pt x="380" y="479"/>
                  </a:lnTo>
                  <a:lnTo>
                    <a:pt x="364" y="493"/>
                  </a:lnTo>
                  <a:lnTo>
                    <a:pt x="356" y="499"/>
                  </a:lnTo>
                  <a:lnTo>
                    <a:pt x="347" y="506"/>
                  </a:lnTo>
                  <a:lnTo>
                    <a:pt x="338" y="511"/>
                  </a:lnTo>
                  <a:lnTo>
                    <a:pt x="328" y="517"/>
                  </a:lnTo>
                  <a:lnTo>
                    <a:pt x="319" y="521"/>
                  </a:lnTo>
                  <a:lnTo>
                    <a:pt x="309" y="525"/>
                  </a:lnTo>
                  <a:lnTo>
                    <a:pt x="298" y="528"/>
                  </a:lnTo>
                  <a:lnTo>
                    <a:pt x="288" y="531"/>
                  </a:lnTo>
                  <a:lnTo>
                    <a:pt x="277" y="533"/>
                  </a:lnTo>
                  <a:lnTo>
                    <a:pt x="266" y="535"/>
                  </a:lnTo>
                  <a:lnTo>
                    <a:pt x="255" y="535"/>
                  </a:lnTo>
                  <a:lnTo>
                    <a:pt x="244" y="537"/>
                  </a:lnTo>
                  <a:lnTo>
                    <a:pt x="233" y="535"/>
                  </a:lnTo>
                  <a:lnTo>
                    <a:pt x="223" y="535"/>
                  </a:lnTo>
                  <a:lnTo>
                    <a:pt x="212" y="533"/>
                  </a:lnTo>
                  <a:lnTo>
                    <a:pt x="202" y="531"/>
                  </a:lnTo>
                  <a:lnTo>
                    <a:pt x="192" y="528"/>
                  </a:lnTo>
                  <a:lnTo>
                    <a:pt x="183" y="525"/>
                  </a:lnTo>
                  <a:lnTo>
                    <a:pt x="173" y="521"/>
                  </a:lnTo>
                  <a:lnTo>
                    <a:pt x="164" y="517"/>
                  </a:lnTo>
                  <a:lnTo>
                    <a:pt x="155" y="511"/>
                  </a:lnTo>
                  <a:lnTo>
                    <a:pt x="146" y="506"/>
                  </a:lnTo>
                  <a:lnTo>
                    <a:pt x="138" y="499"/>
                  </a:lnTo>
                  <a:lnTo>
                    <a:pt x="129" y="493"/>
                  </a:lnTo>
                  <a:lnTo>
                    <a:pt x="121" y="486"/>
                  </a:lnTo>
                  <a:lnTo>
                    <a:pt x="114" y="479"/>
                  </a:lnTo>
                  <a:lnTo>
                    <a:pt x="106" y="471"/>
                  </a:lnTo>
                  <a:lnTo>
                    <a:pt x="99" y="462"/>
                  </a:lnTo>
                  <a:lnTo>
                    <a:pt x="86" y="445"/>
                  </a:lnTo>
                  <a:lnTo>
                    <a:pt x="75" y="425"/>
                  </a:lnTo>
                  <a:lnTo>
                    <a:pt x="65" y="405"/>
                  </a:lnTo>
                  <a:lnTo>
                    <a:pt x="56" y="382"/>
                  </a:lnTo>
                  <a:lnTo>
                    <a:pt x="52" y="372"/>
                  </a:lnTo>
                  <a:lnTo>
                    <a:pt x="49" y="360"/>
                  </a:lnTo>
                  <a:lnTo>
                    <a:pt x="47" y="348"/>
                  </a:lnTo>
                  <a:lnTo>
                    <a:pt x="44" y="336"/>
                  </a:lnTo>
                  <a:lnTo>
                    <a:pt x="43" y="325"/>
                  </a:lnTo>
                  <a:lnTo>
                    <a:pt x="41" y="312"/>
                  </a:lnTo>
                  <a:lnTo>
                    <a:pt x="41" y="300"/>
                  </a:lnTo>
                  <a:lnTo>
                    <a:pt x="40" y="287"/>
                  </a:lnTo>
                  <a:lnTo>
                    <a:pt x="41" y="275"/>
                  </a:lnTo>
                  <a:lnTo>
                    <a:pt x="41" y="262"/>
                  </a:lnTo>
                  <a:lnTo>
                    <a:pt x="43" y="251"/>
                  </a:lnTo>
                  <a:lnTo>
                    <a:pt x="45" y="239"/>
                  </a:lnTo>
                  <a:lnTo>
                    <a:pt x="47" y="227"/>
                  </a:lnTo>
                  <a:lnTo>
                    <a:pt x="50" y="215"/>
                  </a:lnTo>
                  <a:lnTo>
                    <a:pt x="53" y="205"/>
                  </a:lnTo>
                  <a:lnTo>
                    <a:pt x="57" y="193"/>
                  </a:lnTo>
                  <a:lnTo>
                    <a:pt x="66" y="173"/>
                  </a:lnTo>
                  <a:lnTo>
                    <a:pt x="77" y="153"/>
                  </a:lnTo>
                  <a:lnTo>
                    <a:pt x="89" y="134"/>
                  </a:lnTo>
                  <a:lnTo>
                    <a:pt x="102" y="118"/>
                  </a:lnTo>
                  <a:lnTo>
                    <a:pt x="117" y="102"/>
                  </a:lnTo>
                  <a:lnTo>
                    <a:pt x="133" y="88"/>
                  </a:lnTo>
                  <a:lnTo>
                    <a:pt x="150" y="76"/>
                  </a:lnTo>
                  <a:lnTo>
                    <a:pt x="167" y="67"/>
                  </a:lnTo>
                  <a:lnTo>
                    <a:pt x="186" y="59"/>
                  </a:lnTo>
                  <a:lnTo>
                    <a:pt x="205" y="53"/>
                  </a:lnTo>
                  <a:lnTo>
                    <a:pt x="214" y="50"/>
                  </a:lnTo>
                  <a:lnTo>
                    <a:pt x="224" y="49"/>
                  </a:lnTo>
                  <a:lnTo>
                    <a:pt x="234" y="48"/>
                  </a:lnTo>
                  <a:lnTo>
                    <a:pt x="244" y="48"/>
                  </a:lnTo>
                  <a:close/>
                  <a:moveTo>
                    <a:pt x="244" y="0"/>
                  </a:moveTo>
                  <a:lnTo>
                    <a:pt x="232" y="0"/>
                  </a:lnTo>
                  <a:lnTo>
                    <a:pt x="220" y="1"/>
                  </a:lnTo>
                  <a:lnTo>
                    <a:pt x="208" y="3"/>
                  </a:lnTo>
                  <a:lnTo>
                    <a:pt x="196" y="6"/>
                  </a:lnTo>
                  <a:lnTo>
                    <a:pt x="184" y="9"/>
                  </a:lnTo>
                  <a:lnTo>
                    <a:pt x="173" y="13"/>
                  </a:lnTo>
                  <a:lnTo>
                    <a:pt x="162" y="17"/>
                  </a:lnTo>
                  <a:lnTo>
                    <a:pt x="151" y="22"/>
                  </a:lnTo>
                  <a:lnTo>
                    <a:pt x="140" y="28"/>
                  </a:lnTo>
                  <a:lnTo>
                    <a:pt x="129" y="34"/>
                  </a:lnTo>
                  <a:lnTo>
                    <a:pt x="119" y="41"/>
                  </a:lnTo>
                  <a:lnTo>
                    <a:pt x="109" y="48"/>
                  </a:lnTo>
                  <a:lnTo>
                    <a:pt x="100" y="56"/>
                  </a:lnTo>
                  <a:lnTo>
                    <a:pt x="90" y="65"/>
                  </a:lnTo>
                  <a:lnTo>
                    <a:pt x="81" y="73"/>
                  </a:lnTo>
                  <a:lnTo>
                    <a:pt x="73" y="82"/>
                  </a:lnTo>
                  <a:lnTo>
                    <a:pt x="65" y="93"/>
                  </a:lnTo>
                  <a:lnTo>
                    <a:pt x="57" y="103"/>
                  </a:lnTo>
                  <a:lnTo>
                    <a:pt x="49" y="114"/>
                  </a:lnTo>
                  <a:lnTo>
                    <a:pt x="43" y="125"/>
                  </a:lnTo>
                  <a:lnTo>
                    <a:pt x="36" y="136"/>
                  </a:lnTo>
                  <a:lnTo>
                    <a:pt x="30" y="148"/>
                  </a:lnTo>
                  <a:lnTo>
                    <a:pt x="24" y="161"/>
                  </a:lnTo>
                  <a:lnTo>
                    <a:pt x="19" y="174"/>
                  </a:lnTo>
                  <a:lnTo>
                    <a:pt x="15" y="187"/>
                  </a:lnTo>
                  <a:lnTo>
                    <a:pt x="11" y="200"/>
                  </a:lnTo>
                  <a:lnTo>
                    <a:pt x="8" y="214"/>
                  </a:lnTo>
                  <a:lnTo>
                    <a:pt x="5" y="228"/>
                  </a:lnTo>
                  <a:lnTo>
                    <a:pt x="3" y="242"/>
                  </a:lnTo>
                  <a:lnTo>
                    <a:pt x="1" y="258"/>
                  </a:lnTo>
                  <a:lnTo>
                    <a:pt x="0" y="272"/>
                  </a:lnTo>
                  <a:lnTo>
                    <a:pt x="0" y="287"/>
                  </a:lnTo>
                  <a:lnTo>
                    <a:pt x="0" y="302"/>
                  </a:lnTo>
                  <a:lnTo>
                    <a:pt x="1" y="318"/>
                  </a:lnTo>
                  <a:lnTo>
                    <a:pt x="3" y="332"/>
                  </a:lnTo>
                  <a:lnTo>
                    <a:pt x="5" y="347"/>
                  </a:lnTo>
                  <a:lnTo>
                    <a:pt x="8" y="361"/>
                  </a:lnTo>
                  <a:lnTo>
                    <a:pt x="11" y="375"/>
                  </a:lnTo>
                  <a:lnTo>
                    <a:pt x="15" y="389"/>
                  </a:lnTo>
                  <a:lnTo>
                    <a:pt x="19" y="402"/>
                  </a:lnTo>
                  <a:lnTo>
                    <a:pt x="24" y="415"/>
                  </a:lnTo>
                  <a:lnTo>
                    <a:pt x="30" y="428"/>
                  </a:lnTo>
                  <a:lnTo>
                    <a:pt x="36" y="441"/>
                  </a:lnTo>
                  <a:lnTo>
                    <a:pt x="43" y="453"/>
                  </a:lnTo>
                  <a:lnTo>
                    <a:pt x="49" y="465"/>
                  </a:lnTo>
                  <a:lnTo>
                    <a:pt x="57" y="475"/>
                  </a:lnTo>
                  <a:lnTo>
                    <a:pt x="65" y="486"/>
                  </a:lnTo>
                  <a:lnTo>
                    <a:pt x="73" y="497"/>
                  </a:lnTo>
                  <a:lnTo>
                    <a:pt x="81" y="507"/>
                  </a:lnTo>
                  <a:lnTo>
                    <a:pt x="90" y="517"/>
                  </a:lnTo>
                  <a:lnTo>
                    <a:pt x="100" y="525"/>
                  </a:lnTo>
                  <a:lnTo>
                    <a:pt x="109" y="533"/>
                  </a:lnTo>
                  <a:lnTo>
                    <a:pt x="119" y="541"/>
                  </a:lnTo>
                  <a:lnTo>
                    <a:pt x="129" y="548"/>
                  </a:lnTo>
                  <a:lnTo>
                    <a:pt x="140" y="554"/>
                  </a:lnTo>
                  <a:lnTo>
                    <a:pt x="151" y="560"/>
                  </a:lnTo>
                  <a:lnTo>
                    <a:pt x="162" y="566"/>
                  </a:lnTo>
                  <a:lnTo>
                    <a:pt x="173" y="571"/>
                  </a:lnTo>
                  <a:lnTo>
                    <a:pt x="184" y="574"/>
                  </a:lnTo>
                  <a:lnTo>
                    <a:pt x="196" y="578"/>
                  </a:lnTo>
                  <a:lnTo>
                    <a:pt x="208" y="581"/>
                  </a:lnTo>
                  <a:lnTo>
                    <a:pt x="220" y="582"/>
                  </a:lnTo>
                  <a:lnTo>
                    <a:pt x="232" y="584"/>
                  </a:lnTo>
                  <a:lnTo>
                    <a:pt x="244" y="584"/>
                  </a:lnTo>
                  <a:lnTo>
                    <a:pt x="257" y="584"/>
                  </a:lnTo>
                  <a:lnTo>
                    <a:pt x="269" y="582"/>
                  </a:lnTo>
                  <a:lnTo>
                    <a:pt x="282" y="581"/>
                  </a:lnTo>
                  <a:lnTo>
                    <a:pt x="294" y="578"/>
                  </a:lnTo>
                  <a:lnTo>
                    <a:pt x="306" y="574"/>
                  </a:lnTo>
                  <a:lnTo>
                    <a:pt x="318" y="571"/>
                  </a:lnTo>
                  <a:lnTo>
                    <a:pt x="330" y="566"/>
                  </a:lnTo>
                  <a:lnTo>
                    <a:pt x="342" y="560"/>
                  </a:lnTo>
                  <a:lnTo>
                    <a:pt x="353" y="554"/>
                  </a:lnTo>
                  <a:lnTo>
                    <a:pt x="363" y="548"/>
                  </a:lnTo>
                  <a:lnTo>
                    <a:pt x="374" y="541"/>
                  </a:lnTo>
                  <a:lnTo>
                    <a:pt x="384" y="533"/>
                  </a:lnTo>
                  <a:lnTo>
                    <a:pt x="394" y="525"/>
                  </a:lnTo>
                  <a:lnTo>
                    <a:pt x="404" y="517"/>
                  </a:lnTo>
                  <a:lnTo>
                    <a:pt x="413" y="507"/>
                  </a:lnTo>
                  <a:lnTo>
                    <a:pt x="422" y="497"/>
                  </a:lnTo>
                  <a:lnTo>
                    <a:pt x="430" y="486"/>
                  </a:lnTo>
                  <a:lnTo>
                    <a:pt x="438" y="475"/>
                  </a:lnTo>
                  <a:lnTo>
                    <a:pt x="446" y="465"/>
                  </a:lnTo>
                  <a:lnTo>
                    <a:pt x="453" y="453"/>
                  </a:lnTo>
                  <a:lnTo>
                    <a:pt x="459" y="441"/>
                  </a:lnTo>
                  <a:lnTo>
                    <a:pt x="465" y="428"/>
                  </a:lnTo>
                  <a:lnTo>
                    <a:pt x="471" y="415"/>
                  </a:lnTo>
                  <a:lnTo>
                    <a:pt x="476" y="402"/>
                  </a:lnTo>
                  <a:lnTo>
                    <a:pt x="481" y="389"/>
                  </a:lnTo>
                  <a:lnTo>
                    <a:pt x="485" y="375"/>
                  </a:lnTo>
                  <a:lnTo>
                    <a:pt x="488" y="361"/>
                  </a:lnTo>
                  <a:lnTo>
                    <a:pt x="491" y="347"/>
                  </a:lnTo>
                  <a:lnTo>
                    <a:pt x="493" y="332"/>
                  </a:lnTo>
                  <a:lnTo>
                    <a:pt x="495" y="318"/>
                  </a:lnTo>
                  <a:lnTo>
                    <a:pt x="496" y="302"/>
                  </a:lnTo>
                  <a:lnTo>
                    <a:pt x="496" y="287"/>
                  </a:lnTo>
                  <a:lnTo>
                    <a:pt x="496" y="272"/>
                  </a:lnTo>
                  <a:lnTo>
                    <a:pt x="495" y="258"/>
                  </a:lnTo>
                  <a:lnTo>
                    <a:pt x="493" y="242"/>
                  </a:lnTo>
                  <a:lnTo>
                    <a:pt x="491" y="228"/>
                  </a:lnTo>
                  <a:lnTo>
                    <a:pt x="488" y="214"/>
                  </a:lnTo>
                  <a:lnTo>
                    <a:pt x="485" y="200"/>
                  </a:lnTo>
                  <a:lnTo>
                    <a:pt x="481" y="187"/>
                  </a:lnTo>
                  <a:lnTo>
                    <a:pt x="476" y="174"/>
                  </a:lnTo>
                  <a:lnTo>
                    <a:pt x="471" y="161"/>
                  </a:lnTo>
                  <a:lnTo>
                    <a:pt x="465" y="148"/>
                  </a:lnTo>
                  <a:lnTo>
                    <a:pt x="459" y="136"/>
                  </a:lnTo>
                  <a:lnTo>
                    <a:pt x="453" y="125"/>
                  </a:lnTo>
                  <a:lnTo>
                    <a:pt x="446" y="114"/>
                  </a:lnTo>
                  <a:lnTo>
                    <a:pt x="438" y="103"/>
                  </a:lnTo>
                  <a:lnTo>
                    <a:pt x="430" y="93"/>
                  </a:lnTo>
                  <a:lnTo>
                    <a:pt x="422" y="82"/>
                  </a:lnTo>
                  <a:lnTo>
                    <a:pt x="413" y="73"/>
                  </a:lnTo>
                  <a:lnTo>
                    <a:pt x="404" y="65"/>
                  </a:lnTo>
                  <a:lnTo>
                    <a:pt x="394" y="56"/>
                  </a:lnTo>
                  <a:lnTo>
                    <a:pt x="384" y="48"/>
                  </a:lnTo>
                  <a:lnTo>
                    <a:pt x="374" y="41"/>
                  </a:lnTo>
                  <a:lnTo>
                    <a:pt x="363" y="34"/>
                  </a:lnTo>
                  <a:lnTo>
                    <a:pt x="353" y="28"/>
                  </a:lnTo>
                  <a:lnTo>
                    <a:pt x="342" y="22"/>
                  </a:lnTo>
                  <a:lnTo>
                    <a:pt x="330" y="17"/>
                  </a:lnTo>
                  <a:lnTo>
                    <a:pt x="318" y="13"/>
                  </a:lnTo>
                  <a:lnTo>
                    <a:pt x="306" y="9"/>
                  </a:lnTo>
                  <a:lnTo>
                    <a:pt x="294" y="6"/>
                  </a:lnTo>
                  <a:lnTo>
                    <a:pt x="282" y="3"/>
                  </a:lnTo>
                  <a:lnTo>
                    <a:pt x="269" y="1"/>
                  </a:lnTo>
                  <a:lnTo>
                    <a:pt x="257" y="0"/>
                  </a:lnTo>
                  <a:lnTo>
                    <a:pt x="244" y="0"/>
                  </a:lnTo>
                  <a:close/>
                  <a:moveTo>
                    <a:pt x="154" y="449"/>
                  </a:moveTo>
                  <a:lnTo>
                    <a:pt x="211" y="449"/>
                  </a:lnTo>
                  <a:lnTo>
                    <a:pt x="211" y="326"/>
                  </a:lnTo>
                  <a:lnTo>
                    <a:pt x="260" y="326"/>
                  </a:lnTo>
                  <a:lnTo>
                    <a:pt x="266" y="326"/>
                  </a:lnTo>
                  <a:lnTo>
                    <a:pt x="271" y="327"/>
                  </a:lnTo>
                  <a:lnTo>
                    <a:pt x="275" y="329"/>
                  </a:lnTo>
                  <a:lnTo>
                    <a:pt x="278" y="333"/>
                  </a:lnTo>
                  <a:lnTo>
                    <a:pt x="281" y="336"/>
                  </a:lnTo>
                  <a:lnTo>
                    <a:pt x="283" y="341"/>
                  </a:lnTo>
                  <a:lnTo>
                    <a:pt x="284" y="347"/>
                  </a:lnTo>
                  <a:lnTo>
                    <a:pt x="284" y="354"/>
                  </a:lnTo>
                  <a:lnTo>
                    <a:pt x="286" y="368"/>
                  </a:lnTo>
                  <a:lnTo>
                    <a:pt x="288" y="399"/>
                  </a:lnTo>
                  <a:lnTo>
                    <a:pt x="291" y="431"/>
                  </a:lnTo>
                  <a:lnTo>
                    <a:pt x="293" y="449"/>
                  </a:lnTo>
                  <a:lnTo>
                    <a:pt x="358" y="449"/>
                  </a:lnTo>
                  <a:lnTo>
                    <a:pt x="355" y="445"/>
                  </a:lnTo>
                  <a:lnTo>
                    <a:pt x="352" y="436"/>
                  </a:lnTo>
                  <a:lnTo>
                    <a:pt x="349" y="426"/>
                  </a:lnTo>
                  <a:lnTo>
                    <a:pt x="346" y="414"/>
                  </a:lnTo>
                  <a:lnTo>
                    <a:pt x="344" y="401"/>
                  </a:lnTo>
                  <a:lnTo>
                    <a:pt x="343" y="388"/>
                  </a:lnTo>
                  <a:lnTo>
                    <a:pt x="342" y="375"/>
                  </a:lnTo>
                  <a:lnTo>
                    <a:pt x="341" y="364"/>
                  </a:lnTo>
                  <a:lnTo>
                    <a:pt x="339" y="349"/>
                  </a:lnTo>
                  <a:lnTo>
                    <a:pt x="336" y="338"/>
                  </a:lnTo>
                  <a:lnTo>
                    <a:pt x="333" y="326"/>
                  </a:lnTo>
                  <a:lnTo>
                    <a:pt x="329" y="316"/>
                  </a:lnTo>
                  <a:lnTo>
                    <a:pt x="327" y="312"/>
                  </a:lnTo>
                  <a:lnTo>
                    <a:pt x="324" y="308"/>
                  </a:lnTo>
                  <a:lnTo>
                    <a:pt x="320" y="305"/>
                  </a:lnTo>
                  <a:lnTo>
                    <a:pt x="316" y="302"/>
                  </a:lnTo>
                  <a:lnTo>
                    <a:pt x="311" y="300"/>
                  </a:lnTo>
                  <a:lnTo>
                    <a:pt x="306" y="298"/>
                  </a:lnTo>
                  <a:lnTo>
                    <a:pt x="300" y="298"/>
                  </a:lnTo>
                  <a:lnTo>
                    <a:pt x="293" y="296"/>
                  </a:lnTo>
                  <a:lnTo>
                    <a:pt x="302" y="293"/>
                  </a:lnTo>
                  <a:lnTo>
                    <a:pt x="312" y="289"/>
                  </a:lnTo>
                  <a:lnTo>
                    <a:pt x="321" y="283"/>
                  </a:lnTo>
                  <a:lnTo>
                    <a:pt x="330" y="275"/>
                  </a:lnTo>
                  <a:lnTo>
                    <a:pt x="334" y="271"/>
                  </a:lnTo>
                  <a:lnTo>
                    <a:pt x="338" y="265"/>
                  </a:lnTo>
                  <a:lnTo>
                    <a:pt x="341" y="259"/>
                  </a:lnTo>
                  <a:lnTo>
                    <a:pt x="344" y="251"/>
                  </a:lnTo>
                  <a:lnTo>
                    <a:pt x="346" y="242"/>
                  </a:lnTo>
                  <a:lnTo>
                    <a:pt x="348" y="233"/>
                  </a:lnTo>
                  <a:lnTo>
                    <a:pt x="349" y="222"/>
                  </a:lnTo>
                  <a:lnTo>
                    <a:pt x="350" y="210"/>
                  </a:lnTo>
                  <a:lnTo>
                    <a:pt x="349" y="195"/>
                  </a:lnTo>
                  <a:lnTo>
                    <a:pt x="347" y="182"/>
                  </a:lnTo>
                  <a:lnTo>
                    <a:pt x="343" y="170"/>
                  </a:lnTo>
                  <a:lnTo>
                    <a:pt x="339" y="161"/>
                  </a:lnTo>
                  <a:lnTo>
                    <a:pt x="333" y="153"/>
                  </a:lnTo>
                  <a:lnTo>
                    <a:pt x="327" y="146"/>
                  </a:lnTo>
                  <a:lnTo>
                    <a:pt x="320" y="140"/>
                  </a:lnTo>
                  <a:lnTo>
                    <a:pt x="313" y="135"/>
                  </a:lnTo>
                  <a:lnTo>
                    <a:pt x="305" y="132"/>
                  </a:lnTo>
                  <a:lnTo>
                    <a:pt x="297" y="129"/>
                  </a:lnTo>
                  <a:lnTo>
                    <a:pt x="289" y="127"/>
                  </a:lnTo>
                  <a:lnTo>
                    <a:pt x="281" y="126"/>
                  </a:lnTo>
                  <a:lnTo>
                    <a:pt x="265" y="125"/>
                  </a:lnTo>
                  <a:lnTo>
                    <a:pt x="252" y="125"/>
                  </a:lnTo>
                  <a:lnTo>
                    <a:pt x="154" y="125"/>
                  </a:lnTo>
                  <a:lnTo>
                    <a:pt x="154" y="449"/>
                  </a:lnTo>
                  <a:close/>
                  <a:moveTo>
                    <a:pt x="211" y="182"/>
                  </a:moveTo>
                  <a:lnTo>
                    <a:pt x="252" y="182"/>
                  </a:lnTo>
                  <a:lnTo>
                    <a:pt x="258" y="182"/>
                  </a:lnTo>
                  <a:lnTo>
                    <a:pt x="265" y="182"/>
                  </a:lnTo>
                  <a:lnTo>
                    <a:pt x="272" y="183"/>
                  </a:lnTo>
                  <a:lnTo>
                    <a:pt x="278" y="187"/>
                  </a:lnTo>
                  <a:lnTo>
                    <a:pt x="281" y="189"/>
                  </a:lnTo>
                  <a:lnTo>
                    <a:pt x="284" y="192"/>
                  </a:lnTo>
                  <a:lnTo>
                    <a:pt x="286" y="194"/>
                  </a:lnTo>
                  <a:lnTo>
                    <a:pt x="288" y="198"/>
                  </a:lnTo>
                  <a:lnTo>
                    <a:pt x="290" y="202"/>
                  </a:lnTo>
                  <a:lnTo>
                    <a:pt x="291" y="208"/>
                  </a:lnTo>
                  <a:lnTo>
                    <a:pt x="292" y="214"/>
                  </a:lnTo>
                  <a:lnTo>
                    <a:pt x="293" y="220"/>
                  </a:lnTo>
                  <a:lnTo>
                    <a:pt x="292" y="228"/>
                  </a:lnTo>
                  <a:lnTo>
                    <a:pt x="291" y="235"/>
                  </a:lnTo>
                  <a:lnTo>
                    <a:pt x="288" y="243"/>
                  </a:lnTo>
                  <a:lnTo>
                    <a:pt x="284" y="252"/>
                  </a:lnTo>
                  <a:lnTo>
                    <a:pt x="279" y="258"/>
                  </a:lnTo>
                  <a:lnTo>
                    <a:pt x="272" y="263"/>
                  </a:lnTo>
                  <a:lnTo>
                    <a:pt x="268" y="266"/>
                  </a:lnTo>
                  <a:lnTo>
                    <a:pt x="263" y="267"/>
                  </a:lnTo>
                  <a:lnTo>
                    <a:pt x="258" y="268"/>
                  </a:lnTo>
                  <a:lnTo>
                    <a:pt x="252" y="268"/>
                  </a:lnTo>
                  <a:lnTo>
                    <a:pt x="211" y="268"/>
                  </a:lnTo>
                  <a:lnTo>
                    <a:pt x="211" y="182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203" name="Shape 203">
              <a:extLst>
                <a:ext uri="{FF2B5EF4-FFF2-40B4-BE49-F238E27FC236}">
                  <a16:creationId xmlns:a16="http://schemas.microsoft.com/office/drawing/2014/main" id="{00000000-0008-0000-0700-0000CB000000}"/>
                </a:ext>
              </a:extLst>
            </xdr:cNvPr>
            <xdr:cNvSpPr/>
          </xdr:nvSpPr>
          <xdr:spPr>
            <a:xfrm>
              <a:off x="2613" y="484"/>
              <a:ext cx="47" cy="53"/>
            </a:xfrm>
            <a:custGeom>
              <a:avLst/>
              <a:gdLst/>
              <a:ahLst/>
              <a:cxnLst/>
              <a:rect l="l" t="t" r="r" b="b"/>
              <a:pathLst>
                <a:path w="236" h="316" extrusionOk="0">
                  <a:moveTo>
                    <a:pt x="0" y="316"/>
                  </a:moveTo>
                  <a:lnTo>
                    <a:pt x="22" y="276"/>
                  </a:lnTo>
                  <a:lnTo>
                    <a:pt x="47" y="236"/>
                  </a:lnTo>
                  <a:lnTo>
                    <a:pt x="74" y="195"/>
                  </a:lnTo>
                  <a:lnTo>
                    <a:pt x="103" y="155"/>
                  </a:lnTo>
                  <a:lnTo>
                    <a:pt x="133" y="115"/>
                  </a:lnTo>
                  <a:lnTo>
                    <a:pt x="166" y="75"/>
                  </a:lnTo>
                  <a:lnTo>
                    <a:pt x="183" y="56"/>
                  </a:lnTo>
                  <a:lnTo>
                    <a:pt x="200" y="37"/>
                  </a:lnTo>
                  <a:lnTo>
                    <a:pt x="218" y="18"/>
                  </a:lnTo>
                  <a:lnTo>
                    <a:pt x="236" y="0"/>
                  </a:lnTo>
                  <a:lnTo>
                    <a:pt x="0" y="316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  <xdr:sp macro="" textlink="">
          <xdr:nvSpPr>
            <xdr:cNvPr id="204" name="Shape 204">
              <a:extLst>
                <a:ext uri="{FF2B5EF4-FFF2-40B4-BE49-F238E27FC236}">
                  <a16:creationId xmlns:a16="http://schemas.microsoft.com/office/drawing/2014/main" id="{00000000-0008-0000-0700-0000CC000000}"/>
                </a:ext>
              </a:extLst>
            </xdr:cNvPr>
            <xdr:cNvSpPr/>
          </xdr:nvSpPr>
          <xdr:spPr>
            <a:xfrm>
              <a:off x="2606" y="478"/>
              <a:ext cx="60" cy="64"/>
            </a:xfrm>
            <a:custGeom>
              <a:avLst/>
              <a:gdLst/>
              <a:ahLst/>
              <a:cxnLst/>
              <a:rect l="l" t="t" r="r" b="b"/>
              <a:pathLst>
                <a:path w="301" h="384" extrusionOk="0">
                  <a:moveTo>
                    <a:pt x="245" y="0"/>
                  </a:moveTo>
                  <a:lnTo>
                    <a:pt x="226" y="19"/>
                  </a:lnTo>
                  <a:lnTo>
                    <a:pt x="207" y="38"/>
                  </a:lnTo>
                  <a:lnTo>
                    <a:pt x="189" y="58"/>
                  </a:lnTo>
                  <a:lnTo>
                    <a:pt x="172" y="78"/>
                  </a:lnTo>
                  <a:lnTo>
                    <a:pt x="138" y="119"/>
                  </a:lnTo>
                  <a:lnTo>
                    <a:pt x="106" y="160"/>
                  </a:lnTo>
                  <a:lnTo>
                    <a:pt x="76" y="203"/>
                  </a:lnTo>
                  <a:lnTo>
                    <a:pt x="49" y="245"/>
                  </a:lnTo>
                  <a:lnTo>
                    <a:pt x="23" y="286"/>
                  </a:lnTo>
                  <a:lnTo>
                    <a:pt x="0" y="329"/>
                  </a:lnTo>
                  <a:lnTo>
                    <a:pt x="74" y="384"/>
                  </a:lnTo>
                  <a:lnTo>
                    <a:pt x="96" y="345"/>
                  </a:lnTo>
                  <a:lnTo>
                    <a:pt x="119" y="306"/>
                  </a:lnTo>
                  <a:lnTo>
                    <a:pt x="145" y="268"/>
                  </a:lnTo>
                  <a:lnTo>
                    <a:pt x="173" y="229"/>
                  </a:lnTo>
                  <a:lnTo>
                    <a:pt x="202" y="190"/>
                  </a:lnTo>
                  <a:lnTo>
                    <a:pt x="234" y="152"/>
                  </a:lnTo>
                  <a:lnTo>
                    <a:pt x="250" y="133"/>
                  </a:lnTo>
                  <a:lnTo>
                    <a:pt x="267" y="116"/>
                  </a:lnTo>
                  <a:lnTo>
                    <a:pt x="284" y="98"/>
                  </a:lnTo>
                  <a:lnTo>
                    <a:pt x="301" y="80"/>
                  </a:lnTo>
                  <a:lnTo>
                    <a:pt x="245" y="0"/>
                  </a:lnTo>
                  <a:close/>
                </a:path>
              </a:pathLst>
            </a:custGeom>
            <a:solidFill>
              <a:srgbClr val="727070"/>
            </a:solidFill>
            <a:ln>
              <a:noFill/>
            </a:ln>
          </xdr:spPr>
        </xdr:sp>
      </xdr:grpSp>
    </xdr:grpSp>
    <xdr:clientData fLocksWithSheet="0"/>
  </xdr:oneCellAnchor>
  <xdr:oneCellAnchor>
    <xdr:from>
      <xdr:col>2</xdr:col>
      <xdr:colOff>1295400</xdr:colOff>
      <xdr:row>12</xdr:row>
      <xdr:rowOff>0</xdr:rowOff>
    </xdr:from>
    <xdr:ext cx="1428750" cy="38100"/>
    <xdr:sp macro="" textlink="">
      <xdr:nvSpPr>
        <xdr:cNvPr id="205" name="Shape 205">
          <a:extLst>
            <a:ext uri="{FF2B5EF4-FFF2-40B4-BE49-F238E27FC236}">
              <a16:creationId xmlns:a16="http://schemas.microsoft.com/office/drawing/2014/main" id="{00000000-0008-0000-0700-0000CD000000}"/>
            </a:ext>
          </a:extLst>
        </xdr:cNvPr>
        <xdr:cNvSpPr txBox="1"/>
      </xdr:nvSpPr>
      <xdr:spPr>
        <a:xfrm>
          <a:off x="4631625" y="3780000"/>
          <a:ext cx="1428750" cy="0"/>
        </a:xfrm>
        <a:prstGeom prst="rect">
          <a:avLst/>
        </a:prstGeom>
        <a:noFill/>
        <a:ln>
          <a:noFill/>
        </a:ln>
      </xdr:spPr>
      <xdr:txBody>
        <a:bodyPr spcFirstLastPara="1" wrap="square" lIns="92075" tIns="46025" rIns="92075" bIns="460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A K У С Т И Ч Е С K И Е   П О Т О Л K И 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1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3</xdr:col>
      <xdr:colOff>200025</xdr:colOff>
      <xdr:row>12</xdr:row>
      <xdr:rowOff>0</xdr:rowOff>
    </xdr:from>
    <xdr:ext cx="1038225" cy="0"/>
    <xdr:pic>
      <xdr:nvPicPr>
        <xdr:cNvPr id="206" name="image2.jpg" descr="saint_gobain_ecophon">
          <a:extLst>
            <a:ext uri="{FF2B5EF4-FFF2-40B4-BE49-F238E27FC236}">
              <a16:creationId xmlns:a16="http://schemas.microsoft.com/office/drawing/2014/main" id="{00000000-0008-0000-0700-0000C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3</xdr:col>
      <xdr:colOff>0</xdr:colOff>
      <xdr:row>106</xdr:row>
      <xdr:rowOff>0</xdr:rowOff>
    </xdr:from>
    <xdr:to>
      <xdr:col>6</xdr:col>
      <xdr:colOff>606425</xdr:colOff>
      <xdr:row>106</xdr:row>
      <xdr:rowOff>0</xdr:rowOff>
    </xdr:to>
    <xdr:grpSp>
      <xdr:nvGrpSpPr>
        <xdr:cNvPr id="207" name="Group 206">
          <a:extLst>
            <a:ext uri="{FF2B5EF4-FFF2-40B4-BE49-F238E27FC236}">
              <a16:creationId xmlns:a16="http://schemas.microsoft.com/office/drawing/2014/main" id="{00000000-0008-0000-0700-0000CF000000}"/>
            </a:ext>
          </a:extLst>
        </xdr:cNvPr>
        <xdr:cNvGrpSpPr>
          <a:grpSpLocks/>
        </xdr:cNvGrpSpPr>
      </xdr:nvGrpSpPr>
      <xdr:grpSpPr bwMode="auto">
        <a:xfrm>
          <a:off x="4904154" y="22469231"/>
          <a:ext cx="2599348" cy="0"/>
          <a:chOff x="1714" y="300"/>
          <a:chExt cx="3201" cy="624"/>
        </a:xfrm>
      </xdr:grpSpPr>
      <xdr:sp macro="" textlink="">
        <xdr:nvSpPr>
          <xdr:cNvPr id="208" name="Freeform 2">
            <a:extLst>
              <a:ext uri="{FF2B5EF4-FFF2-40B4-BE49-F238E27FC236}">
                <a16:creationId xmlns:a16="http://schemas.microsoft.com/office/drawing/2014/main" id="{00000000-0008-0000-0700-0000D0000000}"/>
              </a:ext>
            </a:extLst>
          </xdr:cNvPr>
          <xdr:cNvSpPr>
            <a:spLocks noEditPoints="1"/>
          </xdr:cNvSpPr>
        </xdr:nvSpPr>
        <xdr:spPr bwMode="auto">
          <a:xfrm>
            <a:off x="3964" y="459"/>
            <a:ext cx="391" cy="341"/>
          </a:xfrm>
          <a:custGeom>
            <a:avLst/>
            <a:gdLst>
              <a:gd name="T0" fmla="*/ 0 w 1953"/>
              <a:gd name="T1" fmla="*/ 0 h 2050"/>
              <a:gd name="T2" fmla="*/ 0 w 1953"/>
              <a:gd name="T3" fmla="*/ 0 h 2050"/>
              <a:gd name="T4" fmla="*/ 0 w 1953"/>
              <a:gd name="T5" fmla="*/ 0 h 2050"/>
              <a:gd name="T6" fmla="*/ 0 w 1953"/>
              <a:gd name="T7" fmla="*/ 0 h 2050"/>
              <a:gd name="T8" fmla="*/ 0 w 1953"/>
              <a:gd name="T9" fmla="*/ 0 h 2050"/>
              <a:gd name="T10" fmla="*/ 0 w 1953"/>
              <a:gd name="T11" fmla="*/ 0 h 2050"/>
              <a:gd name="T12" fmla="*/ 0 w 1953"/>
              <a:gd name="T13" fmla="*/ 0 h 2050"/>
              <a:gd name="T14" fmla="*/ 0 w 1953"/>
              <a:gd name="T15" fmla="*/ 0 h 2050"/>
              <a:gd name="T16" fmla="*/ 0 w 1953"/>
              <a:gd name="T17" fmla="*/ 0 h 2050"/>
              <a:gd name="T18" fmla="*/ 0 w 1953"/>
              <a:gd name="T19" fmla="*/ 0 h 2050"/>
              <a:gd name="T20" fmla="*/ 0 w 1953"/>
              <a:gd name="T21" fmla="*/ 0 h 2050"/>
              <a:gd name="T22" fmla="*/ 0 w 1953"/>
              <a:gd name="T23" fmla="*/ 0 h 2050"/>
              <a:gd name="T24" fmla="*/ 0 w 1953"/>
              <a:gd name="T25" fmla="*/ 0 h 2050"/>
              <a:gd name="T26" fmla="*/ 0 w 1953"/>
              <a:gd name="T27" fmla="*/ 0 h 2050"/>
              <a:gd name="T28" fmla="*/ 0 w 1953"/>
              <a:gd name="T29" fmla="*/ 0 h 2050"/>
              <a:gd name="T30" fmla="*/ 0 w 1953"/>
              <a:gd name="T31" fmla="*/ 0 h 2050"/>
              <a:gd name="T32" fmla="*/ 0 w 1953"/>
              <a:gd name="T33" fmla="*/ 0 h 2050"/>
              <a:gd name="T34" fmla="*/ 0 w 1953"/>
              <a:gd name="T35" fmla="*/ 0 h 2050"/>
              <a:gd name="T36" fmla="*/ 0 w 1953"/>
              <a:gd name="T37" fmla="*/ 0 h 2050"/>
              <a:gd name="T38" fmla="*/ 0 w 1953"/>
              <a:gd name="T39" fmla="*/ 0 h 2050"/>
              <a:gd name="T40" fmla="*/ 0 w 1953"/>
              <a:gd name="T41" fmla="*/ 0 h 2050"/>
              <a:gd name="T42" fmla="*/ 0 w 1953"/>
              <a:gd name="T43" fmla="*/ 0 h 2050"/>
              <a:gd name="T44" fmla="*/ 0 w 1953"/>
              <a:gd name="T45" fmla="*/ 0 h 2050"/>
              <a:gd name="T46" fmla="*/ 0 w 1953"/>
              <a:gd name="T47" fmla="*/ 0 h 2050"/>
              <a:gd name="T48" fmla="*/ 0 w 1953"/>
              <a:gd name="T49" fmla="*/ 0 h 2050"/>
              <a:gd name="T50" fmla="*/ 0 w 1953"/>
              <a:gd name="T51" fmla="*/ 0 h 2050"/>
              <a:gd name="T52" fmla="*/ 0 w 1953"/>
              <a:gd name="T53" fmla="*/ 0 h 2050"/>
              <a:gd name="T54" fmla="*/ 0 w 1953"/>
              <a:gd name="T55" fmla="*/ 0 h 2050"/>
              <a:gd name="T56" fmla="*/ 0 w 1953"/>
              <a:gd name="T57" fmla="*/ 0 h 2050"/>
              <a:gd name="T58" fmla="*/ 0 w 1953"/>
              <a:gd name="T59" fmla="*/ 0 h 2050"/>
              <a:gd name="T60" fmla="*/ 0 w 1953"/>
              <a:gd name="T61" fmla="*/ 0 h 2050"/>
              <a:gd name="T62" fmla="*/ 0 w 1953"/>
              <a:gd name="T63" fmla="*/ 0 h 2050"/>
              <a:gd name="T64" fmla="*/ 0 w 1953"/>
              <a:gd name="T65" fmla="*/ 0 h 2050"/>
              <a:gd name="T66" fmla="*/ 0 w 1953"/>
              <a:gd name="T67" fmla="*/ 0 h 2050"/>
              <a:gd name="T68" fmla="*/ 0 w 1953"/>
              <a:gd name="T69" fmla="*/ 0 h 2050"/>
              <a:gd name="T70" fmla="*/ 0 w 1953"/>
              <a:gd name="T71" fmla="*/ 0 h 2050"/>
              <a:gd name="T72" fmla="*/ 0 w 1953"/>
              <a:gd name="T73" fmla="*/ 0 h 2050"/>
              <a:gd name="T74" fmla="*/ 0 w 1953"/>
              <a:gd name="T75" fmla="*/ 0 h 2050"/>
              <a:gd name="T76" fmla="*/ 0 w 1953"/>
              <a:gd name="T77" fmla="*/ 0 h 2050"/>
              <a:gd name="T78" fmla="*/ 0 w 1953"/>
              <a:gd name="T79" fmla="*/ 0 h 2050"/>
              <a:gd name="T80" fmla="*/ 0 w 1953"/>
              <a:gd name="T81" fmla="*/ 0 h 2050"/>
              <a:gd name="T82" fmla="*/ 0 w 1953"/>
              <a:gd name="T83" fmla="*/ 0 h 2050"/>
              <a:gd name="T84" fmla="*/ 0 w 1953"/>
              <a:gd name="T85" fmla="*/ 0 h 2050"/>
              <a:gd name="T86" fmla="*/ 0 w 1953"/>
              <a:gd name="T87" fmla="*/ 0 h 2050"/>
              <a:gd name="T88" fmla="*/ 0 w 1953"/>
              <a:gd name="T89" fmla="*/ 0 h 2050"/>
              <a:gd name="T90" fmla="*/ 0 w 1953"/>
              <a:gd name="T91" fmla="*/ 0 h 2050"/>
              <a:gd name="T92" fmla="*/ 0 w 1953"/>
              <a:gd name="T93" fmla="*/ 0 h 2050"/>
              <a:gd name="T94" fmla="*/ 0 w 1953"/>
              <a:gd name="T95" fmla="*/ 0 h 2050"/>
              <a:gd name="T96" fmla="*/ 0 w 1953"/>
              <a:gd name="T97" fmla="*/ 0 h 2050"/>
              <a:gd name="T98" fmla="*/ 0 w 1953"/>
              <a:gd name="T99" fmla="*/ 0 h 2050"/>
              <a:gd name="T100" fmla="*/ 0 w 1953"/>
              <a:gd name="T101" fmla="*/ 0 h 2050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0" t="0" r="r" b="b"/>
            <a:pathLst>
              <a:path w="1953" h="2050">
                <a:moveTo>
                  <a:pt x="0" y="1024"/>
                </a:moveTo>
                <a:lnTo>
                  <a:pt x="1" y="1081"/>
                </a:lnTo>
                <a:lnTo>
                  <a:pt x="4" y="1137"/>
                </a:lnTo>
                <a:lnTo>
                  <a:pt x="9" y="1192"/>
                </a:lnTo>
                <a:lnTo>
                  <a:pt x="16" y="1245"/>
                </a:lnTo>
                <a:lnTo>
                  <a:pt x="25" y="1296"/>
                </a:lnTo>
                <a:lnTo>
                  <a:pt x="35" y="1347"/>
                </a:lnTo>
                <a:lnTo>
                  <a:pt x="48" y="1396"/>
                </a:lnTo>
                <a:lnTo>
                  <a:pt x="62" y="1443"/>
                </a:lnTo>
                <a:lnTo>
                  <a:pt x="79" y="1489"/>
                </a:lnTo>
                <a:lnTo>
                  <a:pt x="97" y="1534"/>
                </a:lnTo>
                <a:lnTo>
                  <a:pt x="117" y="1576"/>
                </a:lnTo>
                <a:lnTo>
                  <a:pt x="140" y="1618"/>
                </a:lnTo>
                <a:lnTo>
                  <a:pt x="164" y="1658"/>
                </a:lnTo>
                <a:lnTo>
                  <a:pt x="190" y="1697"/>
                </a:lnTo>
                <a:lnTo>
                  <a:pt x="218" y="1732"/>
                </a:lnTo>
                <a:lnTo>
                  <a:pt x="247" y="1767"/>
                </a:lnTo>
                <a:lnTo>
                  <a:pt x="279" y="1800"/>
                </a:lnTo>
                <a:lnTo>
                  <a:pt x="313" y="1831"/>
                </a:lnTo>
                <a:lnTo>
                  <a:pt x="348" y="1860"/>
                </a:lnTo>
                <a:lnTo>
                  <a:pt x="385" y="1887"/>
                </a:lnTo>
                <a:lnTo>
                  <a:pt x="424" y="1912"/>
                </a:lnTo>
                <a:lnTo>
                  <a:pt x="465" y="1935"/>
                </a:lnTo>
                <a:lnTo>
                  <a:pt x="508" y="1957"/>
                </a:lnTo>
                <a:lnTo>
                  <a:pt x="553" y="1975"/>
                </a:lnTo>
                <a:lnTo>
                  <a:pt x="599" y="1992"/>
                </a:lnTo>
                <a:lnTo>
                  <a:pt x="648" y="2007"/>
                </a:lnTo>
                <a:lnTo>
                  <a:pt x="698" y="2020"/>
                </a:lnTo>
                <a:lnTo>
                  <a:pt x="750" y="2031"/>
                </a:lnTo>
                <a:lnTo>
                  <a:pt x="804" y="2039"/>
                </a:lnTo>
                <a:lnTo>
                  <a:pt x="860" y="2045"/>
                </a:lnTo>
                <a:lnTo>
                  <a:pt x="917" y="2048"/>
                </a:lnTo>
                <a:lnTo>
                  <a:pt x="977" y="2050"/>
                </a:lnTo>
                <a:lnTo>
                  <a:pt x="1037" y="2048"/>
                </a:lnTo>
                <a:lnTo>
                  <a:pt x="1095" y="2045"/>
                </a:lnTo>
                <a:lnTo>
                  <a:pt x="1151" y="2039"/>
                </a:lnTo>
                <a:lnTo>
                  <a:pt x="1205" y="2031"/>
                </a:lnTo>
                <a:lnTo>
                  <a:pt x="1258" y="2020"/>
                </a:lnTo>
                <a:lnTo>
                  <a:pt x="1308" y="2007"/>
                </a:lnTo>
                <a:lnTo>
                  <a:pt x="1357" y="1992"/>
                </a:lnTo>
                <a:lnTo>
                  <a:pt x="1404" y="1975"/>
                </a:lnTo>
                <a:lnTo>
                  <a:pt x="1449" y="1957"/>
                </a:lnTo>
                <a:lnTo>
                  <a:pt x="1492" y="1935"/>
                </a:lnTo>
                <a:lnTo>
                  <a:pt x="1532" y="1912"/>
                </a:lnTo>
                <a:lnTo>
                  <a:pt x="1572" y="1887"/>
                </a:lnTo>
                <a:lnTo>
                  <a:pt x="1609" y="1860"/>
                </a:lnTo>
                <a:lnTo>
                  <a:pt x="1644" y="1831"/>
                </a:lnTo>
                <a:lnTo>
                  <a:pt x="1677" y="1800"/>
                </a:lnTo>
                <a:lnTo>
                  <a:pt x="1709" y="1767"/>
                </a:lnTo>
                <a:lnTo>
                  <a:pt x="1738" y="1732"/>
                </a:lnTo>
                <a:lnTo>
                  <a:pt x="1766" y="1697"/>
                </a:lnTo>
                <a:lnTo>
                  <a:pt x="1792" y="1658"/>
                </a:lnTo>
                <a:lnTo>
                  <a:pt x="1816" y="1618"/>
                </a:lnTo>
                <a:lnTo>
                  <a:pt x="1838" y="1576"/>
                </a:lnTo>
                <a:lnTo>
                  <a:pt x="1858" y="1534"/>
                </a:lnTo>
                <a:lnTo>
                  <a:pt x="1876" y="1489"/>
                </a:lnTo>
                <a:lnTo>
                  <a:pt x="1892" y="1443"/>
                </a:lnTo>
                <a:lnTo>
                  <a:pt x="1906" y="1396"/>
                </a:lnTo>
                <a:lnTo>
                  <a:pt x="1919" y="1347"/>
                </a:lnTo>
                <a:lnTo>
                  <a:pt x="1929" y="1296"/>
                </a:lnTo>
                <a:lnTo>
                  <a:pt x="1938" y="1245"/>
                </a:lnTo>
                <a:lnTo>
                  <a:pt x="1944" y="1192"/>
                </a:lnTo>
                <a:lnTo>
                  <a:pt x="1949" y="1137"/>
                </a:lnTo>
                <a:lnTo>
                  <a:pt x="1952" y="1081"/>
                </a:lnTo>
                <a:lnTo>
                  <a:pt x="1953" y="1024"/>
                </a:lnTo>
                <a:lnTo>
                  <a:pt x="1952" y="968"/>
                </a:lnTo>
                <a:lnTo>
                  <a:pt x="1949" y="913"/>
                </a:lnTo>
                <a:lnTo>
                  <a:pt x="1944" y="857"/>
                </a:lnTo>
                <a:lnTo>
                  <a:pt x="1938" y="804"/>
                </a:lnTo>
                <a:lnTo>
                  <a:pt x="1929" y="753"/>
                </a:lnTo>
                <a:lnTo>
                  <a:pt x="1919" y="702"/>
                </a:lnTo>
                <a:lnTo>
                  <a:pt x="1906" y="654"/>
                </a:lnTo>
                <a:lnTo>
                  <a:pt x="1892" y="605"/>
                </a:lnTo>
                <a:lnTo>
                  <a:pt x="1876" y="559"/>
                </a:lnTo>
                <a:lnTo>
                  <a:pt x="1858" y="516"/>
                </a:lnTo>
                <a:lnTo>
                  <a:pt x="1838" y="472"/>
                </a:lnTo>
                <a:lnTo>
                  <a:pt x="1816" y="431"/>
                </a:lnTo>
                <a:lnTo>
                  <a:pt x="1792" y="391"/>
                </a:lnTo>
                <a:lnTo>
                  <a:pt x="1766" y="354"/>
                </a:lnTo>
                <a:lnTo>
                  <a:pt x="1738" y="317"/>
                </a:lnTo>
                <a:lnTo>
                  <a:pt x="1709" y="283"/>
                </a:lnTo>
                <a:lnTo>
                  <a:pt x="1677" y="250"/>
                </a:lnTo>
                <a:lnTo>
                  <a:pt x="1644" y="219"/>
                </a:lnTo>
                <a:lnTo>
                  <a:pt x="1609" y="190"/>
                </a:lnTo>
                <a:lnTo>
                  <a:pt x="1572" y="163"/>
                </a:lnTo>
                <a:lnTo>
                  <a:pt x="1532" y="137"/>
                </a:lnTo>
                <a:lnTo>
                  <a:pt x="1492" y="115"/>
                </a:lnTo>
                <a:lnTo>
                  <a:pt x="1449" y="93"/>
                </a:lnTo>
                <a:lnTo>
                  <a:pt x="1404" y="73"/>
                </a:lnTo>
                <a:lnTo>
                  <a:pt x="1357" y="57"/>
                </a:lnTo>
                <a:lnTo>
                  <a:pt x="1308" y="42"/>
                </a:lnTo>
                <a:lnTo>
                  <a:pt x="1258" y="30"/>
                </a:lnTo>
                <a:lnTo>
                  <a:pt x="1205" y="19"/>
                </a:lnTo>
                <a:lnTo>
                  <a:pt x="1151" y="11"/>
                </a:lnTo>
                <a:lnTo>
                  <a:pt x="1095" y="5"/>
                </a:lnTo>
                <a:lnTo>
                  <a:pt x="1037" y="2"/>
                </a:lnTo>
                <a:lnTo>
                  <a:pt x="977" y="0"/>
                </a:lnTo>
                <a:lnTo>
                  <a:pt x="917" y="2"/>
                </a:lnTo>
                <a:lnTo>
                  <a:pt x="860" y="5"/>
                </a:lnTo>
                <a:lnTo>
                  <a:pt x="804" y="11"/>
                </a:lnTo>
                <a:lnTo>
                  <a:pt x="750" y="19"/>
                </a:lnTo>
                <a:lnTo>
                  <a:pt x="698" y="30"/>
                </a:lnTo>
                <a:lnTo>
                  <a:pt x="648" y="42"/>
                </a:lnTo>
                <a:lnTo>
                  <a:pt x="599" y="57"/>
                </a:lnTo>
                <a:lnTo>
                  <a:pt x="553" y="73"/>
                </a:lnTo>
                <a:lnTo>
                  <a:pt x="508" y="93"/>
                </a:lnTo>
                <a:lnTo>
                  <a:pt x="465" y="115"/>
                </a:lnTo>
                <a:lnTo>
                  <a:pt x="424" y="137"/>
                </a:lnTo>
                <a:lnTo>
                  <a:pt x="385" y="163"/>
                </a:lnTo>
                <a:lnTo>
                  <a:pt x="348" y="190"/>
                </a:lnTo>
                <a:lnTo>
                  <a:pt x="313" y="219"/>
                </a:lnTo>
                <a:lnTo>
                  <a:pt x="279" y="250"/>
                </a:lnTo>
                <a:lnTo>
                  <a:pt x="247" y="283"/>
                </a:lnTo>
                <a:lnTo>
                  <a:pt x="218" y="317"/>
                </a:lnTo>
                <a:lnTo>
                  <a:pt x="190" y="354"/>
                </a:lnTo>
                <a:lnTo>
                  <a:pt x="164" y="391"/>
                </a:lnTo>
                <a:lnTo>
                  <a:pt x="140" y="431"/>
                </a:lnTo>
                <a:lnTo>
                  <a:pt x="117" y="472"/>
                </a:lnTo>
                <a:lnTo>
                  <a:pt x="97" y="516"/>
                </a:lnTo>
                <a:lnTo>
                  <a:pt x="79" y="559"/>
                </a:lnTo>
                <a:lnTo>
                  <a:pt x="62" y="605"/>
                </a:lnTo>
                <a:lnTo>
                  <a:pt x="48" y="654"/>
                </a:lnTo>
                <a:lnTo>
                  <a:pt x="35" y="702"/>
                </a:lnTo>
                <a:lnTo>
                  <a:pt x="25" y="753"/>
                </a:lnTo>
                <a:lnTo>
                  <a:pt x="16" y="804"/>
                </a:lnTo>
                <a:lnTo>
                  <a:pt x="9" y="857"/>
                </a:lnTo>
                <a:lnTo>
                  <a:pt x="4" y="913"/>
                </a:lnTo>
                <a:lnTo>
                  <a:pt x="1" y="968"/>
                </a:lnTo>
                <a:lnTo>
                  <a:pt x="0" y="1024"/>
                </a:lnTo>
                <a:close/>
                <a:moveTo>
                  <a:pt x="684" y="1024"/>
                </a:moveTo>
                <a:lnTo>
                  <a:pt x="684" y="989"/>
                </a:lnTo>
                <a:lnTo>
                  <a:pt x="685" y="956"/>
                </a:lnTo>
                <a:lnTo>
                  <a:pt x="686" y="924"/>
                </a:lnTo>
                <a:lnTo>
                  <a:pt x="688" y="894"/>
                </a:lnTo>
                <a:lnTo>
                  <a:pt x="690" y="864"/>
                </a:lnTo>
                <a:lnTo>
                  <a:pt x="693" y="836"/>
                </a:lnTo>
                <a:lnTo>
                  <a:pt x="697" y="810"/>
                </a:lnTo>
                <a:lnTo>
                  <a:pt x="701" y="785"/>
                </a:lnTo>
                <a:lnTo>
                  <a:pt x="705" y="762"/>
                </a:lnTo>
                <a:lnTo>
                  <a:pt x="711" y="740"/>
                </a:lnTo>
                <a:lnTo>
                  <a:pt x="716" y="718"/>
                </a:lnTo>
                <a:lnTo>
                  <a:pt x="723" y="698"/>
                </a:lnTo>
                <a:lnTo>
                  <a:pt x="730" y="681"/>
                </a:lnTo>
                <a:lnTo>
                  <a:pt x="737" y="663"/>
                </a:lnTo>
                <a:lnTo>
                  <a:pt x="745" y="647"/>
                </a:lnTo>
                <a:lnTo>
                  <a:pt x="754" y="632"/>
                </a:lnTo>
                <a:lnTo>
                  <a:pt x="763" y="618"/>
                </a:lnTo>
                <a:lnTo>
                  <a:pt x="773" y="605"/>
                </a:lnTo>
                <a:lnTo>
                  <a:pt x="783" y="594"/>
                </a:lnTo>
                <a:lnTo>
                  <a:pt x="795" y="583"/>
                </a:lnTo>
                <a:lnTo>
                  <a:pt x="806" y="574"/>
                </a:lnTo>
                <a:lnTo>
                  <a:pt x="819" y="565"/>
                </a:lnTo>
                <a:lnTo>
                  <a:pt x="831" y="557"/>
                </a:lnTo>
                <a:lnTo>
                  <a:pt x="845" y="550"/>
                </a:lnTo>
                <a:lnTo>
                  <a:pt x="859" y="545"/>
                </a:lnTo>
                <a:lnTo>
                  <a:pt x="874" y="539"/>
                </a:lnTo>
                <a:lnTo>
                  <a:pt x="889" y="536"/>
                </a:lnTo>
                <a:lnTo>
                  <a:pt x="906" y="532"/>
                </a:lnTo>
                <a:lnTo>
                  <a:pt x="922" y="530"/>
                </a:lnTo>
                <a:lnTo>
                  <a:pt x="940" y="528"/>
                </a:lnTo>
                <a:lnTo>
                  <a:pt x="958" y="527"/>
                </a:lnTo>
                <a:lnTo>
                  <a:pt x="977" y="527"/>
                </a:lnTo>
                <a:lnTo>
                  <a:pt x="995" y="527"/>
                </a:lnTo>
                <a:lnTo>
                  <a:pt x="1012" y="528"/>
                </a:lnTo>
                <a:lnTo>
                  <a:pt x="1029" y="530"/>
                </a:lnTo>
                <a:lnTo>
                  <a:pt x="1045" y="532"/>
                </a:lnTo>
                <a:lnTo>
                  <a:pt x="1061" y="536"/>
                </a:lnTo>
                <a:lnTo>
                  <a:pt x="1076" y="539"/>
                </a:lnTo>
                <a:lnTo>
                  <a:pt x="1091" y="545"/>
                </a:lnTo>
                <a:lnTo>
                  <a:pt x="1105" y="550"/>
                </a:lnTo>
                <a:lnTo>
                  <a:pt x="1118" y="557"/>
                </a:lnTo>
                <a:lnTo>
                  <a:pt x="1131" y="565"/>
                </a:lnTo>
                <a:lnTo>
                  <a:pt x="1143" y="574"/>
                </a:lnTo>
                <a:lnTo>
                  <a:pt x="1155" y="583"/>
                </a:lnTo>
                <a:lnTo>
                  <a:pt x="1166" y="594"/>
                </a:lnTo>
                <a:lnTo>
                  <a:pt x="1177" y="605"/>
                </a:lnTo>
                <a:lnTo>
                  <a:pt x="1187" y="618"/>
                </a:lnTo>
                <a:lnTo>
                  <a:pt x="1196" y="632"/>
                </a:lnTo>
                <a:lnTo>
                  <a:pt x="1205" y="647"/>
                </a:lnTo>
                <a:lnTo>
                  <a:pt x="1213" y="663"/>
                </a:lnTo>
                <a:lnTo>
                  <a:pt x="1221" y="681"/>
                </a:lnTo>
                <a:lnTo>
                  <a:pt x="1228" y="698"/>
                </a:lnTo>
                <a:lnTo>
                  <a:pt x="1235" y="718"/>
                </a:lnTo>
                <a:lnTo>
                  <a:pt x="1241" y="740"/>
                </a:lnTo>
                <a:lnTo>
                  <a:pt x="1246" y="762"/>
                </a:lnTo>
                <a:lnTo>
                  <a:pt x="1251" y="785"/>
                </a:lnTo>
                <a:lnTo>
                  <a:pt x="1255" y="810"/>
                </a:lnTo>
                <a:lnTo>
                  <a:pt x="1259" y="836"/>
                </a:lnTo>
                <a:lnTo>
                  <a:pt x="1262" y="864"/>
                </a:lnTo>
                <a:lnTo>
                  <a:pt x="1265" y="894"/>
                </a:lnTo>
                <a:lnTo>
                  <a:pt x="1267" y="924"/>
                </a:lnTo>
                <a:lnTo>
                  <a:pt x="1268" y="956"/>
                </a:lnTo>
                <a:lnTo>
                  <a:pt x="1269" y="989"/>
                </a:lnTo>
                <a:lnTo>
                  <a:pt x="1270" y="1024"/>
                </a:lnTo>
                <a:lnTo>
                  <a:pt x="1269" y="1060"/>
                </a:lnTo>
                <a:lnTo>
                  <a:pt x="1268" y="1094"/>
                </a:lnTo>
                <a:lnTo>
                  <a:pt x="1267" y="1126"/>
                </a:lnTo>
                <a:lnTo>
                  <a:pt x="1265" y="1156"/>
                </a:lnTo>
                <a:lnTo>
                  <a:pt x="1262" y="1186"/>
                </a:lnTo>
                <a:lnTo>
                  <a:pt x="1259" y="1214"/>
                </a:lnTo>
                <a:lnTo>
                  <a:pt x="1255" y="1240"/>
                </a:lnTo>
                <a:lnTo>
                  <a:pt x="1251" y="1266"/>
                </a:lnTo>
                <a:lnTo>
                  <a:pt x="1246" y="1289"/>
                </a:lnTo>
                <a:lnTo>
                  <a:pt x="1241" y="1312"/>
                </a:lnTo>
                <a:lnTo>
                  <a:pt x="1235" y="1334"/>
                </a:lnTo>
                <a:lnTo>
                  <a:pt x="1228" y="1354"/>
                </a:lnTo>
                <a:lnTo>
                  <a:pt x="1221" y="1373"/>
                </a:lnTo>
                <a:lnTo>
                  <a:pt x="1213" y="1390"/>
                </a:lnTo>
                <a:lnTo>
                  <a:pt x="1205" y="1407"/>
                </a:lnTo>
                <a:lnTo>
                  <a:pt x="1196" y="1422"/>
                </a:lnTo>
                <a:lnTo>
                  <a:pt x="1187" y="1436"/>
                </a:lnTo>
                <a:lnTo>
                  <a:pt x="1177" y="1449"/>
                </a:lnTo>
                <a:lnTo>
                  <a:pt x="1166" y="1461"/>
                </a:lnTo>
                <a:lnTo>
                  <a:pt x="1155" y="1473"/>
                </a:lnTo>
                <a:lnTo>
                  <a:pt x="1143" y="1482"/>
                </a:lnTo>
                <a:lnTo>
                  <a:pt x="1131" y="1492"/>
                </a:lnTo>
                <a:lnTo>
                  <a:pt x="1118" y="1500"/>
                </a:lnTo>
                <a:lnTo>
                  <a:pt x="1105" y="1507"/>
                </a:lnTo>
                <a:lnTo>
                  <a:pt x="1091" y="1513"/>
                </a:lnTo>
                <a:lnTo>
                  <a:pt x="1076" y="1518"/>
                </a:lnTo>
                <a:lnTo>
                  <a:pt x="1061" y="1522"/>
                </a:lnTo>
                <a:lnTo>
                  <a:pt x="1045" y="1526"/>
                </a:lnTo>
                <a:lnTo>
                  <a:pt x="1029" y="1529"/>
                </a:lnTo>
                <a:lnTo>
                  <a:pt x="1012" y="1531"/>
                </a:lnTo>
                <a:lnTo>
                  <a:pt x="995" y="1532"/>
                </a:lnTo>
                <a:lnTo>
                  <a:pt x="977" y="1532"/>
                </a:lnTo>
                <a:lnTo>
                  <a:pt x="958" y="1532"/>
                </a:lnTo>
                <a:lnTo>
                  <a:pt x="940" y="1531"/>
                </a:lnTo>
                <a:lnTo>
                  <a:pt x="922" y="1529"/>
                </a:lnTo>
                <a:lnTo>
                  <a:pt x="906" y="1526"/>
                </a:lnTo>
                <a:lnTo>
                  <a:pt x="889" y="1522"/>
                </a:lnTo>
                <a:lnTo>
                  <a:pt x="874" y="1518"/>
                </a:lnTo>
                <a:lnTo>
                  <a:pt x="859" y="1513"/>
                </a:lnTo>
                <a:lnTo>
                  <a:pt x="845" y="1507"/>
                </a:lnTo>
                <a:lnTo>
                  <a:pt x="831" y="1500"/>
                </a:lnTo>
                <a:lnTo>
                  <a:pt x="819" y="1492"/>
                </a:lnTo>
                <a:lnTo>
                  <a:pt x="806" y="1482"/>
                </a:lnTo>
                <a:lnTo>
                  <a:pt x="795" y="1473"/>
                </a:lnTo>
                <a:lnTo>
                  <a:pt x="783" y="1461"/>
                </a:lnTo>
                <a:lnTo>
                  <a:pt x="773" y="1449"/>
                </a:lnTo>
                <a:lnTo>
                  <a:pt x="763" y="1436"/>
                </a:lnTo>
                <a:lnTo>
                  <a:pt x="754" y="1422"/>
                </a:lnTo>
                <a:lnTo>
                  <a:pt x="745" y="1407"/>
                </a:lnTo>
                <a:lnTo>
                  <a:pt x="737" y="1390"/>
                </a:lnTo>
                <a:lnTo>
                  <a:pt x="730" y="1373"/>
                </a:lnTo>
                <a:lnTo>
                  <a:pt x="723" y="1354"/>
                </a:lnTo>
                <a:lnTo>
                  <a:pt x="716" y="1334"/>
                </a:lnTo>
                <a:lnTo>
                  <a:pt x="711" y="1312"/>
                </a:lnTo>
                <a:lnTo>
                  <a:pt x="705" y="1289"/>
                </a:lnTo>
                <a:lnTo>
                  <a:pt x="701" y="1266"/>
                </a:lnTo>
                <a:lnTo>
                  <a:pt x="697" y="1240"/>
                </a:lnTo>
                <a:lnTo>
                  <a:pt x="693" y="1214"/>
                </a:lnTo>
                <a:lnTo>
                  <a:pt x="690" y="1186"/>
                </a:lnTo>
                <a:lnTo>
                  <a:pt x="688" y="1156"/>
                </a:lnTo>
                <a:lnTo>
                  <a:pt x="686" y="1126"/>
                </a:lnTo>
                <a:lnTo>
                  <a:pt x="685" y="1094"/>
                </a:lnTo>
                <a:lnTo>
                  <a:pt x="684" y="1060"/>
                </a:lnTo>
                <a:lnTo>
                  <a:pt x="684" y="1024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9" name="Freeform 3">
            <a:extLst>
              <a:ext uri="{FF2B5EF4-FFF2-40B4-BE49-F238E27FC236}">
                <a16:creationId xmlns:a16="http://schemas.microsoft.com/office/drawing/2014/main" id="{00000000-0008-0000-0700-0000D1000000}"/>
              </a:ext>
            </a:extLst>
          </xdr:cNvPr>
          <xdr:cNvSpPr>
            <a:spLocks/>
          </xdr:cNvSpPr>
        </xdr:nvSpPr>
        <xdr:spPr bwMode="auto">
          <a:xfrm>
            <a:off x="3956" y="630"/>
            <a:ext cx="213" cy="179"/>
          </a:xfrm>
          <a:custGeom>
            <a:avLst/>
            <a:gdLst>
              <a:gd name="T0" fmla="*/ 0 w 1065"/>
              <a:gd name="T1" fmla="*/ 0 h 1077"/>
              <a:gd name="T2" fmla="*/ 0 w 1065"/>
              <a:gd name="T3" fmla="*/ 0 h 1077"/>
              <a:gd name="T4" fmla="*/ 0 w 1065"/>
              <a:gd name="T5" fmla="*/ 0 h 1077"/>
              <a:gd name="T6" fmla="*/ 0 w 1065"/>
              <a:gd name="T7" fmla="*/ 0 h 1077"/>
              <a:gd name="T8" fmla="*/ 0 w 1065"/>
              <a:gd name="T9" fmla="*/ 0 h 1077"/>
              <a:gd name="T10" fmla="*/ 0 w 1065"/>
              <a:gd name="T11" fmla="*/ 0 h 1077"/>
              <a:gd name="T12" fmla="*/ 0 w 1065"/>
              <a:gd name="T13" fmla="*/ 0 h 1077"/>
              <a:gd name="T14" fmla="*/ 0 w 1065"/>
              <a:gd name="T15" fmla="*/ 0 h 1077"/>
              <a:gd name="T16" fmla="*/ 0 w 1065"/>
              <a:gd name="T17" fmla="*/ 0 h 1077"/>
              <a:gd name="T18" fmla="*/ 0 w 1065"/>
              <a:gd name="T19" fmla="*/ 0 h 1077"/>
              <a:gd name="T20" fmla="*/ 0 w 1065"/>
              <a:gd name="T21" fmla="*/ 0 h 1077"/>
              <a:gd name="T22" fmla="*/ 0 w 1065"/>
              <a:gd name="T23" fmla="*/ 0 h 1077"/>
              <a:gd name="T24" fmla="*/ 0 w 1065"/>
              <a:gd name="T25" fmla="*/ 0 h 1077"/>
              <a:gd name="T26" fmla="*/ 0 w 1065"/>
              <a:gd name="T27" fmla="*/ 0 h 1077"/>
              <a:gd name="T28" fmla="*/ 0 w 1065"/>
              <a:gd name="T29" fmla="*/ 0 h 1077"/>
              <a:gd name="T30" fmla="*/ 0 w 1065"/>
              <a:gd name="T31" fmla="*/ 0 h 1077"/>
              <a:gd name="T32" fmla="*/ 0 w 1065"/>
              <a:gd name="T33" fmla="*/ 0 h 1077"/>
              <a:gd name="T34" fmla="*/ 0 w 1065"/>
              <a:gd name="T35" fmla="*/ 0 h 1077"/>
              <a:gd name="T36" fmla="*/ 0 w 1065"/>
              <a:gd name="T37" fmla="*/ 0 h 1077"/>
              <a:gd name="T38" fmla="*/ 0 w 1065"/>
              <a:gd name="T39" fmla="*/ 0 h 1077"/>
              <a:gd name="T40" fmla="*/ 0 w 1065"/>
              <a:gd name="T41" fmla="*/ 0 h 1077"/>
              <a:gd name="T42" fmla="*/ 0 w 1065"/>
              <a:gd name="T43" fmla="*/ 0 h 1077"/>
              <a:gd name="T44" fmla="*/ 0 w 1065"/>
              <a:gd name="T45" fmla="*/ 0 h 1077"/>
              <a:gd name="T46" fmla="*/ 0 w 1065"/>
              <a:gd name="T47" fmla="*/ 0 h 1077"/>
              <a:gd name="T48" fmla="*/ 0 w 1065"/>
              <a:gd name="T49" fmla="*/ 0 h 1077"/>
              <a:gd name="T50" fmla="*/ 0 w 1065"/>
              <a:gd name="T51" fmla="*/ 0 h 1077"/>
              <a:gd name="T52" fmla="*/ 0 w 1065"/>
              <a:gd name="T53" fmla="*/ 0 h 1077"/>
              <a:gd name="T54" fmla="*/ 0 w 1065"/>
              <a:gd name="T55" fmla="*/ 0 h 1077"/>
              <a:gd name="T56" fmla="*/ 0 w 1065"/>
              <a:gd name="T57" fmla="*/ 0 h 1077"/>
              <a:gd name="T58" fmla="*/ 0 w 1065"/>
              <a:gd name="T59" fmla="*/ 0 h 1077"/>
              <a:gd name="T60" fmla="*/ 0 w 1065"/>
              <a:gd name="T61" fmla="*/ 0 h 1077"/>
              <a:gd name="T62" fmla="*/ 0 w 1065"/>
              <a:gd name="T63" fmla="*/ 0 h 1077"/>
              <a:gd name="T64" fmla="*/ 0 w 1065"/>
              <a:gd name="T65" fmla="*/ 0 h 1077"/>
              <a:gd name="T66" fmla="*/ 0 w 1065"/>
              <a:gd name="T67" fmla="*/ 0 h 1077"/>
              <a:gd name="T68" fmla="*/ 0 w 1065"/>
              <a:gd name="T69" fmla="*/ 0 h 1077"/>
              <a:gd name="T70" fmla="*/ 0 w 1065"/>
              <a:gd name="T71" fmla="*/ 0 h 1077"/>
              <a:gd name="T72" fmla="*/ 0 w 1065"/>
              <a:gd name="T73" fmla="*/ 0 h 1077"/>
              <a:gd name="T74" fmla="*/ 0 w 1065"/>
              <a:gd name="T75" fmla="*/ 0 h 1077"/>
              <a:gd name="T76" fmla="*/ 0 w 1065"/>
              <a:gd name="T77" fmla="*/ 0 h 1077"/>
              <a:gd name="T78" fmla="*/ 0 w 1065"/>
              <a:gd name="T79" fmla="*/ 0 h 1077"/>
              <a:gd name="T80" fmla="*/ 0 w 1065"/>
              <a:gd name="T81" fmla="*/ 0 h 1077"/>
              <a:gd name="T82" fmla="*/ 0 w 1065"/>
              <a:gd name="T83" fmla="*/ 0 h 1077"/>
              <a:gd name="T84" fmla="*/ 0 w 1065"/>
              <a:gd name="T85" fmla="*/ 0 h 1077"/>
              <a:gd name="T86" fmla="*/ 0 w 1065"/>
              <a:gd name="T87" fmla="*/ 0 h 1077"/>
              <a:gd name="T88" fmla="*/ 0 w 1065"/>
              <a:gd name="T89" fmla="*/ 0 h 1077"/>
              <a:gd name="T90" fmla="*/ 0 w 1065"/>
              <a:gd name="T91" fmla="*/ 0 h 1077"/>
              <a:gd name="T92" fmla="*/ 0 w 1065"/>
              <a:gd name="T93" fmla="*/ 0 h 1077"/>
              <a:gd name="T94" fmla="*/ 0 w 1065"/>
              <a:gd name="T95" fmla="*/ 0 h 1077"/>
              <a:gd name="T96" fmla="*/ 0 w 1065"/>
              <a:gd name="T97" fmla="*/ 0 h 1077"/>
              <a:gd name="T98" fmla="*/ 0 w 1065"/>
              <a:gd name="T99" fmla="*/ 0 h 1077"/>
              <a:gd name="T100" fmla="*/ 0 w 1065"/>
              <a:gd name="T101" fmla="*/ 0 h 1077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0" t="0" r="r" b="b"/>
            <a:pathLst>
              <a:path w="1065" h="1077">
                <a:moveTo>
                  <a:pt x="1021" y="973"/>
                </a:moveTo>
                <a:lnTo>
                  <a:pt x="1021" y="973"/>
                </a:lnTo>
                <a:lnTo>
                  <a:pt x="991" y="973"/>
                </a:lnTo>
                <a:lnTo>
                  <a:pt x="963" y="973"/>
                </a:lnTo>
                <a:lnTo>
                  <a:pt x="934" y="970"/>
                </a:lnTo>
                <a:lnTo>
                  <a:pt x="907" y="969"/>
                </a:lnTo>
                <a:lnTo>
                  <a:pt x="879" y="966"/>
                </a:lnTo>
                <a:lnTo>
                  <a:pt x="853" y="963"/>
                </a:lnTo>
                <a:lnTo>
                  <a:pt x="826" y="960"/>
                </a:lnTo>
                <a:lnTo>
                  <a:pt x="800" y="955"/>
                </a:lnTo>
                <a:lnTo>
                  <a:pt x="775" y="950"/>
                </a:lnTo>
                <a:lnTo>
                  <a:pt x="750" y="944"/>
                </a:lnTo>
                <a:lnTo>
                  <a:pt x="726" y="940"/>
                </a:lnTo>
                <a:lnTo>
                  <a:pt x="702" y="933"/>
                </a:lnTo>
                <a:lnTo>
                  <a:pt x="678" y="926"/>
                </a:lnTo>
                <a:lnTo>
                  <a:pt x="655" y="919"/>
                </a:lnTo>
                <a:lnTo>
                  <a:pt x="633" y="910"/>
                </a:lnTo>
                <a:lnTo>
                  <a:pt x="611" y="902"/>
                </a:lnTo>
                <a:lnTo>
                  <a:pt x="589" y="894"/>
                </a:lnTo>
                <a:lnTo>
                  <a:pt x="568" y="884"/>
                </a:lnTo>
                <a:lnTo>
                  <a:pt x="548" y="874"/>
                </a:lnTo>
                <a:lnTo>
                  <a:pt x="527" y="863"/>
                </a:lnTo>
                <a:lnTo>
                  <a:pt x="508" y="853"/>
                </a:lnTo>
                <a:lnTo>
                  <a:pt x="488" y="842"/>
                </a:lnTo>
                <a:lnTo>
                  <a:pt x="470" y="830"/>
                </a:lnTo>
                <a:lnTo>
                  <a:pt x="451" y="817"/>
                </a:lnTo>
                <a:lnTo>
                  <a:pt x="433" y="806"/>
                </a:lnTo>
                <a:lnTo>
                  <a:pt x="416" y="793"/>
                </a:lnTo>
                <a:lnTo>
                  <a:pt x="399" y="778"/>
                </a:lnTo>
                <a:lnTo>
                  <a:pt x="383" y="764"/>
                </a:lnTo>
                <a:lnTo>
                  <a:pt x="367" y="750"/>
                </a:lnTo>
                <a:lnTo>
                  <a:pt x="351" y="736"/>
                </a:lnTo>
                <a:lnTo>
                  <a:pt x="336" y="721"/>
                </a:lnTo>
                <a:lnTo>
                  <a:pt x="321" y="704"/>
                </a:lnTo>
                <a:lnTo>
                  <a:pt x="307" y="689"/>
                </a:lnTo>
                <a:lnTo>
                  <a:pt x="293" y="673"/>
                </a:lnTo>
                <a:lnTo>
                  <a:pt x="280" y="656"/>
                </a:lnTo>
                <a:lnTo>
                  <a:pt x="267" y="638"/>
                </a:lnTo>
                <a:lnTo>
                  <a:pt x="255" y="621"/>
                </a:lnTo>
                <a:lnTo>
                  <a:pt x="243" y="603"/>
                </a:lnTo>
                <a:lnTo>
                  <a:pt x="231" y="584"/>
                </a:lnTo>
                <a:lnTo>
                  <a:pt x="220" y="565"/>
                </a:lnTo>
                <a:lnTo>
                  <a:pt x="210" y="547"/>
                </a:lnTo>
                <a:lnTo>
                  <a:pt x="199" y="527"/>
                </a:lnTo>
                <a:lnTo>
                  <a:pt x="190" y="507"/>
                </a:lnTo>
                <a:lnTo>
                  <a:pt x="180" y="485"/>
                </a:lnTo>
                <a:lnTo>
                  <a:pt x="171" y="465"/>
                </a:lnTo>
                <a:lnTo>
                  <a:pt x="163" y="444"/>
                </a:lnTo>
                <a:lnTo>
                  <a:pt x="155" y="423"/>
                </a:lnTo>
                <a:lnTo>
                  <a:pt x="147" y="401"/>
                </a:lnTo>
                <a:lnTo>
                  <a:pt x="140" y="378"/>
                </a:lnTo>
                <a:lnTo>
                  <a:pt x="134" y="356"/>
                </a:lnTo>
                <a:lnTo>
                  <a:pt x="128" y="332"/>
                </a:lnTo>
                <a:lnTo>
                  <a:pt x="122" y="309"/>
                </a:lnTo>
                <a:lnTo>
                  <a:pt x="116" y="285"/>
                </a:lnTo>
                <a:lnTo>
                  <a:pt x="112" y="262"/>
                </a:lnTo>
                <a:lnTo>
                  <a:pt x="107" y="237"/>
                </a:lnTo>
                <a:lnTo>
                  <a:pt x="103" y="211"/>
                </a:lnTo>
                <a:lnTo>
                  <a:pt x="100" y="186"/>
                </a:lnTo>
                <a:lnTo>
                  <a:pt x="97" y="161"/>
                </a:lnTo>
                <a:lnTo>
                  <a:pt x="94" y="136"/>
                </a:lnTo>
                <a:lnTo>
                  <a:pt x="92" y="109"/>
                </a:lnTo>
                <a:lnTo>
                  <a:pt x="90" y="83"/>
                </a:lnTo>
                <a:lnTo>
                  <a:pt x="89" y="56"/>
                </a:lnTo>
                <a:lnTo>
                  <a:pt x="89" y="29"/>
                </a:lnTo>
                <a:lnTo>
                  <a:pt x="88" y="0"/>
                </a:lnTo>
                <a:lnTo>
                  <a:pt x="0" y="0"/>
                </a:lnTo>
                <a:lnTo>
                  <a:pt x="0" y="30"/>
                </a:lnTo>
                <a:lnTo>
                  <a:pt x="1" y="59"/>
                </a:lnTo>
                <a:lnTo>
                  <a:pt x="2" y="89"/>
                </a:lnTo>
                <a:lnTo>
                  <a:pt x="4" y="117"/>
                </a:lnTo>
                <a:lnTo>
                  <a:pt x="6" y="146"/>
                </a:lnTo>
                <a:lnTo>
                  <a:pt x="9" y="175"/>
                </a:lnTo>
                <a:lnTo>
                  <a:pt x="12" y="202"/>
                </a:lnTo>
                <a:lnTo>
                  <a:pt x="16" y="230"/>
                </a:lnTo>
                <a:lnTo>
                  <a:pt x="21" y="257"/>
                </a:lnTo>
                <a:lnTo>
                  <a:pt x="26" y="284"/>
                </a:lnTo>
                <a:lnTo>
                  <a:pt x="31" y="310"/>
                </a:lnTo>
                <a:lnTo>
                  <a:pt x="37" y="336"/>
                </a:lnTo>
                <a:lnTo>
                  <a:pt x="43" y="363"/>
                </a:lnTo>
                <a:lnTo>
                  <a:pt x="50" y="388"/>
                </a:lnTo>
                <a:lnTo>
                  <a:pt x="57" y="414"/>
                </a:lnTo>
                <a:lnTo>
                  <a:pt x="65" y="438"/>
                </a:lnTo>
                <a:lnTo>
                  <a:pt x="74" y="463"/>
                </a:lnTo>
                <a:lnTo>
                  <a:pt x="83" y="487"/>
                </a:lnTo>
                <a:lnTo>
                  <a:pt x="92" y="510"/>
                </a:lnTo>
                <a:lnTo>
                  <a:pt x="102" y="534"/>
                </a:lnTo>
                <a:lnTo>
                  <a:pt x="113" y="557"/>
                </a:lnTo>
                <a:lnTo>
                  <a:pt x="123" y="580"/>
                </a:lnTo>
                <a:lnTo>
                  <a:pt x="135" y="602"/>
                </a:lnTo>
                <a:lnTo>
                  <a:pt x="147" y="623"/>
                </a:lnTo>
                <a:lnTo>
                  <a:pt x="160" y="644"/>
                </a:lnTo>
                <a:lnTo>
                  <a:pt x="172" y="665"/>
                </a:lnTo>
                <a:lnTo>
                  <a:pt x="186" y="685"/>
                </a:lnTo>
                <a:lnTo>
                  <a:pt x="200" y="705"/>
                </a:lnTo>
                <a:lnTo>
                  <a:pt x="215" y="725"/>
                </a:lnTo>
                <a:lnTo>
                  <a:pt x="230" y="744"/>
                </a:lnTo>
                <a:lnTo>
                  <a:pt x="245" y="763"/>
                </a:lnTo>
                <a:lnTo>
                  <a:pt x="261" y="781"/>
                </a:lnTo>
                <a:lnTo>
                  <a:pt x="278" y="798"/>
                </a:lnTo>
                <a:lnTo>
                  <a:pt x="295" y="815"/>
                </a:lnTo>
                <a:lnTo>
                  <a:pt x="312" y="833"/>
                </a:lnTo>
                <a:lnTo>
                  <a:pt x="330" y="848"/>
                </a:lnTo>
                <a:lnTo>
                  <a:pt x="349" y="864"/>
                </a:lnTo>
                <a:lnTo>
                  <a:pt x="368" y="879"/>
                </a:lnTo>
                <a:lnTo>
                  <a:pt x="387" y="894"/>
                </a:lnTo>
                <a:lnTo>
                  <a:pt x="407" y="908"/>
                </a:lnTo>
                <a:lnTo>
                  <a:pt x="427" y="921"/>
                </a:lnTo>
                <a:lnTo>
                  <a:pt x="448" y="934"/>
                </a:lnTo>
                <a:lnTo>
                  <a:pt x="470" y="947"/>
                </a:lnTo>
                <a:lnTo>
                  <a:pt x="491" y="959"/>
                </a:lnTo>
                <a:lnTo>
                  <a:pt x="513" y="970"/>
                </a:lnTo>
                <a:lnTo>
                  <a:pt x="536" y="981"/>
                </a:lnTo>
                <a:lnTo>
                  <a:pt x="559" y="990"/>
                </a:lnTo>
                <a:lnTo>
                  <a:pt x="583" y="1001"/>
                </a:lnTo>
                <a:lnTo>
                  <a:pt x="607" y="1009"/>
                </a:lnTo>
                <a:lnTo>
                  <a:pt x="631" y="1019"/>
                </a:lnTo>
                <a:lnTo>
                  <a:pt x="656" y="1027"/>
                </a:lnTo>
                <a:lnTo>
                  <a:pt x="682" y="1034"/>
                </a:lnTo>
                <a:lnTo>
                  <a:pt x="708" y="1041"/>
                </a:lnTo>
                <a:lnTo>
                  <a:pt x="734" y="1047"/>
                </a:lnTo>
                <a:lnTo>
                  <a:pt x="761" y="1053"/>
                </a:lnTo>
                <a:lnTo>
                  <a:pt x="788" y="1057"/>
                </a:lnTo>
                <a:lnTo>
                  <a:pt x="815" y="1062"/>
                </a:lnTo>
                <a:lnTo>
                  <a:pt x="843" y="1066"/>
                </a:lnTo>
                <a:lnTo>
                  <a:pt x="872" y="1069"/>
                </a:lnTo>
                <a:lnTo>
                  <a:pt x="901" y="1073"/>
                </a:lnTo>
                <a:lnTo>
                  <a:pt x="930" y="1074"/>
                </a:lnTo>
                <a:lnTo>
                  <a:pt x="960" y="1076"/>
                </a:lnTo>
                <a:lnTo>
                  <a:pt x="990" y="1077"/>
                </a:lnTo>
                <a:lnTo>
                  <a:pt x="1021" y="1077"/>
                </a:lnTo>
                <a:lnTo>
                  <a:pt x="1026" y="1077"/>
                </a:lnTo>
                <a:lnTo>
                  <a:pt x="1031" y="1076"/>
                </a:lnTo>
                <a:lnTo>
                  <a:pt x="1036" y="1075"/>
                </a:lnTo>
                <a:lnTo>
                  <a:pt x="1040" y="1073"/>
                </a:lnTo>
                <a:lnTo>
                  <a:pt x="1048" y="1068"/>
                </a:lnTo>
                <a:lnTo>
                  <a:pt x="1054" y="1061"/>
                </a:lnTo>
                <a:lnTo>
                  <a:pt x="1059" y="1053"/>
                </a:lnTo>
                <a:lnTo>
                  <a:pt x="1062" y="1044"/>
                </a:lnTo>
                <a:lnTo>
                  <a:pt x="1064" y="1035"/>
                </a:lnTo>
                <a:lnTo>
                  <a:pt x="1065" y="1026"/>
                </a:lnTo>
                <a:lnTo>
                  <a:pt x="1064" y="1015"/>
                </a:lnTo>
                <a:lnTo>
                  <a:pt x="1062" y="1006"/>
                </a:lnTo>
                <a:lnTo>
                  <a:pt x="1059" y="997"/>
                </a:lnTo>
                <a:lnTo>
                  <a:pt x="1054" y="989"/>
                </a:lnTo>
                <a:lnTo>
                  <a:pt x="1048" y="983"/>
                </a:lnTo>
                <a:lnTo>
                  <a:pt x="1040" y="977"/>
                </a:lnTo>
                <a:lnTo>
                  <a:pt x="1036" y="976"/>
                </a:lnTo>
                <a:lnTo>
                  <a:pt x="1031" y="974"/>
                </a:lnTo>
                <a:lnTo>
                  <a:pt x="1026" y="974"/>
                </a:lnTo>
                <a:lnTo>
                  <a:pt x="1021" y="97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0" name="Freeform 4">
            <a:extLst>
              <a:ext uri="{FF2B5EF4-FFF2-40B4-BE49-F238E27FC236}">
                <a16:creationId xmlns:a16="http://schemas.microsoft.com/office/drawing/2014/main" id="{00000000-0008-0000-0700-0000D2000000}"/>
              </a:ext>
            </a:extLst>
          </xdr:cNvPr>
          <xdr:cNvSpPr>
            <a:spLocks/>
          </xdr:cNvSpPr>
        </xdr:nvSpPr>
        <xdr:spPr bwMode="auto">
          <a:xfrm>
            <a:off x="4160" y="621"/>
            <a:ext cx="204" cy="188"/>
          </a:xfrm>
          <a:custGeom>
            <a:avLst/>
            <a:gdLst>
              <a:gd name="T0" fmla="*/ 0 w 1020"/>
              <a:gd name="T1" fmla="*/ 0 h 1128"/>
              <a:gd name="T2" fmla="*/ 0 w 1020"/>
              <a:gd name="T3" fmla="*/ 0 h 1128"/>
              <a:gd name="T4" fmla="*/ 0 w 1020"/>
              <a:gd name="T5" fmla="*/ 0 h 1128"/>
              <a:gd name="T6" fmla="*/ 0 w 1020"/>
              <a:gd name="T7" fmla="*/ 0 h 1128"/>
              <a:gd name="T8" fmla="*/ 0 w 1020"/>
              <a:gd name="T9" fmla="*/ 0 h 1128"/>
              <a:gd name="T10" fmla="*/ 0 w 1020"/>
              <a:gd name="T11" fmla="*/ 0 h 1128"/>
              <a:gd name="T12" fmla="*/ 0 w 1020"/>
              <a:gd name="T13" fmla="*/ 0 h 1128"/>
              <a:gd name="T14" fmla="*/ 0 w 1020"/>
              <a:gd name="T15" fmla="*/ 0 h 1128"/>
              <a:gd name="T16" fmla="*/ 0 w 1020"/>
              <a:gd name="T17" fmla="*/ 0 h 1128"/>
              <a:gd name="T18" fmla="*/ 0 w 1020"/>
              <a:gd name="T19" fmla="*/ 0 h 1128"/>
              <a:gd name="T20" fmla="*/ 0 w 1020"/>
              <a:gd name="T21" fmla="*/ 0 h 1128"/>
              <a:gd name="T22" fmla="*/ 0 w 1020"/>
              <a:gd name="T23" fmla="*/ 0 h 1128"/>
              <a:gd name="T24" fmla="*/ 0 w 1020"/>
              <a:gd name="T25" fmla="*/ 0 h 1128"/>
              <a:gd name="T26" fmla="*/ 0 w 1020"/>
              <a:gd name="T27" fmla="*/ 0 h 1128"/>
              <a:gd name="T28" fmla="*/ 0 w 1020"/>
              <a:gd name="T29" fmla="*/ 0 h 1128"/>
              <a:gd name="T30" fmla="*/ 0 w 1020"/>
              <a:gd name="T31" fmla="*/ 0 h 1128"/>
              <a:gd name="T32" fmla="*/ 0 w 1020"/>
              <a:gd name="T33" fmla="*/ 0 h 1128"/>
              <a:gd name="T34" fmla="*/ 0 w 1020"/>
              <a:gd name="T35" fmla="*/ 0 h 1128"/>
              <a:gd name="T36" fmla="*/ 0 w 1020"/>
              <a:gd name="T37" fmla="*/ 0 h 1128"/>
              <a:gd name="T38" fmla="*/ 0 w 1020"/>
              <a:gd name="T39" fmla="*/ 0 h 1128"/>
              <a:gd name="T40" fmla="*/ 0 w 1020"/>
              <a:gd name="T41" fmla="*/ 0 h 1128"/>
              <a:gd name="T42" fmla="*/ 0 w 1020"/>
              <a:gd name="T43" fmla="*/ 0 h 1128"/>
              <a:gd name="T44" fmla="*/ 0 w 1020"/>
              <a:gd name="T45" fmla="*/ 0 h 1128"/>
              <a:gd name="T46" fmla="*/ 0 w 1020"/>
              <a:gd name="T47" fmla="*/ 0 h 1128"/>
              <a:gd name="T48" fmla="*/ 0 w 1020"/>
              <a:gd name="T49" fmla="*/ 0 h 1128"/>
              <a:gd name="T50" fmla="*/ 0 w 1020"/>
              <a:gd name="T51" fmla="*/ 0 h 1128"/>
              <a:gd name="T52" fmla="*/ 0 w 1020"/>
              <a:gd name="T53" fmla="*/ 0 h 1128"/>
              <a:gd name="T54" fmla="*/ 0 w 1020"/>
              <a:gd name="T55" fmla="*/ 0 h 1128"/>
              <a:gd name="T56" fmla="*/ 0 w 1020"/>
              <a:gd name="T57" fmla="*/ 0 h 1128"/>
              <a:gd name="T58" fmla="*/ 0 w 1020"/>
              <a:gd name="T59" fmla="*/ 0 h 1128"/>
              <a:gd name="T60" fmla="*/ 0 w 1020"/>
              <a:gd name="T61" fmla="*/ 0 h 1128"/>
              <a:gd name="T62" fmla="*/ 0 w 1020"/>
              <a:gd name="T63" fmla="*/ 0 h 1128"/>
              <a:gd name="T64" fmla="*/ 0 w 1020"/>
              <a:gd name="T65" fmla="*/ 0 h 1128"/>
              <a:gd name="T66" fmla="*/ 0 w 1020"/>
              <a:gd name="T67" fmla="*/ 0 h 1128"/>
              <a:gd name="T68" fmla="*/ 0 w 1020"/>
              <a:gd name="T69" fmla="*/ 0 h 1128"/>
              <a:gd name="T70" fmla="*/ 0 w 1020"/>
              <a:gd name="T71" fmla="*/ 0 h 1128"/>
              <a:gd name="T72" fmla="*/ 0 w 1020"/>
              <a:gd name="T73" fmla="*/ 0 h 1128"/>
              <a:gd name="T74" fmla="*/ 0 w 1020"/>
              <a:gd name="T75" fmla="*/ 0 h 1128"/>
              <a:gd name="T76" fmla="*/ 0 w 1020"/>
              <a:gd name="T77" fmla="*/ 0 h 1128"/>
              <a:gd name="T78" fmla="*/ 0 w 1020"/>
              <a:gd name="T79" fmla="*/ 0 h 1128"/>
              <a:gd name="T80" fmla="*/ 0 w 1020"/>
              <a:gd name="T81" fmla="*/ 0 h 1128"/>
              <a:gd name="T82" fmla="*/ 0 w 1020"/>
              <a:gd name="T83" fmla="*/ 0 h 1128"/>
              <a:gd name="T84" fmla="*/ 0 w 1020"/>
              <a:gd name="T85" fmla="*/ 0 h 1128"/>
              <a:gd name="T86" fmla="*/ 0 w 1020"/>
              <a:gd name="T87" fmla="*/ 0 h 1128"/>
              <a:gd name="T88" fmla="*/ 0 w 1020"/>
              <a:gd name="T89" fmla="*/ 0 h 1128"/>
              <a:gd name="T90" fmla="*/ 0 w 1020"/>
              <a:gd name="T91" fmla="*/ 0 h 1128"/>
              <a:gd name="T92" fmla="*/ 0 w 1020"/>
              <a:gd name="T93" fmla="*/ 0 h 1128"/>
              <a:gd name="T94" fmla="*/ 0 w 1020"/>
              <a:gd name="T95" fmla="*/ 0 h 1128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</a:gdLst>
            <a:ahLst/>
            <a:cxnLst>
              <a:cxn ang="T96">
                <a:pos x="T0" y="T1"/>
              </a:cxn>
              <a:cxn ang="T97">
                <a:pos x="T2" y="T3"/>
              </a:cxn>
              <a:cxn ang="T98">
                <a:pos x="T4" y="T5"/>
              </a:cxn>
              <a:cxn ang="T99">
                <a:pos x="T6" y="T7"/>
              </a:cxn>
              <a:cxn ang="T100">
                <a:pos x="T8" y="T9"/>
              </a:cxn>
              <a:cxn ang="T101">
                <a:pos x="T10" y="T11"/>
              </a:cxn>
              <a:cxn ang="T102">
                <a:pos x="T12" y="T13"/>
              </a:cxn>
              <a:cxn ang="T103">
                <a:pos x="T14" y="T15"/>
              </a:cxn>
              <a:cxn ang="T104">
                <a:pos x="T16" y="T17"/>
              </a:cxn>
              <a:cxn ang="T105">
                <a:pos x="T18" y="T19"/>
              </a:cxn>
              <a:cxn ang="T106">
                <a:pos x="T20" y="T21"/>
              </a:cxn>
              <a:cxn ang="T107">
                <a:pos x="T22" y="T23"/>
              </a:cxn>
              <a:cxn ang="T108">
                <a:pos x="T24" y="T25"/>
              </a:cxn>
              <a:cxn ang="T109">
                <a:pos x="T26" y="T27"/>
              </a:cxn>
              <a:cxn ang="T110">
                <a:pos x="T28" y="T29"/>
              </a:cxn>
              <a:cxn ang="T111">
                <a:pos x="T30" y="T31"/>
              </a:cxn>
              <a:cxn ang="T112">
                <a:pos x="T32" y="T33"/>
              </a:cxn>
              <a:cxn ang="T113">
                <a:pos x="T34" y="T35"/>
              </a:cxn>
              <a:cxn ang="T114">
                <a:pos x="T36" y="T37"/>
              </a:cxn>
              <a:cxn ang="T115">
                <a:pos x="T38" y="T39"/>
              </a:cxn>
              <a:cxn ang="T116">
                <a:pos x="T40" y="T41"/>
              </a:cxn>
              <a:cxn ang="T117">
                <a:pos x="T42" y="T43"/>
              </a:cxn>
              <a:cxn ang="T118">
                <a:pos x="T44" y="T45"/>
              </a:cxn>
              <a:cxn ang="T119">
                <a:pos x="T46" y="T47"/>
              </a:cxn>
              <a:cxn ang="T120">
                <a:pos x="T48" y="T49"/>
              </a:cxn>
              <a:cxn ang="T121">
                <a:pos x="T50" y="T51"/>
              </a:cxn>
              <a:cxn ang="T122">
                <a:pos x="T52" y="T53"/>
              </a:cxn>
              <a:cxn ang="T123">
                <a:pos x="T54" y="T55"/>
              </a:cxn>
              <a:cxn ang="T124">
                <a:pos x="T56" y="T57"/>
              </a:cxn>
              <a:cxn ang="T125">
                <a:pos x="T58" y="T59"/>
              </a:cxn>
              <a:cxn ang="T126">
                <a:pos x="T60" y="T61"/>
              </a:cxn>
              <a:cxn ang="T127">
                <a:pos x="T62" y="T63"/>
              </a:cxn>
              <a:cxn ang="T128">
                <a:pos x="T64" y="T65"/>
              </a:cxn>
              <a:cxn ang="T129">
                <a:pos x="T66" y="T67"/>
              </a:cxn>
              <a:cxn ang="T130">
                <a:pos x="T68" y="T69"/>
              </a:cxn>
              <a:cxn ang="T131">
                <a:pos x="T70" y="T71"/>
              </a:cxn>
              <a:cxn ang="T132">
                <a:pos x="T72" y="T73"/>
              </a:cxn>
              <a:cxn ang="T133">
                <a:pos x="T74" y="T75"/>
              </a:cxn>
              <a:cxn ang="T134">
                <a:pos x="T76" y="T77"/>
              </a:cxn>
              <a:cxn ang="T135">
                <a:pos x="T78" y="T79"/>
              </a:cxn>
              <a:cxn ang="T136">
                <a:pos x="T80" y="T81"/>
              </a:cxn>
              <a:cxn ang="T137">
                <a:pos x="T82" y="T83"/>
              </a:cxn>
              <a:cxn ang="T138">
                <a:pos x="T84" y="T85"/>
              </a:cxn>
              <a:cxn ang="T139">
                <a:pos x="T86" y="T87"/>
              </a:cxn>
              <a:cxn ang="T140">
                <a:pos x="T88" y="T89"/>
              </a:cxn>
              <a:cxn ang="T141">
                <a:pos x="T90" y="T91"/>
              </a:cxn>
              <a:cxn ang="T142">
                <a:pos x="T92" y="T93"/>
              </a:cxn>
              <a:cxn ang="T143">
                <a:pos x="T94" y="T95"/>
              </a:cxn>
            </a:cxnLst>
            <a:rect l="0" t="0" r="r" b="b"/>
            <a:pathLst>
              <a:path w="1020" h="1128">
                <a:moveTo>
                  <a:pt x="932" y="51"/>
                </a:moveTo>
                <a:lnTo>
                  <a:pt x="932" y="51"/>
                </a:lnTo>
                <a:lnTo>
                  <a:pt x="931" y="107"/>
                </a:lnTo>
                <a:lnTo>
                  <a:pt x="928" y="160"/>
                </a:lnTo>
                <a:lnTo>
                  <a:pt x="924" y="213"/>
                </a:lnTo>
                <a:lnTo>
                  <a:pt x="917" y="263"/>
                </a:lnTo>
                <a:lnTo>
                  <a:pt x="913" y="288"/>
                </a:lnTo>
                <a:lnTo>
                  <a:pt x="909" y="313"/>
                </a:lnTo>
                <a:lnTo>
                  <a:pt x="904" y="336"/>
                </a:lnTo>
                <a:lnTo>
                  <a:pt x="899" y="360"/>
                </a:lnTo>
                <a:lnTo>
                  <a:pt x="893" y="383"/>
                </a:lnTo>
                <a:lnTo>
                  <a:pt x="887" y="407"/>
                </a:lnTo>
                <a:lnTo>
                  <a:pt x="881" y="429"/>
                </a:lnTo>
                <a:lnTo>
                  <a:pt x="874" y="452"/>
                </a:lnTo>
                <a:lnTo>
                  <a:pt x="866" y="474"/>
                </a:lnTo>
                <a:lnTo>
                  <a:pt x="859" y="495"/>
                </a:lnTo>
                <a:lnTo>
                  <a:pt x="850" y="516"/>
                </a:lnTo>
                <a:lnTo>
                  <a:pt x="841" y="538"/>
                </a:lnTo>
                <a:lnTo>
                  <a:pt x="832" y="558"/>
                </a:lnTo>
                <a:lnTo>
                  <a:pt x="822" y="578"/>
                </a:lnTo>
                <a:lnTo>
                  <a:pt x="812" y="598"/>
                </a:lnTo>
                <a:lnTo>
                  <a:pt x="802" y="616"/>
                </a:lnTo>
                <a:lnTo>
                  <a:pt x="791" y="635"/>
                </a:lnTo>
                <a:lnTo>
                  <a:pt x="780" y="654"/>
                </a:lnTo>
                <a:lnTo>
                  <a:pt x="768" y="672"/>
                </a:lnTo>
                <a:lnTo>
                  <a:pt x="755" y="689"/>
                </a:lnTo>
                <a:lnTo>
                  <a:pt x="743" y="707"/>
                </a:lnTo>
                <a:lnTo>
                  <a:pt x="729" y="724"/>
                </a:lnTo>
                <a:lnTo>
                  <a:pt x="716" y="740"/>
                </a:lnTo>
                <a:lnTo>
                  <a:pt x="702" y="755"/>
                </a:lnTo>
                <a:lnTo>
                  <a:pt x="687" y="772"/>
                </a:lnTo>
                <a:lnTo>
                  <a:pt x="672" y="787"/>
                </a:lnTo>
                <a:lnTo>
                  <a:pt x="657" y="801"/>
                </a:lnTo>
                <a:lnTo>
                  <a:pt x="641" y="815"/>
                </a:lnTo>
                <a:lnTo>
                  <a:pt x="624" y="829"/>
                </a:lnTo>
                <a:lnTo>
                  <a:pt x="608" y="844"/>
                </a:lnTo>
                <a:lnTo>
                  <a:pt x="590" y="857"/>
                </a:lnTo>
                <a:lnTo>
                  <a:pt x="572" y="868"/>
                </a:lnTo>
                <a:lnTo>
                  <a:pt x="554" y="881"/>
                </a:lnTo>
                <a:lnTo>
                  <a:pt x="535" y="893"/>
                </a:lnTo>
                <a:lnTo>
                  <a:pt x="516" y="904"/>
                </a:lnTo>
                <a:lnTo>
                  <a:pt x="497" y="914"/>
                </a:lnTo>
                <a:lnTo>
                  <a:pt x="476" y="925"/>
                </a:lnTo>
                <a:lnTo>
                  <a:pt x="456" y="935"/>
                </a:lnTo>
                <a:lnTo>
                  <a:pt x="434" y="945"/>
                </a:lnTo>
                <a:lnTo>
                  <a:pt x="413" y="953"/>
                </a:lnTo>
                <a:lnTo>
                  <a:pt x="391" y="961"/>
                </a:lnTo>
                <a:lnTo>
                  <a:pt x="368" y="970"/>
                </a:lnTo>
                <a:lnTo>
                  <a:pt x="345" y="977"/>
                </a:lnTo>
                <a:lnTo>
                  <a:pt x="321" y="984"/>
                </a:lnTo>
                <a:lnTo>
                  <a:pt x="297" y="991"/>
                </a:lnTo>
                <a:lnTo>
                  <a:pt x="273" y="995"/>
                </a:lnTo>
                <a:lnTo>
                  <a:pt x="248" y="1001"/>
                </a:lnTo>
                <a:lnTo>
                  <a:pt x="222" y="1006"/>
                </a:lnTo>
                <a:lnTo>
                  <a:pt x="196" y="1011"/>
                </a:lnTo>
                <a:lnTo>
                  <a:pt x="169" y="1014"/>
                </a:lnTo>
                <a:lnTo>
                  <a:pt x="142" y="1017"/>
                </a:lnTo>
                <a:lnTo>
                  <a:pt x="115" y="1020"/>
                </a:lnTo>
                <a:lnTo>
                  <a:pt x="87" y="1021"/>
                </a:lnTo>
                <a:lnTo>
                  <a:pt x="58" y="1024"/>
                </a:lnTo>
                <a:lnTo>
                  <a:pt x="29" y="1024"/>
                </a:lnTo>
                <a:lnTo>
                  <a:pt x="0" y="1024"/>
                </a:lnTo>
                <a:lnTo>
                  <a:pt x="0" y="1128"/>
                </a:lnTo>
                <a:lnTo>
                  <a:pt x="31" y="1128"/>
                </a:lnTo>
                <a:lnTo>
                  <a:pt x="61" y="1127"/>
                </a:lnTo>
                <a:lnTo>
                  <a:pt x="91" y="1125"/>
                </a:lnTo>
                <a:lnTo>
                  <a:pt x="121" y="1124"/>
                </a:lnTo>
                <a:lnTo>
                  <a:pt x="150" y="1120"/>
                </a:lnTo>
                <a:lnTo>
                  <a:pt x="179" y="1117"/>
                </a:lnTo>
                <a:lnTo>
                  <a:pt x="207" y="1113"/>
                </a:lnTo>
                <a:lnTo>
                  <a:pt x="235" y="1108"/>
                </a:lnTo>
                <a:lnTo>
                  <a:pt x="262" y="1104"/>
                </a:lnTo>
                <a:lnTo>
                  <a:pt x="289" y="1098"/>
                </a:lnTo>
                <a:lnTo>
                  <a:pt x="316" y="1092"/>
                </a:lnTo>
                <a:lnTo>
                  <a:pt x="341" y="1085"/>
                </a:lnTo>
                <a:lnTo>
                  <a:pt x="367" y="1078"/>
                </a:lnTo>
                <a:lnTo>
                  <a:pt x="392" y="1070"/>
                </a:lnTo>
                <a:lnTo>
                  <a:pt x="417" y="1060"/>
                </a:lnTo>
                <a:lnTo>
                  <a:pt x="441" y="1052"/>
                </a:lnTo>
                <a:lnTo>
                  <a:pt x="464" y="1041"/>
                </a:lnTo>
                <a:lnTo>
                  <a:pt x="488" y="1032"/>
                </a:lnTo>
                <a:lnTo>
                  <a:pt x="510" y="1021"/>
                </a:lnTo>
                <a:lnTo>
                  <a:pt x="532" y="1010"/>
                </a:lnTo>
                <a:lnTo>
                  <a:pt x="554" y="998"/>
                </a:lnTo>
                <a:lnTo>
                  <a:pt x="576" y="985"/>
                </a:lnTo>
                <a:lnTo>
                  <a:pt x="596" y="972"/>
                </a:lnTo>
                <a:lnTo>
                  <a:pt x="617" y="959"/>
                </a:lnTo>
                <a:lnTo>
                  <a:pt x="637" y="945"/>
                </a:lnTo>
                <a:lnTo>
                  <a:pt x="656" y="930"/>
                </a:lnTo>
                <a:lnTo>
                  <a:pt x="675" y="915"/>
                </a:lnTo>
                <a:lnTo>
                  <a:pt x="693" y="899"/>
                </a:lnTo>
                <a:lnTo>
                  <a:pt x="711" y="884"/>
                </a:lnTo>
                <a:lnTo>
                  <a:pt x="729" y="866"/>
                </a:lnTo>
                <a:lnTo>
                  <a:pt x="746" y="849"/>
                </a:lnTo>
                <a:lnTo>
                  <a:pt x="762" y="832"/>
                </a:lnTo>
                <a:lnTo>
                  <a:pt x="778" y="814"/>
                </a:lnTo>
                <a:lnTo>
                  <a:pt x="793" y="795"/>
                </a:lnTo>
                <a:lnTo>
                  <a:pt x="808" y="776"/>
                </a:lnTo>
                <a:lnTo>
                  <a:pt x="823" y="756"/>
                </a:lnTo>
                <a:lnTo>
                  <a:pt x="837" y="736"/>
                </a:lnTo>
                <a:lnTo>
                  <a:pt x="850" y="716"/>
                </a:lnTo>
                <a:lnTo>
                  <a:pt x="863" y="695"/>
                </a:lnTo>
                <a:lnTo>
                  <a:pt x="875" y="674"/>
                </a:lnTo>
                <a:lnTo>
                  <a:pt x="887" y="652"/>
                </a:lnTo>
                <a:lnTo>
                  <a:pt x="899" y="631"/>
                </a:lnTo>
                <a:lnTo>
                  <a:pt x="909" y="608"/>
                </a:lnTo>
                <a:lnTo>
                  <a:pt x="920" y="585"/>
                </a:lnTo>
                <a:lnTo>
                  <a:pt x="930" y="561"/>
                </a:lnTo>
                <a:lnTo>
                  <a:pt x="939" y="538"/>
                </a:lnTo>
                <a:lnTo>
                  <a:pt x="948" y="514"/>
                </a:lnTo>
                <a:lnTo>
                  <a:pt x="956" y="489"/>
                </a:lnTo>
                <a:lnTo>
                  <a:pt x="964" y="465"/>
                </a:lnTo>
                <a:lnTo>
                  <a:pt x="971" y="439"/>
                </a:lnTo>
                <a:lnTo>
                  <a:pt x="978" y="413"/>
                </a:lnTo>
                <a:lnTo>
                  <a:pt x="984" y="387"/>
                </a:lnTo>
                <a:lnTo>
                  <a:pt x="990" y="361"/>
                </a:lnTo>
                <a:lnTo>
                  <a:pt x="995" y="334"/>
                </a:lnTo>
                <a:lnTo>
                  <a:pt x="1000" y="308"/>
                </a:lnTo>
                <a:lnTo>
                  <a:pt x="1004" y="280"/>
                </a:lnTo>
                <a:lnTo>
                  <a:pt x="1011" y="224"/>
                </a:lnTo>
                <a:lnTo>
                  <a:pt x="1016" y="168"/>
                </a:lnTo>
                <a:lnTo>
                  <a:pt x="1019" y="110"/>
                </a:lnTo>
                <a:lnTo>
                  <a:pt x="1020" y="51"/>
                </a:lnTo>
                <a:lnTo>
                  <a:pt x="1020" y="46"/>
                </a:lnTo>
                <a:lnTo>
                  <a:pt x="1019" y="40"/>
                </a:lnTo>
                <a:lnTo>
                  <a:pt x="1018" y="34"/>
                </a:lnTo>
                <a:lnTo>
                  <a:pt x="1016" y="29"/>
                </a:lnTo>
                <a:lnTo>
                  <a:pt x="1012" y="20"/>
                </a:lnTo>
                <a:lnTo>
                  <a:pt x="1006" y="13"/>
                </a:lnTo>
                <a:lnTo>
                  <a:pt x="1000" y="7"/>
                </a:lnTo>
                <a:lnTo>
                  <a:pt x="992" y="3"/>
                </a:lnTo>
                <a:lnTo>
                  <a:pt x="984" y="1"/>
                </a:lnTo>
                <a:lnTo>
                  <a:pt x="976" y="0"/>
                </a:lnTo>
                <a:lnTo>
                  <a:pt x="968" y="1"/>
                </a:lnTo>
                <a:lnTo>
                  <a:pt x="960" y="3"/>
                </a:lnTo>
                <a:lnTo>
                  <a:pt x="952" y="7"/>
                </a:lnTo>
                <a:lnTo>
                  <a:pt x="946" y="13"/>
                </a:lnTo>
                <a:lnTo>
                  <a:pt x="940" y="20"/>
                </a:lnTo>
                <a:lnTo>
                  <a:pt x="936" y="29"/>
                </a:lnTo>
                <a:lnTo>
                  <a:pt x="934" y="34"/>
                </a:lnTo>
                <a:lnTo>
                  <a:pt x="933" y="40"/>
                </a:lnTo>
                <a:lnTo>
                  <a:pt x="932" y="46"/>
                </a:lnTo>
                <a:lnTo>
                  <a:pt x="932" y="5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1" name="Freeform 5">
            <a:extLst>
              <a:ext uri="{FF2B5EF4-FFF2-40B4-BE49-F238E27FC236}">
                <a16:creationId xmlns:a16="http://schemas.microsoft.com/office/drawing/2014/main" id="{00000000-0008-0000-0700-0000D3000000}"/>
              </a:ext>
            </a:extLst>
          </xdr:cNvPr>
          <xdr:cNvSpPr>
            <a:spLocks/>
          </xdr:cNvSpPr>
        </xdr:nvSpPr>
        <xdr:spPr bwMode="auto">
          <a:xfrm>
            <a:off x="4151" y="450"/>
            <a:ext cx="213" cy="180"/>
          </a:xfrm>
          <a:custGeom>
            <a:avLst/>
            <a:gdLst>
              <a:gd name="T0" fmla="*/ 0 w 1065"/>
              <a:gd name="T1" fmla="*/ 0 h 1077"/>
              <a:gd name="T2" fmla="*/ 0 w 1065"/>
              <a:gd name="T3" fmla="*/ 0 h 1077"/>
              <a:gd name="T4" fmla="*/ 0 w 1065"/>
              <a:gd name="T5" fmla="*/ 0 h 1077"/>
              <a:gd name="T6" fmla="*/ 0 w 1065"/>
              <a:gd name="T7" fmla="*/ 0 h 1077"/>
              <a:gd name="T8" fmla="*/ 0 w 1065"/>
              <a:gd name="T9" fmla="*/ 0 h 1077"/>
              <a:gd name="T10" fmla="*/ 0 w 1065"/>
              <a:gd name="T11" fmla="*/ 0 h 1077"/>
              <a:gd name="T12" fmla="*/ 0 w 1065"/>
              <a:gd name="T13" fmla="*/ 0 h 1077"/>
              <a:gd name="T14" fmla="*/ 0 w 1065"/>
              <a:gd name="T15" fmla="*/ 0 h 1077"/>
              <a:gd name="T16" fmla="*/ 0 w 1065"/>
              <a:gd name="T17" fmla="*/ 0 h 1077"/>
              <a:gd name="T18" fmla="*/ 0 w 1065"/>
              <a:gd name="T19" fmla="*/ 0 h 1077"/>
              <a:gd name="T20" fmla="*/ 0 w 1065"/>
              <a:gd name="T21" fmla="*/ 0 h 1077"/>
              <a:gd name="T22" fmla="*/ 0 w 1065"/>
              <a:gd name="T23" fmla="*/ 0 h 1077"/>
              <a:gd name="T24" fmla="*/ 0 w 1065"/>
              <a:gd name="T25" fmla="*/ 0 h 1077"/>
              <a:gd name="T26" fmla="*/ 0 w 1065"/>
              <a:gd name="T27" fmla="*/ 0 h 1077"/>
              <a:gd name="T28" fmla="*/ 0 w 1065"/>
              <a:gd name="T29" fmla="*/ 0 h 1077"/>
              <a:gd name="T30" fmla="*/ 0 w 1065"/>
              <a:gd name="T31" fmla="*/ 0 h 1077"/>
              <a:gd name="T32" fmla="*/ 0 w 1065"/>
              <a:gd name="T33" fmla="*/ 0 h 1077"/>
              <a:gd name="T34" fmla="*/ 0 w 1065"/>
              <a:gd name="T35" fmla="*/ 0 h 1077"/>
              <a:gd name="T36" fmla="*/ 0 w 1065"/>
              <a:gd name="T37" fmla="*/ 0 h 1077"/>
              <a:gd name="T38" fmla="*/ 0 w 1065"/>
              <a:gd name="T39" fmla="*/ 0 h 1077"/>
              <a:gd name="T40" fmla="*/ 0 w 1065"/>
              <a:gd name="T41" fmla="*/ 0 h 1077"/>
              <a:gd name="T42" fmla="*/ 0 w 1065"/>
              <a:gd name="T43" fmla="*/ 0 h 1077"/>
              <a:gd name="T44" fmla="*/ 0 w 1065"/>
              <a:gd name="T45" fmla="*/ 0 h 1077"/>
              <a:gd name="T46" fmla="*/ 0 w 1065"/>
              <a:gd name="T47" fmla="*/ 0 h 1077"/>
              <a:gd name="T48" fmla="*/ 0 w 1065"/>
              <a:gd name="T49" fmla="*/ 0 h 1077"/>
              <a:gd name="T50" fmla="*/ 0 w 1065"/>
              <a:gd name="T51" fmla="*/ 0 h 1077"/>
              <a:gd name="T52" fmla="*/ 0 w 1065"/>
              <a:gd name="T53" fmla="*/ 0 h 1077"/>
              <a:gd name="T54" fmla="*/ 0 w 1065"/>
              <a:gd name="T55" fmla="*/ 0 h 1077"/>
              <a:gd name="T56" fmla="*/ 0 w 1065"/>
              <a:gd name="T57" fmla="*/ 0 h 1077"/>
              <a:gd name="T58" fmla="*/ 0 w 1065"/>
              <a:gd name="T59" fmla="*/ 0 h 1077"/>
              <a:gd name="T60" fmla="*/ 0 w 1065"/>
              <a:gd name="T61" fmla="*/ 0 h 1077"/>
              <a:gd name="T62" fmla="*/ 0 w 1065"/>
              <a:gd name="T63" fmla="*/ 0 h 1077"/>
              <a:gd name="T64" fmla="*/ 0 w 1065"/>
              <a:gd name="T65" fmla="*/ 0 h 1077"/>
              <a:gd name="T66" fmla="*/ 0 w 1065"/>
              <a:gd name="T67" fmla="*/ 0 h 1077"/>
              <a:gd name="T68" fmla="*/ 0 w 1065"/>
              <a:gd name="T69" fmla="*/ 0 h 1077"/>
              <a:gd name="T70" fmla="*/ 0 w 1065"/>
              <a:gd name="T71" fmla="*/ 0 h 1077"/>
              <a:gd name="T72" fmla="*/ 0 w 1065"/>
              <a:gd name="T73" fmla="*/ 0 h 1077"/>
              <a:gd name="T74" fmla="*/ 0 w 1065"/>
              <a:gd name="T75" fmla="*/ 0 h 1077"/>
              <a:gd name="T76" fmla="*/ 0 w 1065"/>
              <a:gd name="T77" fmla="*/ 0 h 1077"/>
              <a:gd name="T78" fmla="*/ 0 w 1065"/>
              <a:gd name="T79" fmla="*/ 0 h 1077"/>
              <a:gd name="T80" fmla="*/ 0 w 1065"/>
              <a:gd name="T81" fmla="*/ 0 h 1077"/>
              <a:gd name="T82" fmla="*/ 0 w 1065"/>
              <a:gd name="T83" fmla="*/ 0 h 1077"/>
              <a:gd name="T84" fmla="*/ 0 w 1065"/>
              <a:gd name="T85" fmla="*/ 0 h 1077"/>
              <a:gd name="T86" fmla="*/ 0 w 1065"/>
              <a:gd name="T87" fmla="*/ 0 h 1077"/>
              <a:gd name="T88" fmla="*/ 0 w 1065"/>
              <a:gd name="T89" fmla="*/ 0 h 1077"/>
              <a:gd name="T90" fmla="*/ 0 w 1065"/>
              <a:gd name="T91" fmla="*/ 0 h 1077"/>
              <a:gd name="T92" fmla="*/ 0 w 1065"/>
              <a:gd name="T93" fmla="*/ 0 h 1077"/>
              <a:gd name="T94" fmla="*/ 0 w 1065"/>
              <a:gd name="T95" fmla="*/ 0 h 1077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</a:gdLst>
            <a:ahLst/>
            <a:cxnLst>
              <a:cxn ang="T96">
                <a:pos x="T0" y="T1"/>
              </a:cxn>
              <a:cxn ang="T97">
                <a:pos x="T2" y="T3"/>
              </a:cxn>
              <a:cxn ang="T98">
                <a:pos x="T4" y="T5"/>
              </a:cxn>
              <a:cxn ang="T99">
                <a:pos x="T6" y="T7"/>
              </a:cxn>
              <a:cxn ang="T100">
                <a:pos x="T8" y="T9"/>
              </a:cxn>
              <a:cxn ang="T101">
                <a:pos x="T10" y="T11"/>
              </a:cxn>
              <a:cxn ang="T102">
                <a:pos x="T12" y="T13"/>
              </a:cxn>
              <a:cxn ang="T103">
                <a:pos x="T14" y="T15"/>
              </a:cxn>
              <a:cxn ang="T104">
                <a:pos x="T16" y="T17"/>
              </a:cxn>
              <a:cxn ang="T105">
                <a:pos x="T18" y="T19"/>
              </a:cxn>
              <a:cxn ang="T106">
                <a:pos x="T20" y="T21"/>
              </a:cxn>
              <a:cxn ang="T107">
                <a:pos x="T22" y="T23"/>
              </a:cxn>
              <a:cxn ang="T108">
                <a:pos x="T24" y="T25"/>
              </a:cxn>
              <a:cxn ang="T109">
                <a:pos x="T26" y="T27"/>
              </a:cxn>
              <a:cxn ang="T110">
                <a:pos x="T28" y="T29"/>
              </a:cxn>
              <a:cxn ang="T111">
                <a:pos x="T30" y="T31"/>
              </a:cxn>
              <a:cxn ang="T112">
                <a:pos x="T32" y="T33"/>
              </a:cxn>
              <a:cxn ang="T113">
                <a:pos x="T34" y="T35"/>
              </a:cxn>
              <a:cxn ang="T114">
                <a:pos x="T36" y="T37"/>
              </a:cxn>
              <a:cxn ang="T115">
                <a:pos x="T38" y="T39"/>
              </a:cxn>
              <a:cxn ang="T116">
                <a:pos x="T40" y="T41"/>
              </a:cxn>
              <a:cxn ang="T117">
                <a:pos x="T42" y="T43"/>
              </a:cxn>
              <a:cxn ang="T118">
                <a:pos x="T44" y="T45"/>
              </a:cxn>
              <a:cxn ang="T119">
                <a:pos x="T46" y="T47"/>
              </a:cxn>
              <a:cxn ang="T120">
                <a:pos x="T48" y="T49"/>
              </a:cxn>
              <a:cxn ang="T121">
                <a:pos x="T50" y="T51"/>
              </a:cxn>
              <a:cxn ang="T122">
                <a:pos x="T52" y="T53"/>
              </a:cxn>
              <a:cxn ang="T123">
                <a:pos x="T54" y="T55"/>
              </a:cxn>
              <a:cxn ang="T124">
                <a:pos x="T56" y="T57"/>
              </a:cxn>
              <a:cxn ang="T125">
                <a:pos x="T58" y="T59"/>
              </a:cxn>
              <a:cxn ang="T126">
                <a:pos x="T60" y="T61"/>
              </a:cxn>
              <a:cxn ang="T127">
                <a:pos x="T62" y="T63"/>
              </a:cxn>
              <a:cxn ang="T128">
                <a:pos x="T64" y="T65"/>
              </a:cxn>
              <a:cxn ang="T129">
                <a:pos x="T66" y="T67"/>
              </a:cxn>
              <a:cxn ang="T130">
                <a:pos x="T68" y="T69"/>
              </a:cxn>
              <a:cxn ang="T131">
                <a:pos x="T70" y="T71"/>
              </a:cxn>
              <a:cxn ang="T132">
                <a:pos x="T72" y="T73"/>
              </a:cxn>
              <a:cxn ang="T133">
                <a:pos x="T74" y="T75"/>
              </a:cxn>
              <a:cxn ang="T134">
                <a:pos x="T76" y="T77"/>
              </a:cxn>
              <a:cxn ang="T135">
                <a:pos x="T78" y="T79"/>
              </a:cxn>
              <a:cxn ang="T136">
                <a:pos x="T80" y="T81"/>
              </a:cxn>
              <a:cxn ang="T137">
                <a:pos x="T82" y="T83"/>
              </a:cxn>
              <a:cxn ang="T138">
                <a:pos x="T84" y="T85"/>
              </a:cxn>
              <a:cxn ang="T139">
                <a:pos x="T86" y="T87"/>
              </a:cxn>
              <a:cxn ang="T140">
                <a:pos x="T88" y="T89"/>
              </a:cxn>
              <a:cxn ang="T141">
                <a:pos x="T90" y="T91"/>
              </a:cxn>
              <a:cxn ang="T142">
                <a:pos x="T92" y="T93"/>
              </a:cxn>
              <a:cxn ang="T143">
                <a:pos x="T94" y="T95"/>
              </a:cxn>
            </a:cxnLst>
            <a:rect l="0" t="0" r="r" b="b"/>
            <a:pathLst>
              <a:path w="1065" h="1077">
                <a:moveTo>
                  <a:pt x="45" y="105"/>
                </a:moveTo>
                <a:lnTo>
                  <a:pt x="45" y="105"/>
                </a:lnTo>
                <a:lnTo>
                  <a:pt x="74" y="105"/>
                </a:lnTo>
                <a:lnTo>
                  <a:pt x="103" y="106"/>
                </a:lnTo>
                <a:lnTo>
                  <a:pt x="132" y="108"/>
                </a:lnTo>
                <a:lnTo>
                  <a:pt x="160" y="110"/>
                </a:lnTo>
                <a:lnTo>
                  <a:pt x="187" y="112"/>
                </a:lnTo>
                <a:lnTo>
                  <a:pt x="214" y="116"/>
                </a:lnTo>
                <a:lnTo>
                  <a:pt x="241" y="119"/>
                </a:lnTo>
                <a:lnTo>
                  <a:pt x="267" y="123"/>
                </a:lnTo>
                <a:lnTo>
                  <a:pt x="292" y="128"/>
                </a:lnTo>
                <a:lnTo>
                  <a:pt x="318" y="133"/>
                </a:lnTo>
                <a:lnTo>
                  <a:pt x="342" y="139"/>
                </a:lnTo>
                <a:lnTo>
                  <a:pt x="366" y="145"/>
                </a:lnTo>
                <a:lnTo>
                  <a:pt x="390" y="152"/>
                </a:lnTo>
                <a:lnTo>
                  <a:pt x="413" y="161"/>
                </a:lnTo>
                <a:lnTo>
                  <a:pt x="436" y="168"/>
                </a:lnTo>
                <a:lnTo>
                  <a:pt x="458" y="176"/>
                </a:lnTo>
                <a:lnTo>
                  <a:pt x="479" y="185"/>
                </a:lnTo>
                <a:lnTo>
                  <a:pt x="501" y="195"/>
                </a:lnTo>
                <a:lnTo>
                  <a:pt x="521" y="204"/>
                </a:lnTo>
                <a:lnTo>
                  <a:pt x="542" y="215"/>
                </a:lnTo>
                <a:lnTo>
                  <a:pt x="561" y="225"/>
                </a:lnTo>
                <a:lnTo>
                  <a:pt x="580" y="237"/>
                </a:lnTo>
                <a:lnTo>
                  <a:pt x="599" y="249"/>
                </a:lnTo>
                <a:lnTo>
                  <a:pt x="617" y="261"/>
                </a:lnTo>
                <a:lnTo>
                  <a:pt x="635" y="274"/>
                </a:lnTo>
                <a:lnTo>
                  <a:pt x="652" y="286"/>
                </a:lnTo>
                <a:lnTo>
                  <a:pt x="669" y="299"/>
                </a:lnTo>
                <a:lnTo>
                  <a:pt x="686" y="314"/>
                </a:lnTo>
                <a:lnTo>
                  <a:pt x="702" y="328"/>
                </a:lnTo>
                <a:lnTo>
                  <a:pt x="717" y="343"/>
                </a:lnTo>
                <a:lnTo>
                  <a:pt x="732" y="358"/>
                </a:lnTo>
                <a:lnTo>
                  <a:pt x="747" y="374"/>
                </a:lnTo>
                <a:lnTo>
                  <a:pt x="761" y="389"/>
                </a:lnTo>
                <a:lnTo>
                  <a:pt x="774" y="405"/>
                </a:lnTo>
                <a:lnTo>
                  <a:pt x="788" y="423"/>
                </a:lnTo>
                <a:lnTo>
                  <a:pt x="800" y="439"/>
                </a:lnTo>
                <a:lnTo>
                  <a:pt x="813" y="457"/>
                </a:lnTo>
                <a:lnTo>
                  <a:pt x="825" y="476"/>
                </a:lnTo>
                <a:lnTo>
                  <a:pt x="836" y="494"/>
                </a:lnTo>
                <a:lnTo>
                  <a:pt x="847" y="512"/>
                </a:lnTo>
                <a:lnTo>
                  <a:pt x="857" y="532"/>
                </a:lnTo>
                <a:lnTo>
                  <a:pt x="867" y="551"/>
                </a:lnTo>
                <a:lnTo>
                  <a:pt x="877" y="571"/>
                </a:lnTo>
                <a:lnTo>
                  <a:pt x="886" y="592"/>
                </a:lnTo>
                <a:lnTo>
                  <a:pt x="895" y="612"/>
                </a:lnTo>
                <a:lnTo>
                  <a:pt x="904" y="634"/>
                </a:lnTo>
                <a:lnTo>
                  <a:pt x="911" y="656"/>
                </a:lnTo>
                <a:lnTo>
                  <a:pt x="919" y="677"/>
                </a:lnTo>
                <a:lnTo>
                  <a:pt x="926" y="700"/>
                </a:lnTo>
                <a:lnTo>
                  <a:pt x="932" y="723"/>
                </a:lnTo>
                <a:lnTo>
                  <a:pt x="938" y="746"/>
                </a:lnTo>
                <a:lnTo>
                  <a:pt x="944" y="769"/>
                </a:lnTo>
                <a:lnTo>
                  <a:pt x="949" y="793"/>
                </a:lnTo>
                <a:lnTo>
                  <a:pt x="954" y="817"/>
                </a:lnTo>
                <a:lnTo>
                  <a:pt x="958" y="842"/>
                </a:lnTo>
                <a:lnTo>
                  <a:pt x="962" y="866"/>
                </a:lnTo>
                <a:lnTo>
                  <a:pt x="969" y="917"/>
                </a:lnTo>
                <a:lnTo>
                  <a:pt x="973" y="969"/>
                </a:lnTo>
                <a:lnTo>
                  <a:pt x="976" y="1023"/>
                </a:lnTo>
                <a:lnTo>
                  <a:pt x="977" y="1077"/>
                </a:lnTo>
                <a:lnTo>
                  <a:pt x="1065" y="1077"/>
                </a:lnTo>
                <a:lnTo>
                  <a:pt x="1064" y="1019"/>
                </a:lnTo>
                <a:lnTo>
                  <a:pt x="1061" y="961"/>
                </a:lnTo>
                <a:lnTo>
                  <a:pt x="1056" y="904"/>
                </a:lnTo>
                <a:lnTo>
                  <a:pt x="1049" y="849"/>
                </a:lnTo>
                <a:lnTo>
                  <a:pt x="1045" y="822"/>
                </a:lnTo>
                <a:lnTo>
                  <a:pt x="1040" y="795"/>
                </a:lnTo>
                <a:lnTo>
                  <a:pt x="1035" y="768"/>
                </a:lnTo>
                <a:lnTo>
                  <a:pt x="1029" y="742"/>
                </a:lnTo>
                <a:lnTo>
                  <a:pt x="1023" y="716"/>
                </a:lnTo>
                <a:lnTo>
                  <a:pt x="1016" y="690"/>
                </a:lnTo>
                <a:lnTo>
                  <a:pt x="1009" y="665"/>
                </a:lnTo>
                <a:lnTo>
                  <a:pt x="1001" y="641"/>
                </a:lnTo>
                <a:lnTo>
                  <a:pt x="993" y="616"/>
                </a:lnTo>
                <a:lnTo>
                  <a:pt x="984" y="591"/>
                </a:lnTo>
                <a:lnTo>
                  <a:pt x="975" y="568"/>
                </a:lnTo>
                <a:lnTo>
                  <a:pt x="965" y="544"/>
                </a:lnTo>
                <a:lnTo>
                  <a:pt x="954" y="522"/>
                </a:lnTo>
                <a:lnTo>
                  <a:pt x="944" y="500"/>
                </a:lnTo>
                <a:lnTo>
                  <a:pt x="932" y="477"/>
                </a:lnTo>
                <a:lnTo>
                  <a:pt x="920" y="456"/>
                </a:lnTo>
                <a:lnTo>
                  <a:pt x="908" y="435"/>
                </a:lnTo>
                <a:lnTo>
                  <a:pt x="895" y="414"/>
                </a:lnTo>
                <a:lnTo>
                  <a:pt x="882" y="392"/>
                </a:lnTo>
                <a:lnTo>
                  <a:pt x="868" y="372"/>
                </a:lnTo>
                <a:lnTo>
                  <a:pt x="853" y="354"/>
                </a:lnTo>
                <a:lnTo>
                  <a:pt x="838" y="335"/>
                </a:lnTo>
                <a:lnTo>
                  <a:pt x="823" y="316"/>
                </a:lnTo>
                <a:lnTo>
                  <a:pt x="807" y="297"/>
                </a:lnTo>
                <a:lnTo>
                  <a:pt x="791" y="279"/>
                </a:lnTo>
                <a:lnTo>
                  <a:pt x="774" y="263"/>
                </a:lnTo>
                <a:lnTo>
                  <a:pt x="756" y="246"/>
                </a:lnTo>
                <a:lnTo>
                  <a:pt x="738" y="230"/>
                </a:lnTo>
                <a:lnTo>
                  <a:pt x="720" y="215"/>
                </a:lnTo>
                <a:lnTo>
                  <a:pt x="701" y="199"/>
                </a:lnTo>
                <a:lnTo>
                  <a:pt x="682" y="185"/>
                </a:lnTo>
                <a:lnTo>
                  <a:pt x="662" y="171"/>
                </a:lnTo>
                <a:lnTo>
                  <a:pt x="641" y="157"/>
                </a:lnTo>
                <a:lnTo>
                  <a:pt x="621" y="144"/>
                </a:lnTo>
                <a:lnTo>
                  <a:pt x="599" y="132"/>
                </a:lnTo>
                <a:lnTo>
                  <a:pt x="577" y="119"/>
                </a:lnTo>
                <a:lnTo>
                  <a:pt x="555" y="109"/>
                </a:lnTo>
                <a:lnTo>
                  <a:pt x="533" y="98"/>
                </a:lnTo>
                <a:lnTo>
                  <a:pt x="509" y="88"/>
                </a:lnTo>
                <a:lnTo>
                  <a:pt x="486" y="78"/>
                </a:lnTo>
                <a:lnTo>
                  <a:pt x="462" y="69"/>
                </a:lnTo>
                <a:lnTo>
                  <a:pt x="437" y="60"/>
                </a:lnTo>
                <a:lnTo>
                  <a:pt x="412" y="52"/>
                </a:lnTo>
                <a:lnTo>
                  <a:pt x="386" y="44"/>
                </a:lnTo>
                <a:lnTo>
                  <a:pt x="361" y="38"/>
                </a:lnTo>
                <a:lnTo>
                  <a:pt x="334" y="31"/>
                </a:lnTo>
                <a:lnTo>
                  <a:pt x="307" y="25"/>
                </a:lnTo>
                <a:lnTo>
                  <a:pt x="280" y="20"/>
                </a:lnTo>
                <a:lnTo>
                  <a:pt x="252" y="16"/>
                </a:lnTo>
                <a:lnTo>
                  <a:pt x="224" y="12"/>
                </a:lnTo>
                <a:lnTo>
                  <a:pt x="195" y="9"/>
                </a:lnTo>
                <a:lnTo>
                  <a:pt x="166" y="6"/>
                </a:lnTo>
                <a:lnTo>
                  <a:pt x="136" y="4"/>
                </a:lnTo>
                <a:lnTo>
                  <a:pt x="106" y="3"/>
                </a:lnTo>
                <a:lnTo>
                  <a:pt x="76" y="2"/>
                </a:lnTo>
                <a:lnTo>
                  <a:pt x="45" y="0"/>
                </a:lnTo>
                <a:lnTo>
                  <a:pt x="39" y="2"/>
                </a:lnTo>
                <a:lnTo>
                  <a:pt x="34" y="2"/>
                </a:lnTo>
                <a:lnTo>
                  <a:pt x="30" y="4"/>
                </a:lnTo>
                <a:lnTo>
                  <a:pt x="25" y="5"/>
                </a:lnTo>
                <a:lnTo>
                  <a:pt x="18" y="11"/>
                </a:lnTo>
                <a:lnTo>
                  <a:pt x="11" y="17"/>
                </a:lnTo>
                <a:lnTo>
                  <a:pt x="7" y="25"/>
                </a:lnTo>
                <a:lnTo>
                  <a:pt x="3" y="33"/>
                </a:lnTo>
                <a:lnTo>
                  <a:pt x="1" y="43"/>
                </a:lnTo>
                <a:lnTo>
                  <a:pt x="0" y="53"/>
                </a:lnTo>
                <a:lnTo>
                  <a:pt x="1" y="63"/>
                </a:lnTo>
                <a:lnTo>
                  <a:pt x="3" y="72"/>
                </a:lnTo>
                <a:lnTo>
                  <a:pt x="7" y="80"/>
                </a:lnTo>
                <a:lnTo>
                  <a:pt x="11" y="89"/>
                </a:lnTo>
                <a:lnTo>
                  <a:pt x="18" y="96"/>
                </a:lnTo>
                <a:lnTo>
                  <a:pt x="25" y="100"/>
                </a:lnTo>
                <a:lnTo>
                  <a:pt x="30" y="103"/>
                </a:lnTo>
                <a:lnTo>
                  <a:pt x="34" y="104"/>
                </a:lnTo>
                <a:lnTo>
                  <a:pt x="39" y="105"/>
                </a:lnTo>
                <a:lnTo>
                  <a:pt x="45" y="105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2" name="Freeform 6">
            <a:extLst>
              <a:ext uri="{FF2B5EF4-FFF2-40B4-BE49-F238E27FC236}">
                <a16:creationId xmlns:a16="http://schemas.microsoft.com/office/drawing/2014/main" id="{00000000-0008-0000-0700-0000D4000000}"/>
              </a:ext>
            </a:extLst>
          </xdr:cNvPr>
          <xdr:cNvSpPr>
            <a:spLocks/>
          </xdr:cNvSpPr>
        </xdr:nvSpPr>
        <xdr:spPr bwMode="auto">
          <a:xfrm>
            <a:off x="3956" y="450"/>
            <a:ext cx="204" cy="188"/>
          </a:xfrm>
          <a:custGeom>
            <a:avLst/>
            <a:gdLst>
              <a:gd name="T0" fmla="*/ 0 w 1021"/>
              <a:gd name="T1" fmla="*/ 0 h 1129"/>
              <a:gd name="T2" fmla="*/ 0 w 1021"/>
              <a:gd name="T3" fmla="*/ 0 h 1129"/>
              <a:gd name="T4" fmla="*/ 0 w 1021"/>
              <a:gd name="T5" fmla="*/ 0 h 1129"/>
              <a:gd name="T6" fmla="*/ 0 w 1021"/>
              <a:gd name="T7" fmla="*/ 0 h 1129"/>
              <a:gd name="T8" fmla="*/ 0 w 1021"/>
              <a:gd name="T9" fmla="*/ 0 h 1129"/>
              <a:gd name="T10" fmla="*/ 0 w 1021"/>
              <a:gd name="T11" fmla="*/ 0 h 1129"/>
              <a:gd name="T12" fmla="*/ 0 w 1021"/>
              <a:gd name="T13" fmla="*/ 0 h 1129"/>
              <a:gd name="T14" fmla="*/ 0 w 1021"/>
              <a:gd name="T15" fmla="*/ 0 h 1129"/>
              <a:gd name="T16" fmla="*/ 0 w 1021"/>
              <a:gd name="T17" fmla="*/ 0 h 1129"/>
              <a:gd name="T18" fmla="*/ 0 w 1021"/>
              <a:gd name="T19" fmla="*/ 0 h 1129"/>
              <a:gd name="T20" fmla="*/ 0 w 1021"/>
              <a:gd name="T21" fmla="*/ 0 h 1129"/>
              <a:gd name="T22" fmla="*/ 0 w 1021"/>
              <a:gd name="T23" fmla="*/ 0 h 1129"/>
              <a:gd name="T24" fmla="*/ 0 w 1021"/>
              <a:gd name="T25" fmla="*/ 0 h 1129"/>
              <a:gd name="T26" fmla="*/ 0 w 1021"/>
              <a:gd name="T27" fmla="*/ 0 h 1129"/>
              <a:gd name="T28" fmla="*/ 0 w 1021"/>
              <a:gd name="T29" fmla="*/ 0 h 1129"/>
              <a:gd name="T30" fmla="*/ 0 w 1021"/>
              <a:gd name="T31" fmla="*/ 0 h 1129"/>
              <a:gd name="T32" fmla="*/ 0 w 1021"/>
              <a:gd name="T33" fmla="*/ 0 h 1129"/>
              <a:gd name="T34" fmla="*/ 0 w 1021"/>
              <a:gd name="T35" fmla="*/ 0 h 1129"/>
              <a:gd name="T36" fmla="*/ 0 w 1021"/>
              <a:gd name="T37" fmla="*/ 0 h 1129"/>
              <a:gd name="T38" fmla="*/ 0 w 1021"/>
              <a:gd name="T39" fmla="*/ 0 h 1129"/>
              <a:gd name="T40" fmla="*/ 0 w 1021"/>
              <a:gd name="T41" fmla="*/ 0 h 1129"/>
              <a:gd name="T42" fmla="*/ 0 w 1021"/>
              <a:gd name="T43" fmla="*/ 0 h 1129"/>
              <a:gd name="T44" fmla="*/ 0 w 1021"/>
              <a:gd name="T45" fmla="*/ 0 h 1129"/>
              <a:gd name="T46" fmla="*/ 0 w 1021"/>
              <a:gd name="T47" fmla="*/ 0 h 1129"/>
              <a:gd name="T48" fmla="*/ 0 w 1021"/>
              <a:gd name="T49" fmla="*/ 0 h 1129"/>
              <a:gd name="T50" fmla="*/ 0 w 1021"/>
              <a:gd name="T51" fmla="*/ 0 h 1129"/>
              <a:gd name="T52" fmla="*/ 0 w 1021"/>
              <a:gd name="T53" fmla="*/ 0 h 1129"/>
              <a:gd name="T54" fmla="*/ 0 w 1021"/>
              <a:gd name="T55" fmla="*/ 0 h 1129"/>
              <a:gd name="T56" fmla="*/ 0 w 1021"/>
              <a:gd name="T57" fmla="*/ 0 h 1129"/>
              <a:gd name="T58" fmla="*/ 0 w 1021"/>
              <a:gd name="T59" fmla="*/ 0 h 1129"/>
              <a:gd name="T60" fmla="*/ 0 w 1021"/>
              <a:gd name="T61" fmla="*/ 0 h 1129"/>
              <a:gd name="T62" fmla="*/ 0 w 1021"/>
              <a:gd name="T63" fmla="*/ 0 h 1129"/>
              <a:gd name="T64" fmla="*/ 0 w 1021"/>
              <a:gd name="T65" fmla="*/ 0 h 1129"/>
              <a:gd name="T66" fmla="*/ 0 w 1021"/>
              <a:gd name="T67" fmla="*/ 0 h 1129"/>
              <a:gd name="T68" fmla="*/ 0 w 1021"/>
              <a:gd name="T69" fmla="*/ 0 h 1129"/>
              <a:gd name="T70" fmla="*/ 0 w 1021"/>
              <a:gd name="T71" fmla="*/ 0 h 1129"/>
              <a:gd name="T72" fmla="*/ 0 w 1021"/>
              <a:gd name="T73" fmla="*/ 0 h 1129"/>
              <a:gd name="T74" fmla="*/ 0 w 1021"/>
              <a:gd name="T75" fmla="*/ 0 h 1129"/>
              <a:gd name="T76" fmla="*/ 0 w 1021"/>
              <a:gd name="T77" fmla="*/ 0 h 1129"/>
              <a:gd name="T78" fmla="*/ 0 w 1021"/>
              <a:gd name="T79" fmla="*/ 0 h 1129"/>
              <a:gd name="T80" fmla="*/ 0 w 1021"/>
              <a:gd name="T81" fmla="*/ 0 h 1129"/>
              <a:gd name="T82" fmla="*/ 0 w 1021"/>
              <a:gd name="T83" fmla="*/ 0 h 1129"/>
              <a:gd name="T84" fmla="*/ 0 w 1021"/>
              <a:gd name="T85" fmla="*/ 0 h 1129"/>
              <a:gd name="T86" fmla="*/ 0 w 1021"/>
              <a:gd name="T87" fmla="*/ 0 h 1129"/>
              <a:gd name="T88" fmla="*/ 0 w 1021"/>
              <a:gd name="T89" fmla="*/ 0 h 1129"/>
              <a:gd name="T90" fmla="*/ 0 w 1021"/>
              <a:gd name="T91" fmla="*/ 0 h 1129"/>
              <a:gd name="T92" fmla="*/ 0 w 1021"/>
              <a:gd name="T93" fmla="*/ 0 h 1129"/>
              <a:gd name="T94" fmla="*/ 0 w 1021"/>
              <a:gd name="T95" fmla="*/ 0 h 1129"/>
              <a:gd name="T96" fmla="*/ 0 w 1021"/>
              <a:gd name="T97" fmla="*/ 0 h 1129"/>
              <a:gd name="T98" fmla="*/ 0 w 1021"/>
              <a:gd name="T99" fmla="*/ 0 h 1129"/>
              <a:gd name="T100" fmla="*/ 0 w 1021"/>
              <a:gd name="T101" fmla="*/ 0 h 1129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0" t="0" r="r" b="b"/>
            <a:pathLst>
              <a:path w="1021" h="1129">
                <a:moveTo>
                  <a:pt x="88" y="1077"/>
                </a:moveTo>
                <a:lnTo>
                  <a:pt x="88" y="1077"/>
                </a:lnTo>
                <a:lnTo>
                  <a:pt x="89" y="1050"/>
                </a:lnTo>
                <a:lnTo>
                  <a:pt x="89" y="1023"/>
                </a:lnTo>
                <a:lnTo>
                  <a:pt x="90" y="996"/>
                </a:lnTo>
                <a:lnTo>
                  <a:pt x="92" y="969"/>
                </a:lnTo>
                <a:lnTo>
                  <a:pt x="94" y="943"/>
                </a:lnTo>
                <a:lnTo>
                  <a:pt x="97" y="917"/>
                </a:lnTo>
                <a:lnTo>
                  <a:pt x="100" y="891"/>
                </a:lnTo>
                <a:lnTo>
                  <a:pt x="103" y="867"/>
                </a:lnTo>
                <a:lnTo>
                  <a:pt x="107" y="842"/>
                </a:lnTo>
                <a:lnTo>
                  <a:pt x="112" y="817"/>
                </a:lnTo>
                <a:lnTo>
                  <a:pt x="116" y="793"/>
                </a:lnTo>
                <a:lnTo>
                  <a:pt x="122" y="769"/>
                </a:lnTo>
                <a:lnTo>
                  <a:pt x="128" y="746"/>
                </a:lnTo>
                <a:lnTo>
                  <a:pt x="134" y="723"/>
                </a:lnTo>
                <a:lnTo>
                  <a:pt x="140" y="700"/>
                </a:lnTo>
                <a:lnTo>
                  <a:pt x="147" y="678"/>
                </a:lnTo>
                <a:lnTo>
                  <a:pt x="155" y="656"/>
                </a:lnTo>
                <a:lnTo>
                  <a:pt x="163" y="635"/>
                </a:lnTo>
                <a:lnTo>
                  <a:pt x="171" y="612"/>
                </a:lnTo>
                <a:lnTo>
                  <a:pt x="180" y="592"/>
                </a:lnTo>
                <a:lnTo>
                  <a:pt x="190" y="572"/>
                </a:lnTo>
                <a:lnTo>
                  <a:pt x="199" y="552"/>
                </a:lnTo>
                <a:lnTo>
                  <a:pt x="210" y="532"/>
                </a:lnTo>
                <a:lnTo>
                  <a:pt x="220" y="512"/>
                </a:lnTo>
                <a:lnTo>
                  <a:pt x="231" y="494"/>
                </a:lnTo>
                <a:lnTo>
                  <a:pt x="243" y="476"/>
                </a:lnTo>
                <a:lnTo>
                  <a:pt x="255" y="457"/>
                </a:lnTo>
                <a:lnTo>
                  <a:pt x="267" y="441"/>
                </a:lnTo>
                <a:lnTo>
                  <a:pt x="280" y="423"/>
                </a:lnTo>
                <a:lnTo>
                  <a:pt x="294" y="405"/>
                </a:lnTo>
                <a:lnTo>
                  <a:pt x="307" y="390"/>
                </a:lnTo>
                <a:lnTo>
                  <a:pt x="321" y="374"/>
                </a:lnTo>
                <a:lnTo>
                  <a:pt x="336" y="358"/>
                </a:lnTo>
                <a:lnTo>
                  <a:pt x="351" y="343"/>
                </a:lnTo>
                <a:lnTo>
                  <a:pt x="367" y="328"/>
                </a:lnTo>
                <a:lnTo>
                  <a:pt x="383" y="314"/>
                </a:lnTo>
                <a:lnTo>
                  <a:pt x="399" y="299"/>
                </a:lnTo>
                <a:lnTo>
                  <a:pt x="416" y="286"/>
                </a:lnTo>
                <a:lnTo>
                  <a:pt x="433" y="274"/>
                </a:lnTo>
                <a:lnTo>
                  <a:pt x="451" y="261"/>
                </a:lnTo>
                <a:lnTo>
                  <a:pt x="470" y="249"/>
                </a:lnTo>
                <a:lnTo>
                  <a:pt x="488" y="237"/>
                </a:lnTo>
                <a:lnTo>
                  <a:pt x="508" y="225"/>
                </a:lnTo>
                <a:lnTo>
                  <a:pt x="527" y="215"/>
                </a:lnTo>
                <a:lnTo>
                  <a:pt x="548" y="204"/>
                </a:lnTo>
                <a:lnTo>
                  <a:pt x="568" y="195"/>
                </a:lnTo>
                <a:lnTo>
                  <a:pt x="589" y="185"/>
                </a:lnTo>
                <a:lnTo>
                  <a:pt x="611" y="176"/>
                </a:lnTo>
                <a:lnTo>
                  <a:pt x="633" y="168"/>
                </a:lnTo>
                <a:lnTo>
                  <a:pt x="655" y="161"/>
                </a:lnTo>
                <a:lnTo>
                  <a:pt x="678" y="152"/>
                </a:lnTo>
                <a:lnTo>
                  <a:pt x="702" y="145"/>
                </a:lnTo>
                <a:lnTo>
                  <a:pt x="726" y="139"/>
                </a:lnTo>
                <a:lnTo>
                  <a:pt x="750" y="133"/>
                </a:lnTo>
                <a:lnTo>
                  <a:pt x="775" y="128"/>
                </a:lnTo>
                <a:lnTo>
                  <a:pt x="800" y="123"/>
                </a:lnTo>
                <a:lnTo>
                  <a:pt x="826" y="119"/>
                </a:lnTo>
                <a:lnTo>
                  <a:pt x="853" y="116"/>
                </a:lnTo>
                <a:lnTo>
                  <a:pt x="880" y="112"/>
                </a:lnTo>
                <a:lnTo>
                  <a:pt x="907" y="110"/>
                </a:lnTo>
                <a:lnTo>
                  <a:pt x="934" y="108"/>
                </a:lnTo>
                <a:lnTo>
                  <a:pt x="963" y="106"/>
                </a:lnTo>
                <a:lnTo>
                  <a:pt x="991" y="105"/>
                </a:lnTo>
                <a:lnTo>
                  <a:pt x="1021" y="105"/>
                </a:lnTo>
                <a:lnTo>
                  <a:pt x="1021" y="0"/>
                </a:lnTo>
                <a:lnTo>
                  <a:pt x="990" y="2"/>
                </a:lnTo>
                <a:lnTo>
                  <a:pt x="960" y="3"/>
                </a:lnTo>
                <a:lnTo>
                  <a:pt x="930" y="4"/>
                </a:lnTo>
                <a:lnTo>
                  <a:pt x="901" y="6"/>
                </a:lnTo>
                <a:lnTo>
                  <a:pt x="872" y="9"/>
                </a:lnTo>
                <a:lnTo>
                  <a:pt x="843" y="12"/>
                </a:lnTo>
                <a:lnTo>
                  <a:pt x="815" y="16"/>
                </a:lnTo>
                <a:lnTo>
                  <a:pt x="788" y="20"/>
                </a:lnTo>
                <a:lnTo>
                  <a:pt x="760" y="25"/>
                </a:lnTo>
                <a:lnTo>
                  <a:pt x="734" y="31"/>
                </a:lnTo>
                <a:lnTo>
                  <a:pt x="708" y="38"/>
                </a:lnTo>
                <a:lnTo>
                  <a:pt x="682" y="44"/>
                </a:lnTo>
                <a:lnTo>
                  <a:pt x="656" y="52"/>
                </a:lnTo>
                <a:lnTo>
                  <a:pt x="631" y="60"/>
                </a:lnTo>
                <a:lnTo>
                  <a:pt x="607" y="69"/>
                </a:lnTo>
                <a:lnTo>
                  <a:pt x="583" y="78"/>
                </a:lnTo>
                <a:lnTo>
                  <a:pt x="559" y="88"/>
                </a:lnTo>
                <a:lnTo>
                  <a:pt x="536" y="98"/>
                </a:lnTo>
                <a:lnTo>
                  <a:pt x="513" y="109"/>
                </a:lnTo>
                <a:lnTo>
                  <a:pt x="491" y="119"/>
                </a:lnTo>
                <a:lnTo>
                  <a:pt x="470" y="132"/>
                </a:lnTo>
                <a:lnTo>
                  <a:pt x="448" y="144"/>
                </a:lnTo>
                <a:lnTo>
                  <a:pt x="427" y="157"/>
                </a:lnTo>
                <a:lnTo>
                  <a:pt x="407" y="171"/>
                </a:lnTo>
                <a:lnTo>
                  <a:pt x="387" y="185"/>
                </a:lnTo>
                <a:lnTo>
                  <a:pt x="368" y="199"/>
                </a:lnTo>
                <a:lnTo>
                  <a:pt x="349" y="215"/>
                </a:lnTo>
                <a:lnTo>
                  <a:pt x="330" y="230"/>
                </a:lnTo>
                <a:lnTo>
                  <a:pt x="312" y="246"/>
                </a:lnTo>
                <a:lnTo>
                  <a:pt x="295" y="263"/>
                </a:lnTo>
                <a:lnTo>
                  <a:pt x="278" y="279"/>
                </a:lnTo>
                <a:lnTo>
                  <a:pt x="261" y="297"/>
                </a:lnTo>
                <a:lnTo>
                  <a:pt x="245" y="316"/>
                </a:lnTo>
                <a:lnTo>
                  <a:pt x="230" y="335"/>
                </a:lnTo>
                <a:lnTo>
                  <a:pt x="215" y="354"/>
                </a:lnTo>
                <a:lnTo>
                  <a:pt x="200" y="372"/>
                </a:lnTo>
                <a:lnTo>
                  <a:pt x="186" y="392"/>
                </a:lnTo>
                <a:lnTo>
                  <a:pt x="172" y="414"/>
                </a:lnTo>
                <a:lnTo>
                  <a:pt x="160" y="434"/>
                </a:lnTo>
                <a:lnTo>
                  <a:pt x="147" y="455"/>
                </a:lnTo>
                <a:lnTo>
                  <a:pt x="135" y="477"/>
                </a:lnTo>
                <a:lnTo>
                  <a:pt x="123" y="500"/>
                </a:lnTo>
                <a:lnTo>
                  <a:pt x="113" y="522"/>
                </a:lnTo>
                <a:lnTo>
                  <a:pt x="102" y="544"/>
                </a:lnTo>
                <a:lnTo>
                  <a:pt x="92" y="568"/>
                </a:lnTo>
                <a:lnTo>
                  <a:pt x="83" y="591"/>
                </a:lnTo>
                <a:lnTo>
                  <a:pt x="74" y="616"/>
                </a:lnTo>
                <a:lnTo>
                  <a:pt x="65" y="640"/>
                </a:lnTo>
                <a:lnTo>
                  <a:pt x="57" y="665"/>
                </a:lnTo>
                <a:lnTo>
                  <a:pt x="50" y="690"/>
                </a:lnTo>
                <a:lnTo>
                  <a:pt x="43" y="716"/>
                </a:lnTo>
                <a:lnTo>
                  <a:pt x="37" y="742"/>
                </a:lnTo>
                <a:lnTo>
                  <a:pt x="31" y="768"/>
                </a:lnTo>
                <a:lnTo>
                  <a:pt x="26" y="795"/>
                </a:lnTo>
                <a:lnTo>
                  <a:pt x="21" y="822"/>
                </a:lnTo>
                <a:lnTo>
                  <a:pt x="16" y="849"/>
                </a:lnTo>
                <a:lnTo>
                  <a:pt x="12" y="876"/>
                </a:lnTo>
                <a:lnTo>
                  <a:pt x="9" y="904"/>
                </a:lnTo>
                <a:lnTo>
                  <a:pt x="6" y="933"/>
                </a:lnTo>
                <a:lnTo>
                  <a:pt x="4" y="961"/>
                </a:lnTo>
                <a:lnTo>
                  <a:pt x="2" y="990"/>
                </a:lnTo>
                <a:lnTo>
                  <a:pt x="1" y="1019"/>
                </a:lnTo>
                <a:lnTo>
                  <a:pt x="0" y="1048"/>
                </a:lnTo>
                <a:lnTo>
                  <a:pt x="0" y="1077"/>
                </a:lnTo>
                <a:lnTo>
                  <a:pt x="0" y="1084"/>
                </a:lnTo>
                <a:lnTo>
                  <a:pt x="1" y="1090"/>
                </a:lnTo>
                <a:lnTo>
                  <a:pt x="2" y="1095"/>
                </a:lnTo>
                <a:lnTo>
                  <a:pt x="4" y="1101"/>
                </a:lnTo>
                <a:lnTo>
                  <a:pt x="8" y="1109"/>
                </a:lnTo>
                <a:lnTo>
                  <a:pt x="14" y="1116"/>
                </a:lnTo>
                <a:lnTo>
                  <a:pt x="21" y="1122"/>
                </a:lnTo>
                <a:lnTo>
                  <a:pt x="28" y="1127"/>
                </a:lnTo>
                <a:lnTo>
                  <a:pt x="36" y="1129"/>
                </a:lnTo>
                <a:lnTo>
                  <a:pt x="44" y="1129"/>
                </a:lnTo>
                <a:lnTo>
                  <a:pt x="52" y="1129"/>
                </a:lnTo>
                <a:lnTo>
                  <a:pt x="60" y="1127"/>
                </a:lnTo>
                <a:lnTo>
                  <a:pt x="68" y="1122"/>
                </a:lnTo>
                <a:lnTo>
                  <a:pt x="75" y="1116"/>
                </a:lnTo>
                <a:lnTo>
                  <a:pt x="80" y="1109"/>
                </a:lnTo>
                <a:lnTo>
                  <a:pt x="85" y="1101"/>
                </a:lnTo>
                <a:lnTo>
                  <a:pt x="86" y="1095"/>
                </a:lnTo>
                <a:lnTo>
                  <a:pt x="87" y="1090"/>
                </a:lnTo>
                <a:lnTo>
                  <a:pt x="88" y="1084"/>
                </a:lnTo>
                <a:lnTo>
                  <a:pt x="88" y="1077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3" name="Freeform 7">
            <a:extLst>
              <a:ext uri="{FF2B5EF4-FFF2-40B4-BE49-F238E27FC236}">
                <a16:creationId xmlns:a16="http://schemas.microsoft.com/office/drawing/2014/main" id="{00000000-0008-0000-0700-0000D5000000}"/>
              </a:ext>
            </a:extLst>
          </xdr:cNvPr>
          <xdr:cNvSpPr>
            <a:spLocks/>
          </xdr:cNvSpPr>
        </xdr:nvSpPr>
        <xdr:spPr bwMode="auto">
          <a:xfrm>
            <a:off x="4092" y="538"/>
            <a:ext cx="77" cy="92"/>
          </a:xfrm>
          <a:custGeom>
            <a:avLst/>
            <a:gdLst>
              <a:gd name="T0" fmla="*/ 0 w 381"/>
              <a:gd name="T1" fmla="*/ 0 h 549"/>
              <a:gd name="T2" fmla="*/ 0 w 381"/>
              <a:gd name="T3" fmla="*/ 0 h 549"/>
              <a:gd name="T4" fmla="*/ 0 w 381"/>
              <a:gd name="T5" fmla="*/ 0 h 549"/>
              <a:gd name="T6" fmla="*/ 0 w 381"/>
              <a:gd name="T7" fmla="*/ 0 h 549"/>
              <a:gd name="T8" fmla="*/ 0 w 381"/>
              <a:gd name="T9" fmla="*/ 0 h 549"/>
              <a:gd name="T10" fmla="*/ 0 w 381"/>
              <a:gd name="T11" fmla="*/ 0 h 549"/>
              <a:gd name="T12" fmla="*/ 0 w 381"/>
              <a:gd name="T13" fmla="*/ 0 h 549"/>
              <a:gd name="T14" fmla="*/ 0 w 381"/>
              <a:gd name="T15" fmla="*/ 0 h 549"/>
              <a:gd name="T16" fmla="*/ 0 w 381"/>
              <a:gd name="T17" fmla="*/ 0 h 549"/>
              <a:gd name="T18" fmla="*/ 0 w 381"/>
              <a:gd name="T19" fmla="*/ 0 h 549"/>
              <a:gd name="T20" fmla="*/ 0 w 381"/>
              <a:gd name="T21" fmla="*/ 0 h 549"/>
              <a:gd name="T22" fmla="*/ 0 w 381"/>
              <a:gd name="T23" fmla="*/ 0 h 549"/>
              <a:gd name="T24" fmla="*/ 0 w 381"/>
              <a:gd name="T25" fmla="*/ 0 h 549"/>
              <a:gd name="T26" fmla="*/ 0 w 381"/>
              <a:gd name="T27" fmla="*/ 0 h 549"/>
              <a:gd name="T28" fmla="*/ 0 w 381"/>
              <a:gd name="T29" fmla="*/ 0 h 549"/>
              <a:gd name="T30" fmla="*/ 0 w 381"/>
              <a:gd name="T31" fmla="*/ 0 h 549"/>
              <a:gd name="T32" fmla="*/ 0 w 381"/>
              <a:gd name="T33" fmla="*/ 0 h 549"/>
              <a:gd name="T34" fmla="*/ 0 w 381"/>
              <a:gd name="T35" fmla="*/ 0 h 549"/>
              <a:gd name="T36" fmla="*/ 0 w 381"/>
              <a:gd name="T37" fmla="*/ 0 h 549"/>
              <a:gd name="T38" fmla="*/ 0 w 381"/>
              <a:gd name="T39" fmla="*/ 0 h 549"/>
              <a:gd name="T40" fmla="*/ 0 w 381"/>
              <a:gd name="T41" fmla="*/ 0 h 549"/>
              <a:gd name="T42" fmla="*/ 0 w 381"/>
              <a:gd name="T43" fmla="*/ 0 h 549"/>
              <a:gd name="T44" fmla="*/ 0 w 381"/>
              <a:gd name="T45" fmla="*/ 0 h 549"/>
              <a:gd name="T46" fmla="*/ 0 w 381"/>
              <a:gd name="T47" fmla="*/ 0 h 549"/>
              <a:gd name="T48" fmla="*/ 0 w 381"/>
              <a:gd name="T49" fmla="*/ 0 h 549"/>
              <a:gd name="T50" fmla="*/ 0 w 381"/>
              <a:gd name="T51" fmla="*/ 0 h 549"/>
              <a:gd name="T52" fmla="*/ 0 w 381"/>
              <a:gd name="T53" fmla="*/ 0 h 549"/>
              <a:gd name="T54" fmla="*/ 0 w 381"/>
              <a:gd name="T55" fmla="*/ 0 h 549"/>
              <a:gd name="T56" fmla="*/ 0 w 381"/>
              <a:gd name="T57" fmla="*/ 0 h 549"/>
              <a:gd name="T58" fmla="*/ 0 w 381"/>
              <a:gd name="T59" fmla="*/ 0 h 549"/>
              <a:gd name="T60" fmla="*/ 0 w 381"/>
              <a:gd name="T61" fmla="*/ 0 h 549"/>
              <a:gd name="T62" fmla="*/ 0 w 381"/>
              <a:gd name="T63" fmla="*/ 0 h 549"/>
              <a:gd name="T64" fmla="*/ 0 w 381"/>
              <a:gd name="T65" fmla="*/ 0 h 549"/>
              <a:gd name="T66" fmla="*/ 0 w 381"/>
              <a:gd name="T67" fmla="*/ 0 h 549"/>
              <a:gd name="T68" fmla="*/ 0 w 381"/>
              <a:gd name="T69" fmla="*/ 0 h 549"/>
              <a:gd name="T70" fmla="*/ 0 w 381"/>
              <a:gd name="T71" fmla="*/ 0 h 549"/>
              <a:gd name="T72" fmla="*/ 0 w 381"/>
              <a:gd name="T73" fmla="*/ 0 h 549"/>
              <a:gd name="T74" fmla="*/ 0 w 381"/>
              <a:gd name="T75" fmla="*/ 0 h 549"/>
              <a:gd name="T76" fmla="*/ 0 w 381"/>
              <a:gd name="T77" fmla="*/ 0 h 549"/>
              <a:gd name="T78" fmla="*/ 0 w 381"/>
              <a:gd name="T79" fmla="*/ 0 h 549"/>
              <a:gd name="T80" fmla="*/ 0 w 381"/>
              <a:gd name="T81" fmla="*/ 0 h 549"/>
              <a:gd name="T82" fmla="*/ 0 w 381"/>
              <a:gd name="T83" fmla="*/ 0 h 549"/>
              <a:gd name="T84" fmla="*/ 0 w 381"/>
              <a:gd name="T85" fmla="*/ 0 h 549"/>
              <a:gd name="T86" fmla="*/ 0 w 381"/>
              <a:gd name="T87" fmla="*/ 0 h 549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81" h="549">
                <a:moveTo>
                  <a:pt x="337" y="0"/>
                </a:moveTo>
                <a:lnTo>
                  <a:pt x="337" y="0"/>
                </a:lnTo>
                <a:lnTo>
                  <a:pt x="316" y="0"/>
                </a:lnTo>
                <a:lnTo>
                  <a:pt x="297" y="1"/>
                </a:lnTo>
                <a:lnTo>
                  <a:pt x="278" y="3"/>
                </a:lnTo>
                <a:lnTo>
                  <a:pt x="259" y="6"/>
                </a:lnTo>
                <a:lnTo>
                  <a:pt x="241" y="9"/>
                </a:lnTo>
                <a:lnTo>
                  <a:pt x="223" y="14"/>
                </a:lnTo>
                <a:lnTo>
                  <a:pt x="206" y="20"/>
                </a:lnTo>
                <a:lnTo>
                  <a:pt x="189" y="27"/>
                </a:lnTo>
                <a:lnTo>
                  <a:pt x="173" y="35"/>
                </a:lnTo>
                <a:lnTo>
                  <a:pt x="157" y="44"/>
                </a:lnTo>
                <a:lnTo>
                  <a:pt x="142" y="55"/>
                </a:lnTo>
                <a:lnTo>
                  <a:pt x="128" y="67"/>
                </a:lnTo>
                <a:lnTo>
                  <a:pt x="114" y="80"/>
                </a:lnTo>
                <a:lnTo>
                  <a:pt x="102" y="94"/>
                </a:lnTo>
                <a:lnTo>
                  <a:pt x="89" y="109"/>
                </a:lnTo>
                <a:lnTo>
                  <a:pt x="78" y="126"/>
                </a:lnTo>
                <a:lnTo>
                  <a:pt x="68" y="145"/>
                </a:lnTo>
                <a:lnTo>
                  <a:pt x="58" y="163"/>
                </a:lnTo>
                <a:lnTo>
                  <a:pt x="50" y="183"/>
                </a:lnTo>
                <a:lnTo>
                  <a:pt x="42" y="205"/>
                </a:lnTo>
                <a:lnTo>
                  <a:pt x="35" y="227"/>
                </a:lnTo>
                <a:lnTo>
                  <a:pt x="28" y="249"/>
                </a:lnTo>
                <a:lnTo>
                  <a:pt x="23" y="274"/>
                </a:lnTo>
                <a:lnTo>
                  <a:pt x="18" y="300"/>
                </a:lnTo>
                <a:lnTo>
                  <a:pt x="13" y="327"/>
                </a:lnTo>
                <a:lnTo>
                  <a:pt x="10" y="354"/>
                </a:lnTo>
                <a:lnTo>
                  <a:pt x="6" y="383"/>
                </a:lnTo>
                <a:lnTo>
                  <a:pt x="4" y="414"/>
                </a:lnTo>
                <a:lnTo>
                  <a:pt x="2" y="446"/>
                </a:lnTo>
                <a:lnTo>
                  <a:pt x="1" y="479"/>
                </a:lnTo>
                <a:lnTo>
                  <a:pt x="0" y="514"/>
                </a:lnTo>
                <a:lnTo>
                  <a:pt x="0" y="549"/>
                </a:lnTo>
                <a:lnTo>
                  <a:pt x="88" y="549"/>
                </a:lnTo>
                <a:lnTo>
                  <a:pt x="88" y="515"/>
                </a:lnTo>
                <a:lnTo>
                  <a:pt x="89" y="482"/>
                </a:lnTo>
                <a:lnTo>
                  <a:pt x="90" y="452"/>
                </a:lnTo>
                <a:lnTo>
                  <a:pt x="92" y="422"/>
                </a:lnTo>
                <a:lnTo>
                  <a:pt x="94" y="395"/>
                </a:lnTo>
                <a:lnTo>
                  <a:pt x="97" y="368"/>
                </a:lnTo>
                <a:lnTo>
                  <a:pt x="100" y="343"/>
                </a:lnTo>
                <a:lnTo>
                  <a:pt x="104" y="321"/>
                </a:lnTo>
                <a:lnTo>
                  <a:pt x="108" y="299"/>
                </a:lnTo>
                <a:lnTo>
                  <a:pt x="113" y="279"/>
                </a:lnTo>
                <a:lnTo>
                  <a:pt x="118" y="261"/>
                </a:lnTo>
                <a:lnTo>
                  <a:pt x="124" y="243"/>
                </a:lnTo>
                <a:lnTo>
                  <a:pt x="130" y="227"/>
                </a:lnTo>
                <a:lnTo>
                  <a:pt x="136" y="213"/>
                </a:lnTo>
                <a:lnTo>
                  <a:pt x="142" y="200"/>
                </a:lnTo>
                <a:lnTo>
                  <a:pt x="149" y="188"/>
                </a:lnTo>
                <a:lnTo>
                  <a:pt x="157" y="176"/>
                </a:lnTo>
                <a:lnTo>
                  <a:pt x="164" y="167"/>
                </a:lnTo>
                <a:lnTo>
                  <a:pt x="172" y="157"/>
                </a:lnTo>
                <a:lnTo>
                  <a:pt x="181" y="149"/>
                </a:lnTo>
                <a:lnTo>
                  <a:pt x="190" y="142"/>
                </a:lnTo>
                <a:lnTo>
                  <a:pt x="200" y="135"/>
                </a:lnTo>
                <a:lnTo>
                  <a:pt x="210" y="129"/>
                </a:lnTo>
                <a:lnTo>
                  <a:pt x="221" y="125"/>
                </a:lnTo>
                <a:lnTo>
                  <a:pt x="232" y="120"/>
                </a:lnTo>
                <a:lnTo>
                  <a:pt x="245" y="115"/>
                </a:lnTo>
                <a:lnTo>
                  <a:pt x="258" y="112"/>
                </a:lnTo>
                <a:lnTo>
                  <a:pt x="272" y="109"/>
                </a:lnTo>
                <a:lnTo>
                  <a:pt x="287" y="107"/>
                </a:lnTo>
                <a:lnTo>
                  <a:pt x="303" y="105"/>
                </a:lnTo>
                <a:lnTo>
                  <a:pt x="319" y="105"/>
                </a:lnTo>
                <a:lnTo>
                  <a:pt x="337" y="103"/>
                </a:lnTo>
                <a:lnTo>
                  <a:pt x="342" y="103"/>
                </a:lnTo>
                <a:lnTo>
                  <a:pt x="347" y="102"/>
                </a:lnTo>
                <a:lnTo>
                  <a:pt x="352" y="101"/>
                </a:lnTo>
                <a:lnTo>
                  <a:pt x="356" y="99"/>
                </a:lnTo>
                <a:lnTo>
                  <a:pt x="364" y="94"/>
                </a:lnTo>
                <a:lnTo>
                  <a:pt x="370" y="87"/>
                </a:lnTo>
                <a:lnTo>
                  <a:pt x="375" y="80"/>
                </a:lnTo>
                <a:lnTo>
                  <a:pt x="378" y="70"/>
                </a:lnTo>
                <a:lnTo>
                  <a:pt x="380" y="61"/>
                </a:lnTo>
                <a:lnTo>
                  <a:pt x="381" y="52"/>
                </a:lnTo>
                <a:lnTo>
                  <a:pt x="380" y="42"/>
                </a:lnTo>
                <a:lnTo>
                  <a:pt x="378" y="33"/>
                </a:lnTo>
                <a:lnTo>
                  <a:pt x="375" y="23"/>
                </a:lnTo>
                <a:lnTo>
                  <a:pt x="370" y="16"/>
                </a:lnTo>
                <a:lnTo>
                  <a:pt x="364" y="9"/>
                </a:lnTo>
                <a:lnTo>
                  <a:pt x="356" y="4"/>
                </a:lnTo>
                <a:lnTo>
                  <a:pt x="352" y="2"/>
                </a:lnTo>
                <a:lnTo>
                  <a:pt x="347" y="1"/>
                </a:lnTo>
                <a:lnTo>
                  <a:pt x="342" y="0"/>
                </a:lnTo>
                <a:lnTo>
                  <a:pt x="337" y="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4" name="Freeform 8">
            <a:extLst>
              <a:ext uri="{FF2B5EF4-FFF2-40B4-BE49-F238E27FC236}">
                <a16:creationId xmlns:a16="http://schemas.microsoft.com/office/drawing/2014/main" id="{00000000-0008-0000-0700-0000D6000000}"/>
              </a:ext>
            </a:extLst>
          </xdr:cNvPr>
          <xdr:cNvSpPr>
            <a:spLocks/>
          </xdr:cNvSpPr>
        </xdr:nvSpPr>
        <xdr:spPr bwMode="auto">
          <a:xfrm>
            <a:off x="4160" y="538"/>
            <a:ext cx="67" cy="100"/>
          </a:xfrm>
          <a:custGeom>
            <a:avLst/>
            <a:gdLst>
              <a:gd name="T0" fmla="*/ 0 w 337"/>
              <a:gd name="T1" fmla="*/ 0 h 601"/>
              <a:gd name="T2" fmla="*/ 0 w 337"/>
              <a:gd name="T3" fmla="*/ 0 h 601"/>
              <a:gd name="T4" fmla="*/ 0 w 337"/>
              <a:gd name="T5" fmla="*/ 0 h 601"/>
              <a:gd name="T6" fmla="*/ 0 w 337"/>
              <a:gd name="T7" fmla="*/ 0 h 601"/>
              <a:gd name="T8" fmla="*/ 0 w 337"/>
              <a:gd name="T9" fmla="*/ 0 h 601"/>
              <a:gd name="T10" fmla="*/ 0 w 337"/>
              <a:gd name="T11" fmla="*/ 0 h 601"/>
              <a:gd name="T12" fmla="*/ 0 w 337"/>
              <a:gd name="T13" fmla="*/ 0 h 601"/>
              <a:gd name="T14" fmla="*/ 0 w 337"/>
              <a:gd name="T15" fmla="*/ 0 h 601"/>
              <a:gd name="T16" fmla="*/ 0 w 337"/>
              <a:gd name="T17" fmla="*/ 0 h 601"/>
              <a:gd name="T18" fmla="*/ 0 w 337"/>
              <a:gd name="T19" fmla="*/ 0 h 601"/>
              <a:gd name="T20" fmla="*/ 0 w 337"/>
              <a:gd name="T21" fmla="*/ 0 h 601"/>
              <a:gd name="T22" fmla="*/ 0 w 337"/>
              <a:gd name="T23" fmla="*/ 0 h 601"/>
              <a:gd name="T24" fmla="*/ 0 w 337"/>
              <a:gd name="T25" fmla="*/ 0 h 601"/>
              <a:gd name="T26" fmla="*/ 0 w 337"/>
              <a:gd name="T27" fmla="*/ 0 h 601"/>
              <a:gd name="T28" fmla="*/ 0 w 337"/>
              <a:gd name="T29" fmla="*/ 0 h 601"/>
              <a:gd name="T30" fmla="*/ 0 w 337"/>
              <a:gd name="T31" fmla="*/ 0 h 601"/>
              <a:gd name="T32" fmla="*/ 0 w 337"/>
              <a:gd name="T33" fmla="*/ 0 h 601"/>
              <a:gd name="T34" fmla="*/ 0 w 337"/>
              <a:gd name="T35" fmla="*/ 0 h 601"/>
              <a:gd name="T36" fmla="*/ 0 w 337"/>
              <a:gd name="T37" fmla="*/ 0 h 601"/>
              <a:gd name="T38" fmla="*/ 0 w 337"/>
              <a:gd name="T39" fmla="*/ 0 h 601"/>
              <a:gd name="T40" fmla="*/ 0 w 337"/>
              <a:gd name="T41" fmla="*/ 0 h 601"/>
              <a:gd name="T42" fmla="*/ 0 w 337"/>
              <a:gd name="T43" fmla="*/ 0 h 601"/>
              <a:gd name="T44" fmla="*/ 0 w 337"/>
              <a:gd name="T45" fmla="*/ 0 h 601"/>
              <a:gd name="T46" fmla="*/ 0 w 337"/>
              <a:gd name="T47" fmla="*/ 0 h 601"/>
              <a:gd name="T48" fmla="*/ 0 w 337"/>
              <a:gd name="T49" fmla="*/ 0 h 601"/>
              <a:gd name="T50" fmla="*/ 0 w 337"/>
              <a:gd name="T51" fmla="*/ 0 h 601"/>
              <a:gd name="T52" fmla="*/ 0 w 337"/>
              <a:gd name="T53" fmla="*/ 0 h 601"/>
              <a:gd name="T54" fmla="*/ 0 w 337"/>
              <a:gd name="T55" fmla="*/ 0 h 601"/>
              <a:gd name="T56" fmla="*/ 0 w 337"/>
              <a:gd name="T57" fmla="*/ 0 h 601"/>
              <a:gd name="T58" fmla="*/ 0 w 337"/>
              <a:gd name="T59" fmla="*/ 0 h 601"/>
              <a:gd name="T60" fmla="*/ 0 w 337"/>
              <a:gd name="T61" fmla="*/ 0 h 601"/>
              <a:gd name="T62" fmla="*/ 0 w 337"/>
              <a:gd name="T63" fmla="*/ 0 h 601"/>
              <a:gd name="T64" fmla="*/ 0 w 337"/>
              <a:gd name="T65" fmla="*/ 0 h 601"/>
              <a:gd name="T66" fmla="*/ 0 w 337"/>
              <a:gd name="T67" fmla="*/ 0 h 601"/>
              <a:gd name="T68" fmla="*/ 0 w 337"/>
              <a:gd name="T69" fmla="*/ 0 h 601"/>
              <a:gd name="T70" fmla="*/ 0 w 337"/>
              <a:gd name="T71" fmla="*/ 0 h 601"/>
              <a:gd name="T72" fmla="*/ 0 w 337"/>
              <a:gd name="T73" fmla="*/ 0 h 601"/>
              <a:gd name="T74" fmla="*/ 0 w 337"/>
              <a:gd name="T75" fmla="*/ 0 h 601"/>
              <a:gd name="T76" fmla="*/ 0 w 337"/>
              <a:gd name="T77" fmla="*/ 0 h 601"/>
              <a:gd name="T78" fmla="*/ 0 w 337"/>
              <a:gd name="T79" fmla="*/ 0 h 601"/>
              <a:gd name="T80" fmla="*/ 0 w 337"/>
              <a:gd name="T81" fmla="*/ 0 h 601"/>
              <a:gd name="T82" fmla="*/ 0 w 337"/>
              <a:gd name="T83" fmla="*/ 0 h 601"/>
              <a:gd name="T84" fmla="*/ 0 w 337"/>
              <a:gd name="T85" fmla="*/ 0 h 601"/>
              <a:gd name="T86" fmla="*/ 0 w 337"/>
              <a:gd name="T87" fmla="*/ 0 h 601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37" h="601">
                <a:moveTo>
                  <a:pt x="337" y="549"/>
                </a:moveTo>
                <a:lnTo>
                  <a:pt x="337" y="549"/>
                </a:lnTo>
                <a:lnTo>
                  <a:pt x="336" y="513"/>
                </a:lnTo>
                <a:lnTo>
                  <a:pt x="335" y="479"/>
                </a:lnTo>
                <a:lnTo>
                  <a:pt x="334" y="446"/>
                </a:lnTo>
                <a:lnTo>
                  <a:pt x="332" y="414"/>
                </a:lnTo>
                <a:lnTo>
                  <a:pt x="329" y="383"/>
                </a:lnTo>
                <a:lnTo>
                  <a:pt x="326" y="354"/>
                </a:lnTo>
                <a:lnTo>
                  <a:pt x="322" y="326"/>
                </a:lnTo>
                <a:lnTo>
                  <a:pt x="317" y="299"/>
                </a:lnTo>
                <a:lnTo>
                  <a:pt x="312" y="274"/>
                </a:lnTo>
                <a:lnTo>
                  <a:pt x="306" y="249"/>
                </a:lnTo>
                <a:lnTo>
                  <a:pt x="299" y="226"/>
                </a:lnTo>
                <a:lnTo>
                  <a:pt x="292" y="203"/>
                </a:lnTo>
                <a:lnTo>
                  <a:pt x="284" y="182"/>
                </a:lnTo>
                <a:lnTo>
                  <a:pt x="275" y="162"/>
                </a:lnTo>
                <a:lnTo>
                  <a:pt x="265" y="143"/>
                </a:lnTo>
                <a:lnTo>
                  <a:pt x="255" y="126"/>
                </a:lnTo>
                <a:lnTo>
                  <a:pt x="243" y="109"/>
                </a:lnTo>
                <a:lnTo>
                  <a:pt x="231" y="94"/>
                </a:lnTo>
                <a:lnTo>
                  <a:pt x="218" y="80"/>
                </a:lnTo>
                <a:lnTo>
                  <a:pt x="204" y="67"/>
                </a:lnTo>
                <a:lnTo>
                  <a:pt x="190" y="55"/>
                </a:lnTo>
                <a:lnTo>
                  <a:pt x="175" y="44"/>
                </a:lnTo>
                <a:lnTo>
                  <a:pt x="160" y="35"/>
                </a:lnTo>
                <a:lnTo>
                  <a:pt x="144" y="27"/>
                </a:lnTo>
                <a:lnTo>
                  <a:pt x="127" y="21"/>
                </a:lnTo>
                <a:lnTo>
                  <a:pt x="110" y="14"/>
                </a:lnTo>
                <a:lnTo>
                  <a:pt x="93" y="10"/>
                </a:lnTo>
                <a:lnTo>
                  <a:pt x="75" y="6"/>
                </a:lnTo>
                <a:lnTo>
                  <a:pt x="57" y="3"/>
                </a:lnTo>
                <a:lnTo>
                  <a:pt x="38" y="1"/>
                </a:lnTo>
                <a:lnTo>
                  <a:pt x="19" y="0"/>
                </a:lnTo>
                <a:lnTo>
                  <a:pt x="0" y="0"/>
                </a:lnTo>
                <a:lnTo>
                  <a:pt x="0" y="103"/>
                </a:lnTo>
                <a:lnTo>
                  <a:pt x="16" y="105"/>
                </a:lnTo>
                <a:lnTo>
                  <a:pt x="32" y="105"/>
                </a:lnTo>
                <a:lnTo>
                  <a:pt x="47" y="107"/>
                </a:lnTo>
                <a:lnTo>
                  <a:pt x="62" y="108"/>
                </a:lnTo>
                <a:lnTo>
                  <a:pt x="75" y="112"/>
                </a:lnTo>
                <a:lnTo>
                  <a:pt x="88" y="115"/>
                </a:lnTo>
                <a:lnTo>
                  <a:pt x="100" y="119"/>
                </a:lnTo>
                <a:lnTo>
                  <a:pt x="112" y="125"/>
                </a:lnTo>
                <a:lnTo>
                  <a:pt x="123" y="129"/>
                </a:lnTo>
                <a:lnTo>
                  <a:pt x="133" y="135"/>
                </a:lnTo>
                <a:lnTo>
                  <a:pt x="143" y="142"/>
                </a:lnTo>
                <a:lnTo>
                  <a:pt x="152" y="149"/>
                </a:lnTo>
                <a:lnTo>
                  <a:pt x="160" y="157"/>
                </a:lnTo>
                <a:lnTo>
                  <a:pt x="169" y="167"/>
                </a:lnTo>
                <a:lnTo>
                  <a:pt x="176" y="177"/>
                </a:lnTo>
                <a:lnTo>
                  <a:pt x="184" y="188"/>
                </a:lnTo>
                <a:lnTo>
                  <a:pt x="191" y="200"/>
                </a:lnTo>
                <a:lnTo>
                  <a:pt x="198" y="214"/>
                </a:lnTo>
                <a:lnTo>
                  <a:pt x="204" y="228"/>
                </a:lnTo>
                <a:lnTo>
                  <a:pt x="211" y="243"/>
                </a:lnTo>
                <a:lnTo>
                  <a:pt x="216" y="261"/>
                </a:lnTo>
                <a:lnTo>
                  <a:pt x="222" y="280"/>
                </a:lnTo>
                <a:lnTo>
                  <a:pt x="227" y="300"/>
                </a:lnTo>
                <a:lnTo>
                  <a:pt x="231" y="321"/>
                </a:lnTo>
                <a:lnTo>
                  <a:pt x="235" y="345"/>
                </a:lnTo>
                <a:lnTo>
                  <a:pt x="239" y="369"/>
                </a:lnTo>
                <a:lnTo>
                  <a:pt x="241" y="395"/>
                </a:lnTo>
                <a:lnTo>
                  <a:pt x="244" y="423"/>
                </a:lnTo>
                <a:lnTo>
                  <a:pt x="246" y="452"/>
                </a:lnTo>
                <a:lnTo>
                  <a:pt x="247" y="484"/>
                </a:lnTo>
                <a:lnTo>
                  <a:pt x="248" y="515"/>
                </a:lnTo>
                <a:lnTo>
                  <a:pt x="248" y="549"/>
                </a:lnTo>
                <a:lnTo>
                  <a:pt x="249" y="556"/>
                </a:lnTo>
                <a:lnTo>
                  <a:pt x="249" y="562"/>
                </a:lnTo>
                <a:lnTo>
                  <a:pt x="250" y="567"/>
                </a:lnTo>
                <a:lnTo>
                  <a:pt x="252" y="573"/>
                </a:lnTo>
                <a:lnTo>
                  <a:pt x="256" y="581"/>
                </a:lnTo>
                <a:lnTo>
                  <a:pt x="262" y="588"/>
                </a:lnTo>
                <a:lnTo>
                  <a:pt x="269" y="594"/>
                </a:lnTo>
                <a:lnTo>
                  <a:pt x="276" y="599"/>
                </a:lnTo>
                <a:lnTo>
                  <a:pt x="284" y="601"/>
                </a:lnTo>
                <a:lnTo>
                  <a:pt x="293" y="601"/>
                </a:lnTo>
                <a:lnTo>
                  <a:pt x="301" y="601"/>
                </a:lnTo>
                <a:lnTo>
                  <a:pt x="309" y="599"/>
                </a:lnTo>
                <a:lnTo>
                  <a:pt x="316" y="594"/>
                </a:lnTo>
                <a:lnTo>
                  <a:pt x="323" y="588"/>
                </a:lnTo>
                <a:lnTo>
                  <a:pt x="329" y="581"/>
                </a:lnTo>
                <a:lnTo>
                  <a:pt x="333" y="573"/>
                </a:lnTo>
                <a:lnTo>
                  <a:pt x="335" y="567"/>
                </a:lnTo>
                <a:lnTo>
                  <a:pt x="336" y="562"/>
                </a:lnTo>
                <a:lnTo>
                  <a:pt x="336" y="556"/>
                </a:lnTo>
                <a:lnTo>
                  <a:pt x="337" y="549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5" name="Freeform 9">
            <a:extLst>
              <a:ext uri="{FF2B5EF4-FFF2-40B4-BE49-F238E27FC236}">
                <a16:creationId xmlns:a16="http://schemas.microsoft.com/office/drawing/2014/main" id="{00000000-0008-0000-0700-0000D7000000}"/>
              </a:ext>
            </a:extLst>
          </xdr:cNvPr>
          <xdr:cNvSpPr>
            <a:spLocks/>
          </xdr:cNvSpPr>
        </xdr:nvSpPr>
        <xdr:spPr bwMode="auto">
          <a:xfrm>
            <a:off x="4151" y="630"/>
            <a:ext cx="76" cy="93"/>
          </a:xfrm>
          <a:custGeom>
            <a:avLst/>
            <a:gdLst>
              <a:gd name="T0" fmla="*/ 0 w 382"/>
              <a:gd name="T1" fmla="*/ 0 h 561"/>
              <a:gd name="T2" fmla="*/ 0 w 382"/>
              <a:gd name="T3" fmla="*/ 0 h 561"/>
              <a:gd name="T4" fmla="*/ 0 w 382"/>
              <a:gd name="T5" fmla="*/ 0 h 561"/>
              <a:gd name="T6" fmla="*/ 0 w 382"/>
              <a:gd name="T7" fmla="*/ 0 h 561"/>
              <a:gd name="T8" fmla="*/ 0 w 382"/>
              <a:gd name="T9" fmla="*/ 0 h 561"/>
              <a:gd name="T10" fmla="*/ 0 w 382"/>
              <a:gd name="T11" fmla="*/ 0 h 561"/>
              <a:gd name="T12" fmla="*/ 0 w 382"/>
              <a:gd name="T13" fmla="*/ 0 h 561"/>
              <a:gd name="T14" fmla="*/ 0 w 382"/>
              <a:gd name="T15" fmla="*/ 0 h 561"/>
              <a:gd name="T16" fmla="*/ 0 w 382"/>
              <a:gd name="T17" fmla="*/ 0 h 561"/>
              <a:gd name="T18" fmla="*/ 0 w 382"/>
              <a:gd name="T19" fmla="*/ 0 h 561"/>
              <a:gd name="T20" fmla="*/ 0 w 382"/>
              <a:gd name="T21" fmla="*/ 0 h 561"/>
              <a:gd name="T22" fmla="*/ 0 w 382"/>
              <a:gd name="T23" fmla="*/ 0 h 561"/>
              <a:gd name="T24" fmla="*/ 0 w 382"/>
              <a:gd name="T25" fmla="*/ 0 h 561"/>
              <a:gd name="T26" fmla="*/ 0 w 382"/>
              <a:gd name="T27" fmla="*/ 0 h 561"/>
              <a:gd name="T28" fmla="*/ 0 w 382"/>
              <a:gd name="T29" fmla="*/ 0 h 561"/>
              <a:gd name="T30" fmla="*/ 0 w 382"/>
              <a:gd name="T31" fmla="*/ 0 h 561"/>
              <a:gd name="T32" fmla="*/ 0 w 382"/>
              <a:gd name="T33" fmla="*/ 0 h 561"/>
              <a:gd name="T34" fmla="*/ 0 w 382"/>
              <a:gd name="T35" fmla="*/ 0 h 561"/>
              <a:gd name="T36" fmla="*/ 0 w 382"/>
              <a:gd name="T37" fmla="*/ 0 h 561"/>
              <a:gd name="T38" fmla="*/ 0 w 382"/>
              <a:gd name="T39" fmla="*/ 0 h 561"/>
              <a:gd name="T40" fmla="*/ 0 w 382"/>
              <a:gd name="T41" fmla="*/ 0 h 561"/>
              <a:gd name="T42" fmla="*/ 0 w 382"/>
              <a:gd name="T43" fmla="*/ 0 h 561"/>
              <a:gd name="T44" fmla="*/ 0 w 382"/>
              <a:gd name="T45" fmla="*/ 0 h 561"/>
              <a:gd name="T46" fmla="*/ 0 w 382"/>
              <a:gd name="T47" fmla="*/ 0 h 561"/>
              <a:gd name="T48" fmla="*/ 0 w 382"/>
              <a:gd name="T49" fmla="*/ 0 h 561"/>
              <a:gd name="T50" fmla="*/ 0 w 382"/>
              <a:gd name="T51" fmla="*/ 0 h 561"/>
              <a:gd name="T52" fmla="*/ 0 w 382"/>
              <a:gd name="T53" fmla="*/ 0 h 561"/>
              <a:gd name="T54" fmla="*/ 0 w 382"/>
              <a:gd name="T55" fmla="*/ 0 h 561"/>
              <a:gd name="T56" fmla="*/ 0 w 382"/>
              <a:gd name="T57" fmla="*/ 0 h 561"/>
              <a:gd name="T58" fmla="*/ 0 w 382"/>
              <a:gd name="T59" fmla="*/ 0 h 561"/>
              <a:gd name="T60" fmla="*/ 0 w 382"/>
              <a:gd name="T61" fmla="*/ 0 h 561"/>
              <a:gd name="T62" fmla="*/ 0 w 382"/>
              <a:gd name="T63" fmla="*/ 0 h 561"/>
              <a:gd name="T64" fmla="*/ 0 w 382"/>
              <a:gd name="T65" fmla="*/ 0 h 561"/>
              <a:gd name="T66" fmla="*/ 0 w 382"/>
              <a:gd name="T67" fmla="*/ 0 h 561"/>
              <a:gd name="T68" fmla="*/ 0 w 382"/>
              <a:gd name="T69" fmla="*/ 0 h 561"/>
              <a:gd name="T70" fmla="*/ 0 w 382"/>
              <a:gd name="T71" fmla="*/ 0 h 561"/>
              <a:gd name="T72" fmla="*/ 0 w 382"/>
              <a:gd name="T73" fmla="*/ 0 h 561"/>
              <a:gd name="T74" fmla="*/ 0 w 382"/>
              <a:gd name="T75" fmla="*/ 0 h 561"/>
              <a:gd name="T76" fmla="*/ 0 w 382"/>
              <a:gd name="T77" fmla="*/ 0 h 561"/>
              <a:gd name="T78" fmla="*/ 0 w 382"/>
              <a:gd name="T79" fmla="*/ 0 h 561"/>
              <a:gd name="T80" fmla="*/ 0 w 382"/>
              <a:gd name="T81" fmla="*/ 0 h 561"/>
              <a:gd name="T82" fmla="*/ 0 w 382"/>
              <a:gd name="T83" fmla="*/ 0 h 561"/>
              <a:gd name="T84" fmla="*/ 0 w 382"/>
              <a:gd name="T85" fmla="*/ 0 h 561"/>
              <a:gd name="T86" fmla="*/ 0 w 382"/>
              <a:gd name="T87" fmla="*/ 0 h 561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82" h="561">
                <a:moveTo>
                  <a:pt x="45" y="561"/>
                </a:moveTo>
                <a:lnTo>
                  <a:pt x="45" y="561"/>
                </a:lnTo>
                <a:lnTo>
                  <a:pt x="64" y="560"/>
                </a:lnTo>
                <a:lnTo>
                  <a:pt x="83" y="558"/>
                </a:lnTo>
                <a:lnTo>
                  <a:pt x="102" y="556"/>
                </a:lnTo>
                <a:lnTo>
                  <a:pt x="120" y="554"/>
                </a:lnTo>
                <a:lnTo>
                  <a:pt x="138" y="549"/>
                </a:lnTo>
                <a:lnTo>
                  <a:pt x="156" y="544"/>
                </a:lnTo>
                <a:lnTo>
                  <a:pt x="173" y="538"/>
                </a:lnTo>
                <a:lnTo>
                  <a:pt x="190" y="530"/>
                </a:lnTo>
                <a:lnTo>
                  <a:pt x="206" y="522"/>
                </a:lnTo>
                <a:lnTo>
                  <a:pt x="221" y="512"/>
                </a:lnTo>
                <a:lnTo>
                  <a:pt x="236" y="502"/>
                </a:lnTo>
                <a:lnTo>
                  <a:pt x="250" y="489"/>
                </a:lnTo>
                <a:lnTo>
                  <a:pt x="264" y="476"/>
                </a:lnTo>
                <a:lnTo>
                  <a:pt x="277" y="462"/>
                </a:lnTo>
                <a:lnTo>
                  <a:pt x="289" y="445"/>
                </a:lnTo>
                <a:lnTo>
                  <a:pt x="300" y="429"/>
                </a:lnTo>
                <a:lnTo>
                  <a:pt x="310" y="410"/>
                </a:lnTo>
                <a:lnTo>
                  <a:pt x="320" y="391"/>
                </a:lnTo>
                <a:lnTo>
                  <a:pt x="329" y="371"/>
                </a:lnTo>
                <a:lnTo>
                  <a:pt x="337" y="350"/>
                </a:lnTo>
                <a:lnTo>
                  <a:pt x="344" y="326"/>
                </a:lnTo>
                <a:lnTo>
                  <a:pt x="351" y="303"/>
                </a:lnTo>
                <a:lnTo>
                  <a:pt x="357" y="278"/>
                </a:lnTo>
                <a:lnTo>
                  <a:pt x="362" y="252"/>
                </a:lnTo>
                <a:lnTo>
                  <a:pt x="367" y="225"/>
                </a:lnTo>
                <a:lnTo>
                  <a:pt x="371" y="197"/>
                </a:lnTo>
                <a:lnTo>
                  <a:pt x="374" y="168"/>
                </a:lnTo>
                <a:lnTo>
                  <a:pt x="377" y="137"/>
                </a:lnTo>
                <a:lnTo>
                  <a:pt x="379" y="105"/>
                </a:lnTo>
                <a:lnTo>
                  <a:pt x="380" y="71"/>
                </a:lnTo>
                <a:lnTo>
                  <a:pt x="381" y="37"/>
                </a:lnTo>
                <a:lnTo>
                  <a:pt x="382" y="0"/>
                </a:lnTo>
                <a:lnTo>
                  <a:pt x="293" y="0"/>
                </a:lnTo>
                <a:lnTo>
                  <a:pt x="293" y="35"/>
                </a:lnTo>
                <a:lnTo>
                  <a:pt x="292" y="68"/>
                </a:lnTo>
                <a:lnTo>
                  <a:pt x="291" y="98"/>
                </a:lnTo>
                <a:lnTo>
                  <a:pt x="289" y="128"/>
                </a:lnTo>
                <a:lnTo>
                  <a:pt x="286" y="156"/>
                </a:lnTo>
                <a:lnTo>
                  <a:pt x="284" y="182"/>
                </a:lnTo>
                <a:lnTo>
                  <a:pt x="280" y="208"/>
                </a:lnTo>
                <a:lnTo>
                  <a:pt x="276" y="231"/>
                </a:lnTo>
                <a:lnTo>
                  <a:pt x="272" y="252"/>
                </a:lnTo>
                <a:lnTo>
                  <a:pt x="267" y="272"/>
                </a:lnTo>
                <a:lnTo>
                  <a:pt x="261" y="292"/>
                </a:lnTo>
                <a:lnTo>
                  <a:pt x="256" y="310"/>
                </a:lnTo>
                <a:lnTo>
                  <a:pt x="249" y="326"/>
                </a:lnTo>
                <a:lnTo>
                  <a:pt x="243" y="341"/>
                </a:lnTo>
                <a:lnTo>
                  <a:pt x="236" y="355"/>
                </a:lnTo>
                <a:lnTo>
                  <a:pt x="229" y="368"/>
                </a:lnTo>
                <a:lnTo>
                  <a:pt x="221" y="379"/>
                </a:lnTo>
                <a:lnTo>
                  <a:pt x="213" y="390"/>
                </a:lnTo>
                <a:lnTo>
                  <a:pt x="205" y="399"/>
                </a:lnTo>
                <a:lnTo>
                  <a:pt x="196" y="408"/>
                </a:lnTo>
                <a:lnTo>
                  <a:pt x="187" y="416"/>
                </a:lnTo>
                <a:lnTo>
                  <a:pt x="177" y="423"/>
                </a:lnTo>
                <a:lnTo>
                  <a:pt x="167" y="429"/>
                </a:lnTo>
                <a:lnTo>
                  <a:pt x="156" y="435"/>
                </a:lnTo>
                <a:lnTo>
                  <a:pt x="145" y="439"/>
                </a:lnTo>
                <a:lnTo>
                  <a:pt x="133" y="444"/>
                </a:lnTo>
                <a:lnTo>
                  <a:pt x="120" y="448"/>
                </a:lnTo>
                <a:lnTo>
                  <a:pt x="106" y="451"/>
                </a:lnTo>
                <a:lnTo>
                  <a:pt x="92" y="454"/>
                </a:lnTo>
                <a:lnTo>
                  <a:pt x="77" y="455"/>
                </a:lnTo>
                <a:lnTo>
                  <a:pt x="61" y="456"/>
                </a:lnTo>
                <a:lnTo>
                  <a:pt x="45" y="456"/>
                </a:lnTo>
                <a:lnTo>
                  <a:pt x="39" y="456"/>
                </a:lnTo>
                <a:lnTo>
                  <a:pt x="34" y="457"/>
                </a:lnTo>
                <a:lnTo>
                  <a:pt x="30" y="458"/>
                </a:lnTo>
                <a:lnTo>
                  <a:pt x="25" y="461"/>
                </a:lnTo>
                <a:lnTo>
                  <a:pt x="18" y="465"/>
                </a:lnTo>
                <a:lnTo>
                  <a:pt x="11" y="472"/>
                </a:lnTo>
                <a:lnTo>
                  <a:pt x="7" y="481"/>
                </a:lnTo>
                <a:lnTo>
                  <a:pt x="3" y="489"/>
                </a:lnTo>
                <a:lnTo>
                  <a:pt x="1" y="498"/>
                </a:lnTo>
                <a:lnTo>
                  <a:pt x="0" y="508"/>
                </a:lnTo>
                <a:lnTo>
                  <a:pt x="1" y="518"/>
                </a:lnTo>
                <a:lnTo>
                  <a:pt x="3" y="528"/>
                </a:lnTo>
                <a:lnTo>
                  <a:pt x="7" y="536"/>
                </a:lnTo>
                <a:lnTo>
                  <a:pt x="11" y="544"/>
                </a:lnTo>
                <a:lnTo>
                  <a:pt x="18" y="550"/>
                </a:lnTo>
                <a:lnTo>
                  <a:pt x="25" y="556"/>
                </a:lnTo>
                <a:lnTo>
                  <a:pt x="30" y="557"/>
                </a:lnTo>
                <a:lnTo>
                  <a:pt x="34" y="560"/>
                </a:lnTo>
                <a:lnTo>
                  <a:pt x="39" y="560"/>
                </a:lnTo>
                <a:lnTo>
                  <a:pt x="45" y="56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6" name="Freeform 10">
            <a:extLst>
              <a:ext uri="{FF2B5EF4-FFF2-40B4-BE49-F238E27FC236}">
                <a16:creationId xmlns:a16="http://schemas.microsoft.com/office/drawing/2014/main" id="{00000000-0008-0000-0700-0000D8000000}"/>
              </a:ext>
            </a:extLst>
          </xdr:cNvPr>
          <xdr:cNvSpPr>
            <a:spLocks/>
          </xdr:cNvSpPr>
        </xdr:nvSpPr>
        <xdr:spPr bwMode="auto">
          <a:xfrm>
            <a:off x="4092" y="621"/>
            <a:ext cx="68" cy="102"/>
          </a:xfrm>
          <a:custGeom>
            <a:avLst/>
            <a:gdLst>
              <a:gd name="T0" fmla="*/ 0 w 337"/>
              <a:gd name="T1" fmla="*/ 0 h 612"/>
              <a:gd name="T2" fmla="*/ 0 w 337"/>
              <a:gd name="T3" fmla="*/ 0 h 612"/>
              <a:gd name="T4" fmla="*/ 0 w 337"/>
              <a:gd name="T5" fmla="*/ 0 h 612"/>
              <a:gd name="T6" fmla="*/ 0 w 337"/>
              <a:gd name="T7" fmla="*/ 0 h 612"/>
              <a:gd name="T8" fmla="*/ 0 w 337"/>
              <a:gd name="T9" fmla="*/ 0 h 612"/>
              <a:gd name="T10" fmla="*/ 0 w 337"/>
              <a:gd name="T11" fmla="*/ 0 h 612"/>
              <a:gd name="T12" fmla="*/ 0 w 337"/>
              <a:gd name="T13" fmla="*/ 0 h 612"/>
              <a:gd name="T14" fmla="*/ 0 w 337"/>
              <a:gd name="T15" fmla="*/ 0 h 612"/>
              <a:gd name="T16" fmla="*/ 0 w 337"/>
              <a:gd name="T17" fmla="*/ 0 h 612"/>
              <a:gd name="T18" fmla="*/ 0 w 337"/>
              <a:gd name="T19" fmla="*/ 0 h 612"/>
              <a:gd name="T20" fmla="*/ 0 w 337"/>
              <a:gd name="T21" fmla="*/ 0 h 612"/>
              <a:gd name="T22" fmla="*/ 0 w 337"/>
              <a:gd name="T23" fmla="*/ 0 h 612"/>
              <a:gd name="T24" fmla="*/ 0 w 337"/>
              <a:gd name="T25" fmla="*/ 0 h 612"/>
              <a:gd name="T26" fmla="*/ 0 w 337"/>
              <a:gd name="T27" fmla="*/ 0 h 612"/>
              <a:gd name="T28" fmla="*/ 0 w 337"/>
              <a:gd name="T29" fmla="*/ 0 h 612"/>
              <a:gd name="T30" fmla="*/ 0 w 337"/>
              <a:gd name="T31" fmla="*/ 0 h 612"/>
              <a:gd name="T32" fmla="*/ 0 w 337"/>
              <a:gd name="T33" fmla="*/ 0 h 612"/>
              <a:gd name="T34" fmla="*/ 0 w 337"/>
              <a:gd name="T35" fmla="*/ 0 h 612"/>
              <a:gd name="T36" fmla="*/ 0 w 337"/>
              <a:gd name="T37" fmla="*/ 0 h 612"/>
              <a:gd name="T38" fmla="*/ 0 w 337"/>
              <a:gd name="T39" fmla="*/ 0 h 612"/>
              <a:gd name="T40" fmla="*/ 0 w 337"/>
              <a:gd name="T41" fmla="*/ 0 h 612"/>
              <a:gd name="T42" fmla="*/ 0 w 337"/>
              <a:gd name="T43" fmla="*/ 0 h 612"/>
              <a:gd name="T44" fmla="*/ 0 w 337"/>
              <a:gd name="T45" fmla="*/ 0 h 612"/>
              <a:gd name="T46" fmla="*/ 0 w 337"/>
              <a:gd name="T47" fmla="*/ 0 h 612"/>
              <a:gd name="T48" fmla="*/ 0 w 337"/>
              <a:gd name="T49" fmla="*/ 0 h 612"/>
              <a:gd name="T50" fmla="*/ 0 w 337"/>
              <a:gd name="T51" fmla="*/ 0 h 612"/>
              <a:gd name="T52" fmla="*/ 0 w 337"/>
              <a:gd name="T53" fmla="*/ 0 h 612"/>
              <a:gd name="T54" fmla="*/ 0 w 337"/>
              <a:gd name="T55" fmla="*/ 0 h 612"/>
              <a:gd name="T56" fmla="*/ 0 w 337"/>
              <a:gd name="T57" fmla="*/ 0 h 612"/>
              <a:gd name="T58" fmla="*/ 0 w 337"/>
              <a:gd name="T59" fmla="*/ 0 h 612"/>
              <a:gd name="T60" fmla="*/ 0 w 337"/>
              <a:gd name="T61" fmla="*/ 0 h 612"/>
              <a:gd name="T62" fmla="*/ 0 w 337"/>
              <a:gd name="T63" fmla="*/ 0 h 612"/>
              <a:gd name="T64" fmla="*/ 0 w 337"/>
              <a:gd name="T65" fmla="*/ 0 h 612"/>
              <a:gd name="T66" fmla="*/ 0 w 337"/>
              <a:gd name="T67" fmla="*/ 0 h 612"/>
              <a:gd name="T68" fmla="*/ 0 w 337"/>
              <a:gd name="T69" fmla="*/ 0 h 612"/>
              <a:gd name="T70" fmla="*/ 0 w 337"/>
              <a:gd name="T71" fmla="*/ 0 h 612"/>
              <a:gd name="T72" fmla="*/ 0 w 337"/>
              <a:gd name="T73" fmla="*/ 0 h 612"/>
              <a:gd name="T74" fmla="*/ 0 w 337"/>
              <a:gd name="T75" fmla="*/ 0 h 612"/>
              <a:gd name="T76" fmla="*/ 0 w 337"/>
              <a:gd name="T77" fmla="*/ 0 h 612"/>
              <a:gd name="T78" fmla="*/ 0 w 337"/>
              <a:gd name="T79" fmla="*/ 0 h 612"/>
              <a:gd name="T80" fmla="*/ 0 w 337"/>
              <a:gd name="T81" fmla="*/ 0 h 612"/>
              <a:gd name="T82" fmla="*/ 0 w 337"/>
              <a:gd name="T83" fmla="*/ 0 h 612"/>
              <a:gd name="T84" fmla="*/ 0 w 337"/>
              <a:gd name="T85" fmla="*/ 0 h 612"/>
              <a:gd name="T86" fmla="*/ 0 w 337"/>
              <a:gd name="T87" fmla="*/ 0 h 612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37" h="612">
                <a:moveTo>
                  <a:pt x="0" y="51"/>
                </a:moveTo>
                <a:lnTo>
                  <a:pt x="0" y="51"/>
                </a:lnTo>
                <a:lnTo>
                  <a:pt x="0" y="88"/>
                </a:lnTo>
                <a:lnTo>
                  <a:pt x="1" y="122"/>
                </a:lnTo>
                <a:lnTo>
                  <a:pt x="2" y="156"/>
                </a:lnTo>
                <a:lnTo>
                  <a:pt x="4" y="188"/>
                </a:lnTo>
                <a:lnTo>
                  <a:pt x="6" y="219"/>
                </a:lnTo>
                <a:lnTo>
                  <a:pt x="10" y="248"/>
                </a:lnTo>
                <a:lnTo>
                  <a:pt x="13" y="276"/>
                </a:lnTo>
                <a:lnTo>
                  <a:pt x="18" y="303"/>
                </a:lnTo>
                <a:lnTo>
                  <a:pt x="23" y="329"/>
                </a:lnTo>
                <a:lnTo>
                  <a:pt x="28" y="354"/>
                </a:lnTo>
                <a:lnTo>
                  <a:pt x="35" y="377"/>
                </a:lnTo>
                <a:lnTo>
                  <a:pt x="42" y="400"/>
                </a:lnTo>
                <a:lnTo>
                  <a:pt x="50" y="421"/>
                </a:lnTo>
                <a:lnTo>
                  <a:pt x="58" y="441"/>
                </a:lnTo>
                <a:lnTo>
                  <a:pt x="68" y="461"/>
                </a:lnTo>
                <a:lnTo>
                  <a:pt x="78" y="479"/>
                </a:lnTo>
                <a:lnTo>
                  <a:pt x="89" y="496"/>
                </a:lnTo>
                <a:lnTo>
                  <a:pt x="101" y="512"/>
                </a:lnTo>
                <a:lnTo>
                  <a:pt x="114" y="527"/>
                </a:lnTo>
                <a:lnTo>
                  <a:pt x="127" y="540"/>
                </a:lnTo>
                <a:lnTo>
                  <a:pt x="141" y="553"/>
                </a:lnTo>
                <a:lnTo>
                  <a:pt x="157" y="563"/>
                </a:lnTo>
                <a:lnTo>
                  <a:pt x="172" y="573"/>
                </a:lnTo>
                <a:lnTo>
                  <a:pt x="188" y="582"/>
                </a:lnTo>
                <a:lnTo>
                  <a:pt x="205" y="589"/>
                </a:lnTo>
                <a:lnTo>
                  <a:pt x="223" y="595"/>
                </a:lnTo>
                <a:lnTo>
                  <a:pt x="240" y="600"/>
                </a:lnTo>
                <a:lnTo>
                  <a:pt x="259" y="605"/>
                </a:lnTo>
                <a:lnTo>
                  <a:pt x="277" y="607"/>
                </a:lnTo>
                <a:lnTo>
                  <a:pt x="297" y="609"/>
                </a:lnTo>
                <a:lnTo>
                  <a:pt x="316" y="611"/>
                </a:lnTo>
                <a:lnTo>
                  <a:pt x="337" y="612"/>
                </a:lnTo>
                <a:lnTo>
                  <a:pt x="337" y="507"/>
                </a:lnTo>
                <a:lnTo>
                  <a:pt x="319" y="507"/>
                </a:lnTo>
                <a:lnTo>
                  <a:pt x="303" y="506"/>
                </a:lnTo>
                <a:lnTo>
                  <a:pt x="287" y="505"/>
                </a:lnTo>
                <a:lnTo>
                  <a:pt x="273" y="502"/>
                </a:lnTo>
                <a:lnTo>
                  <a:pt x="259" y="499"/>
                </a:lnTo>
                <a:lnTo>
                  <a:pt x="245" y="495"/>
                </a:lnTo>
                <a:lnTo>
                  <a:pt x="233" y="490"/>
                </a:lnTo>
                <a:lnTo>
                  <a:pt x="222" y="486"/>
                </a:lnTo>
                <a:lnTo>
                  <a:pt x="211" y="480"/>
                </a:lnTo>
                <a:lnTo>
                  <a:pt x="200" y="474"/>
                </a:lnTo>
                <a:lnTo>
                  <a:pt x="191" y="467"/>
                </a:lnTo>
                <a:lnTo>
                  <a:pt x="182" y="459"/>
                </a:lnTo>
                <a:lnTo>
                  <a:pt x="173" y="450"/>
                </a:lnTo>
                <a:lnTo>
                  <a:pt x="165" y="441"/>
                </a:lnTo>
                <a:lnTo>
                  <a:pt x="157" y="430"/>
                </a:lnTo>
                <a:lnTo>
                  <a:pt x="150" y="419"/>
                </a:lnTo>
                <a:lnTo>
                  <a:pt x="143" y="407"/>
                </a:lnTo>
                <a:lnTo>
                  <a:pt x="136" y="393"/>
                </a:lnTo>
                <a:lnTo>
                  <a:pt x="130" y="377"/>
                </a:lnTo>
                <a:lnTo>
                  <a:pt x="124" y="361"/>
                </a:lnTo>
                <a:lnTo>
                  <a:pt x="118" y="343"/>
                </a:lnTo>
                <a:lnTo>
                  <a:pt x="113" y="325"/>
                </a:lnTo>
                <a:lnTo>
                  <a:pt x="108" y="304"/>
                </a:lnTo>
                <a:lnTo>
                  <a:pt x="104" y="282"/>
                </a:lnTo>
                <a:lnTo>
                  <a:pt x="100" y="259"/>
                </a:lnTo>
                <a:lnTo>
                  <a:pt x="97" y="234"/>
                </a:lnTo>
                <a:lnTo>
                  <a:pt x="94" y="207"/>
                </a:lnTo>
                <a:lnTo>
                  <a:pt x="92" y="179"/>
                </a:lnTo>
                <a:lnTo>
                  <a:pt x="90" y="149"/>
                </a:lnTo>
                <a:lnTo>
                  <a:pt x="89" y="119"/>
                </a:lnTo>
                <a:lnTo>
                  <a:pt x="88" y="86"/>
                </a:lnTo>
                <a:lnTo>
                  <a:pt x="88" y="51"/>
                </a:lnTo>
                <a:lnTo>
                  <a:pt x="88" y="46"/>
                </a:lnTo>
                <a:lnTo>
                  <a:pt x="87" y="40"/>
                </a:lnTo>
                <a:lnTo>
                  <a:pt x="86" y="34"/>
                </a:lnTo>
                <a:lnTo>
                  <a:pt x="84" y="29"/>
                </a:lnTo>
                <a:lnTo>
                  <a:pt x="80" y="20"/>
                </a:lnTo>
                <a:lnTo>
                  <a:pt x="74" y="13"/>
                </a:lnTo>
                <a:lnTo>
                  <a:pt x="67" y="7"/>
                </a:lnTo>
                <a:lnTo>
                  <a:pt x="60" y="3"/>
                </a:lnTo>
                <a:lnTo>
                  <a:pt x="52" y="1"/>
                </a:lnTo>
                <a:lnTo>
                  <a:pt x="44" y="0"/>
                </a:lnTo>
                <a:lnTo>
                  <a:pt x="35" y="1"/>
                </a:lnTo>
                <a:lnTo>
                  <a:pt x="27" y="3"/>
                </a:lnTo>
                <a:lnTo>
                  <a:pt x="20" y="7"/>
                </a:lnTo>
                <a:lnTo>
                  <a:pt x="13" y="13"/>
                </a:lnTo>
                <a:lnTo>
                  <a:pt x="8" y="20"/>
                </a:lnTo>
                <a:lnTo>
                  <a:pt x="3" y="29"/>
                </a:lnTo>
                <a:lnTo>
                  <a:pt x="2" y="34"/>
                </a:lnTo>
                <a:lnTo>
                  <a:pt x="0" y="40"/>
                </a:lnTo>
                <a:lnTo>
                  <a:pt x="0" y="46"/>
                </a:lnTo>
                <a:lnTo>
                  <a:pt x="0" y="5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7" name="Freeform 11">
            <a:extLst>
              <a:ext uri="{FF2B5EF4-FFF2-40B4-BE49-F238E27FC236}">
                <a16:creationId xmlns:a16="http://schemas.microsoft.com/office/drawing/2014/main" id="{00000000-0008-0000-0700-0000D9000000}"/>
              </a:ext>
            </a:extLst>
          </xdr:cNvPr>
          <xdr:cNvSpPr>
            <a:spLocks noEditPoints="1"/>
          </xdr:cNvSpPr>
        </xdr:nvSpPr>
        <xdr:spPr bwMode="auto">
          <a:xfrm>
            <a:off x="3054" y="459"/>
            <a:ext cx="380" cy="456"/>
          </a:xfrm>
          <a:custGeom>
            <a:avLst/>
            <a:gdLst>
              <a:gd name="T0" fmla="*/ 0 w 1897"/>
              <a:gd name="T1" fmla="*/ 0 h 2738"/>
              <a:gd name="T2" fmla="*/ 0 w 1897"/>
              <a:gd name="T3" fmla="*/ 0 h 2738"/>
              <a:gd name="T4" fmla="*/ 0 w 1897"/>
              <a:gd name="T5" fmla="*/ 0 h 2738"/>
              <a:gd name="T6" fmla="*/ 0 w 1897"/>
              <a:gd name="T7" fmla="*/ 0 h 2738"/>
              <a:gd name="T8" fmla="*/ 0 w 1897"/>
              <a:gd name="T9" fmla="*/ 0 h 2738"/>
              <a:gd name="T10" fmla="*/ 0 w 1897"/>
              <a:gd name="T11" fmla="*/ 0 h 2738"/>
              <a:gd name="T12" fmla="*/ 0 w 1897"/>
              <a:gd name="T13" fmla="*/ 0 h 2738"/>
              <a:gd name="T14" fmla="*/ 0 w 1897"/>
              <a:gd name="T15" fmla="*/ 0 h 2738"/>
              <a:gd name="T16" fmla="*/ 0 w 1897"/>
              <a:gd name="T17" fmla="*/ 0 h 2738"/>
              <a:gd name="T18" fmla="*/ 0 w 1897"/>
              <a:gd name="T19" fmla="*/ 0 h 2738"/>
              <a:gd name="T20" fmla="*/ 0 w 1897"/>
              <a:gd name="T21" fmla="*/ 0 h 2738"/>
              <a:gd name="T22" fmla="*/ 0 w 1897"/>
              <a:gd name="T23" fmla="*/ 0 h 2738"/>
              <a:gd name="T24" fmla="*/ 0 w 1897"/>
              <a:gd name="T25" fmla="*/ 0 h 2738"/>
              <a:gd name="T26" fmla="*/ 0 w 1897"/>
              <a:gd name="T27" fmla="*/ 0 h 2738"/>
              <a:gd name="T28" fmla="*/ 0 w 1897"/>
              <a:gd name="T29" fmla="*/ 0 h 2738"/>
              <a:gd name="T30" fmla="*/ 0 w 1897"/>
              <a:gd name="T31" fmla="*/ 0 h 2738"/>
              <a:gd name="T32" fmla="*/ 0 w 1897"/>
              <a:gd name="T33" fmla="*/ 0 h 2738"/>
              <a:gd name="T34" fmla="*/ 0 w 1897"/>
              <a:gd name="T35" fmla="*/ 0 h 2738"/>
              <a:gd name="T36" fmla="*/ 0 w 1897"/>
              <a:gd name="T37" fmla="*/ 0 h 2738"/>
              <a:gd name="T38" fmla="*/ 0 w 1897"/>
              <a:gd name="T39" fmla="*/ 0 h 2738"/>
              <a:gd name="T40" fmla="*/ 0 w 1897"/>
              <a:gd name="T41" fmla="*/ 0 h 2738"/>
              <a:gd name="T42" fmla="*/ 0 w 1897"/>
              <a:gd name="T43" fmla="*/ 0 h 2738"/>
              <a:gd name="T44" fmla="*/ 0 w 1897"/>
              <a:gd name="T45" fmla="*/ 0 h 2738"/>
              <a:gd name="T46" fmla="*/ 0 w 1897"/>
              <a:gd name="T47" fmla="*/ 0 h 2738"/>
              <a:gd name="T48" fmla="*/ 0 w 1897"/>
              <a:gd name="T49" fmla="*/ 0 h 2738"/>
              <a:gd name="T50" fmla="*/ 0 w 1897"/>
              <a:gd name="T51" fmla="*/ 0 h 2738"/>
              <a:gd name="T52" fmla="*/ 0 w 1897"/>
              <a:gd name="T53" fmla="*/ 0 h 2738"/>
              <a:gd name="T54" fmla="*/ 0 w 1897"/>
              <a:gd name="T55" fmla="*/ 0 h 2738"/>
              <a:gd name="T56" fmla="*/ 0 w 1897"/>
              <a:gd name="T57" fmla="*/ 0 h 2738"/>
              <a:gd name="T58" fmla="*/ 0 w 1897"/>
              <a:gd name="T59" fmla="*/ 0 h 2738"/>
              <a:gd name="T60" fmla="*/ 0 w 1897"/>
              <a:gd name="T61" fmla="*/ 0 h 2738"/>
              <a:gd name="T62" fmla="*/ 0 w 1897"/>
              <a:gd name="T63" fmla="*/ 0 h 2738"/>
              <a:gd name="T64" fmla="*/ 0 w 1897"/>
              <a:gd name="T65" fmla="*/ 0 h 2738"/>
              <a:gd name="T66" fmla="*/ 0 w 1897"/>
              <a:gd name="T67" fmla="*/ 0 h 2738"/>
              <a:gd name="T68" fmla="*/ 0 w 1897"/>
              <a:gd name="T69" fmla="*/ 0 h 2738"/>
              <a:gd name="T70" fmla="*/ 0 w 1897"/>
              <a:gd name="T71" fmla="*/ 0 h 2738"/>
              <a:gd name="T72" fmla="*/ 0 w 1897"/>
              <a:gd name="T73" fmla="*/ 0 h 2738"/>
              <a:gd name="T74" fmla="*/ 0 w 1897"/>
              <a:gd name="T75" fmla="*/ 0 h 2738"/>
              <a:gd name="T76" fmla="*/ 0 w 1897"/>
              <a:gd name="T77" fmla="*/ 0 h 2738"/>
              <a:gd name="T78" fmla="*/ 0 w 1897"/>
              <a:gd name="T79" fmla="*/ 0 h 2738"/>
              <a:gd name="T80" fmla="*/ 0 w 1897"/>
              <a:gd name="T81" fmla="*/ 0 h 2738"/>
              <a:gd name="T82" fmla="*/ 0 w 1897"/>
              <a:gd name="T83" fmla="*/ 0 h 2738"/>
              <a:gd name="T84" fmla="*/ 0 w 1897"/>
              <a:gd name="T85" fmla="*/ 0 h 2738"/>
              <a:gd name="T86" fmla="*/ 0 w 1897"/>
              <a:gd name="T87" fmla="*/ 0 h 2738"/>
              <a:gd name="T88" fmla="*/ 0 w 1897"/>
              <a:gd name="T89" fmla="*/ 0 h 2738"/>
              <a:gd name="T90" fmla="*/ 0 w 1897"/>
              <a:gd name="T91" fmla="*/ 0 h 2738"/>
              <a:gd name="T92" fmla="*/ 0 w 1897"/>
              <a:gd name="T93" fmla="*/ 0 h 2738"/>
              <a:gd name="T94" fmla="*/ 0 w 1897"/>
              <a:gd name="T95" fmla="*/ 0 h 2738"/>
              <a:gd name="T96" fmla="*/ 0 w 1897"/>
              <a:gd name="T97" fmla="*/ 0 h 2738"/>
              <a:gd name="T98" fmla="*/ 0 w 1897"/>
              <a:gd name="T99" fmla="*/ 0 h 2738"/>
              <a:gd name="T100" fmla="*/ 0 w 1897"/>
              <a:gd name="T101" fmla="*/ 0 h 2738"/>
              <a:gd name="T102" fmla="*/ 0 w 1897"/>
              <a:gd name="T103" fmla="*/ 0 h 2738"/>
              <a:gd name="T104" fmla="*/ 0 w 1897"/>
              <a:gd name="T105" fmla="*/ 0 h 2738"/>
              <a:gd name="T106" fmla="*/ 0 w 1897"/>
              <a:gd name="T107" fmla="*/ 0 h 2738"/>
              <a:gd name="T108" fmla="*/ 0 w 1897"/>
              <a:gd name="T109" fmla="*/ 0 h 2738"/>
              <a:gd name="T110" fmla="*/ 0 w 1897"/>
              <a:gd name="T111" fmla="*/ 0 h 2738"/>
              <a:gd name="T112" fmla="*/ 0 w 1897"/>
              <a:gd name="T113" fmla="*/ 0 h 2738"/>
              <a:gd name="T114" fmla="*/ 0 w 1897"/>
              <a:gd name="T115" fmla="*/ 0 h 2738"/>
              <a:gd name="T116" fmla="*/ 0 w 1897"/>
              <a:gd name="T117" fmla="*/ 0 h 2738"/>
              <a:gd name="T118" fmla="*/ 0 w 1897"/>
              <a:gd name="T119" fmla="*/ 0 h 2738"/>
              <a:gd name="T120" fmla="*/ 0 w 1897"/>
              <a:gd name="T121" fmla="*/ 0 h 2738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</a:gdLst>
            <a:ahLst/>
            <a:cxnLst>
              <a:cxn ang="T122">
                <a:pos x="T0" y="T1"/>
              </a:cxn>
              <a:cxn ang="T123">
                <a:pos x="T2" y="T3"/>
              </a:cxn>
              <a:cxn ang="T124">
                <a:pos x="T4" y="T5"/>
              </a:cxn>
              <a:cxn ang="T125">
                <a:pos x="T6" y="T7"/>
              </a:cxn>
              <a:cxn ang="T126">
                <a:pos x="T8" y="T9"/>
              </a:cxn>
              <a:cxn ang="T127">
                <a:pos x="T10" y="T11"/>
              </a:cxn>
              <a:cxn ang="T128">
                <a:pos x="T12" y="T13"/>
              </a:cxn>
              <a:cxn ang="T129">
                <a:pos x="T14" y="T15"/>
              </a:cxn>
              <a:cxn ang="T130">
                <a:pos x="T16" y="T17"/>
              </a:cxn>
              <a:cxn ang="T131">
                <a:pos x="T18" y="T19"/>
              </a:cxn>
              <a:cxn ang="T132">
                <a:pos x="T20" y="T21"/>
              </a:cxn>
              <a:cxn ang="T133">
                <a:pos x="T22" y="T23"/>
              </a:cxn>
              <a:cxn ang="T134">
                <a:pos x="T24" y="T25"/>
              </a:cxn>
              <a:cxn ang="T135">
                <a:pos x="T26" y="T27"/>
              </a:cxn>
              <a:cxn ang="T136">
                <a:pos x="T28" y="T29"/>
              </a:cxn>
              <a:cxn ang="T137">
                <a:pos x="T30" y="T31"/>
              </a:cxn>
              <a:cxn ang="T138">
                <a:pos x="T32" y="T33"/>
              </a:cxn>
              <a:cxn ang="T139">
                <a:pos x="T34" y="T35"/>
              </a:cxn>
              <a:cxn ang="T140">
                <a:pos x="T36" y="T37"/>
              </a:cxn>
              <a:cxn ang="T141">
                <a:pos x="T38" y="T39"/>
              </a:cxn>
              <a:cxn ang="T142">
                <a:pos x="T40" y="T41"/>
              </a:cxn>
              <a:cxn ang="T143">
                <a:pos x="T42" y="T43"/>
              </a:cxn>
              <a:cxn ang="T144">
                <a:pos x="T44" y="T45"/>
              </a:cxn>
              <a:cxn ang="T145">
                <a:pos x="T46" y="T47"/>
              </a:cxn>
              <a:cxn ang="T146">
                <a:pos x="T48" y="T49"/>
              </a:cxn>
              <a:cxn ang="T147">
                <a:pos x="T50" y="T51"/>
              </a:cxn>
              <a:cxn ang="T148">
                <a:pos x="T52" y="T53"/>
              </a:cxn>
              <a:cxn ang="T149">
                <a:pos x="T54" y="T55"/>
              </a:cxn>
              <a:cxn ang="T150">
                <a:pos x="T56" y="T57"/>
              </a:cxn>
              <a:cxn ang="T151">
                <a:pos x="T58" y="T59"/>
              </a:cxn>
              <a:cxn ang="T152">
                <a:pos x="T60" y="T61"/>
              </a:cxn>
              <a:cxn ang="T153">
                <a:pos x="T62" y="T63"/>
              </a:cxn>
              <a:cxn ang="T154">
                <a:pos x="T64" y="T65"/>
              </a:cxn>
              <a:cxn ang="T155">
                <a:pos x="T66" y="T67"/>
              </a:cxn>
              <a:cxn ang="T156">
                <a:pos x="T68" y="T69"/>
              </a:cxn>
              <a:cxn ang="T157">
                <a:pos x="T70" y="T71"/>
              </a:cxn>
              <a:cxn ang="T158">
                <a:pos x="T72" y="T73"/>
              </a:cxn>
              <a:cxn ang="T159">
                <a:pos x="T74" y="T75"/>
              </a:cxn>
              <a:cxn ang="T160">
                <a:pos x="T76" y="T77"/>
              </a:cxn>
              <a:cxn ang="T161">
                <a:pos x="T78" y="T79"/>
              </a:cxn>
              <a:cxn ang="T162">
                <a:pos x="T80" y="T81"/>
              </a:cxn>
              <a:cxn ang="T163">
                <a:pos x="T82" y="T83"/>
              </a:cxn>
              <a:cxn ang="T164">
                <a:pos x="T84" y="T85"/>
              </a:cxn>
              <a:cxn ang="T165">
                <a:pos x="T86" y="T87"/>
              </a:cxn>
              <a:cxn ang="T166">
                <a:pos x="T88" y="T89"/>
              </a:cxn>
              <a:cxn ang="T167">
                <a:pos x="T90" y="T91"/>
              </a:cxn>
              <a:cxn ang="T168">
                <a:pos x="T92" y="T93"/>
              </a:cxn>
              <a:cxn ang="T169">
                <a:pos x="T94" y="T95"/>
              </a:cxn>
              <a:cxn ang="T170">
                <a:pos x="T96" y="T97"/>
              </a:cxn>
              <a:cxn ang="T171">
                <a:pos x="T98" y="T99"/>
              </a:cxn>
              <a:cxn ang="T172">
                <a:pos x="T100" y="T101"/>
              </a:cxn>
              <a:cxn ang="T173">
                <a:pos x="T102" y="T103"/>
              </a:cxn>
              <a:cxn ang="T174">
                <a:pos x="T104" y="T105"/>
              </a:cxn>
              <a:cxn ang="T175">
                <a:pos x="T106" y="T107"/>
              </a:cxn>
              <a:cxn ang="T176">
                <a:pos x="T108" y="T109"/>
              </a:cxn>
              <a:cxn ang="T177">
                <a:pos x="T110" y="T111"/>
              </a:cxn>
              <a:cxn ang="T178">
                <a:pos x="T112" y="T113"/>
              </a:cxn>
              <a:cxn ang="T179">
                <a:pos x="T114" y="T115"/>
              </a:cxn>
              <a:cxn ang="T180">
                <a:pos x="T116" y="T117"/>
              </a:cxn>
              <a:cxn ang="T181">
                <a:pos x="T118" y="T119"/>
              </a:cxn>
              <a:cxn ang="T182">
                <a:pos x="T120" y="T121"/>
              </a:cxn>
            </a:cxnLst>
            <a:rect l="0" t="0" r="r" b="b"/>
            <a:pathLst>
              <a:path w="1897" h="2738">
                <a:moveTo>
                  <a:pt x="765" y="57"/>
                </a:moveTo>
                <a:lnTo>
                  <a:pt x="155" y="57"/>
                </a:lnTo>
                <a:lnTo>
                  <a:pt x="89" y="29"/>
                </a:lnTo>
                <a:lnTo>
                  <a:pt x="0" y="135"/>
                </a:lnTo>
                <a:lnTo>
                  <a:pt x="0" y="2738"/>
                </a:lnTo>
                <a:lnTo>
                  <a:pt x="765" y="2738"/>
                </a:lnTo>
                <a:lnTo>
                  <a:pt x="862" y="2624"/>
                </a:lnTo>
                <a:lnTo>
                  <a:pt x="765" y="2499"/>
                </a:lnTo>
                <a:lnTo>
                  <a:pt x="765" y="1819"/>
                </a:lnTo>
                <a:lnTo>
                  <a:pt x="777" y="1835"/>
                </a:lnTo>
                <a:lnTo>
                  <a:pt x="790" y="1851"/>
                </a:lnTo>
                <a:lnTo>
                  <a:pt x="802" y="1865"/>
                </a:lnTo>
                <a:lnTo>
                  <a:pt x="815" y="1879"/>
                </a:lnTo>
                <a:lnTo>
                  <a:pt x="829" y="1892"/>
                </a:lnTo>
                <a:lnTo>
                  <a:pt x="842" y="1905"/>
                </a:lnTo>
                <a:lnTo>
                  <a:pt x="856" y="1917"/>
                </a:lnTo>
                <a:lnTo>
                  <a:pt x="869" y="1928"/>
                </a:lnTo>
                <a:lnTo>
                  <a:pt x="883" y="1939"/>
                </a:lnTo>
                <a:lnTo>
                  <a:pt x="898" y="1950"/>
                </a:lnTo>
                <a:lnTo>
                  <a:pt x="912" y="1959"/>
                </a:lnTo>
                <a:lnTo>
                  <a:pt x="927" y="1968"/>
                </a:lnTo>
                <a:lnTo>
                  <a:pt x="956" y="1985"/>
                </a:lnTo>
                <a:lnTo>
                  <a:pt x="986" y="1999"/>
                </a:lnTo>
                <a:lnTo>
                  <a:pt x="1017" y="2012"/>
                </a:lnTo>
                <a:lnTo>
                  <a:pt x="1049" y="2023"/>
                </a:lnTo>
                <a:lnTo>
                  <a:pt x="1080" y="2031"/>
                </a:lnTo>
                <a:lnTo>
                  <a:pt x="1113" y="2038"/>
                </a:lnTo>
                <a:lnTo>
                  <a:pt x="1145" y="2043"/>
                </a:lnTo>
                <a:lnTo>
                  <a:pt x="1178" y="2046"/>
                </a:lnTo>
                <a:lnTo>
                  <a:pt x="1211" y="2048"/>
                </a:lnTo>
                <a:lnTo>
                  <a:pt x="1245" y="2050"/>
                </a:lnTo>
                <a:lnTo>
                  <a:pt x="1277" y="2048"/>
                </a:lnTo>
                <a:lnTo>
                  <a:pt x="1309" y="2046"/>
                </a:lnTo>
                <a:lnTo>
                  <a:pt x="1341" y="2043"/>
                </a:lnTo>
                <a:lnTo>
                  <a:pt x="1372" y="2037"/>
                </a:lnTo>
                <a:lnTo>
                  <a:pt x="1402" y="2028"/>
                </a:lnTo>
                <a:lnTo>
                  <a:pt x="1433" y="2020"/>
                </a:lnTo>
                <a:lnTo>
                  <a:pt x="1462" y="2008"/>
                </a:lnTo>
                <a:lnTo>
                  <a:pt x="1492" y="1995"/>
                </a:lnTo>
                <a:lnTo>
                  <a:pt x="1520" y="1981"/>
                </a:lnTo>
                <a:lnTo>
                  <a:pt x="1548" y="1965"/>
                </a:lnTo>
                <a:lnTo>
                  <a:pt x="1575" y="1946"/>
                </a:lnTo>
                <a:lnTo>
                  <a:pt x="1602" y="1926"/>
                </a:lnTo>
                <a:lnTo>
                  <a:pt x="1628" y="1904"/>
                </a:lnTo>
                <a:lnTo>
                  <a:pt x="1652" y="1879"/>
                </a:lnTo>
                <a:lnTo>
                  <a:pt x="1676" y="1853"/>
                </a:lnTo>
                <a:lnTo>
                  <a:pt x="1699" y="1824"/>
                </a:lnTo>
                <a:lnTo>
                  <a:pt x="1721" y="1793"/>
                </a:lnTo>
                <a:lnTo>
                  <a:pt x="1742" y="1761"/>
                </a:lnTo>
                <a:lnTo>
                  <a:pt x="1762" y="1726"/>
                </a:lnTo>
                <a:lnTo>
                  <a:pt x="1781" y="1688"/>
                </a:lnTo>
                <a:lnTo>
                  <a:pt x="1798" y="1648"/>
                </a:lnTo>
                <a:lnTo>
                  <a:pt x="1815" y="1607"/>
                </a:lnTo>
                <a:lnTo>
                  <a:pt x="1829" y="1562"/>
                </a:lnTo>
                <a:lnTo>
                  <a:pt x="1843" y="1516"/>
                </a:lnTo>
                <a:lnTo>
                  <a:pt x="1855" y="1467"/>
                </a:lnTo>
                <a:lnTo>
                  <a:pt x="1866" y="1415"/>
                </a:lnTo>
                <a:lnTo>
                  <a:pt x="1875" y="1361"/>
                </a:lnTo>
                <a:lnTo>
                  <a:pt x="1883" y="1305"/>
                </a:lnTo>
                <a:lnTo>
                  <a:pt x="1889" y="1246"/>
                </a:lnTo>
                <a:lnTo>
                  <a:pt x="1893" y="1185"/>
                </a:lnTo>
                <a:lnTo>
                  <a:pt x="1896" y="1120"/>
                </a:lnTo>
                <a:lnTo>
                  <a:pt x="1897" y="1054"/>
                </a:lnTo>
                <a:lnTo>
                  <a:pt x="1896" y="989"/>
                </a:lnTo>
                <a:lnTo>
                  <a:pt x="1893" y="928"/>
                </a:lnTo>
                <a:lnTo>
                  <a:pt x="1890" y="868"/>
                </a:lnTo>
                <a:lnTo>
                  <a:pt x="1884" y="810"/>
                </a:lnTo>
                <a:lnTo>
                  <a:pt x="1877" y="754"/>
                </a:lnTo>
                <a:lnTo>
                  <a:pt x="1869" y="700"/>
                </a:lnTo>
                <a:lnTo>
                  <a:pt x="1859" y="648"/>
                </a:lnTo>
                <a:lnTo>
                  <a:pt x="1847" y="598"/>
                </a:lnTo>
                <a:lnTo>
                  <a:pt x="1835" y="550"/>
                </a:lnTo>
                <a:lnTo>
                  <a:pt x="1821" y="503"/>
                </a:lnTo>
                <a:lnTo>
                  <a:pt x="1805" y="459"/>
                </a:lnTo>
                <a:lnTo>
                  <a:pt x="1789" y="417"/>
                </a:lnTo>
                <a:lnTo>
                  <a:pt x="1771" y="377"/>
                </a:lnTo>
                <a:lnTo>
                  <a:pt x="1751" y="338"/>
                </a:lnTo>
                <a:lnTo>
                  <a:pt x="1731" y="303"/>
                </a:lnTo>
                <a:lnTo>
                  <a:pt x="1710" y="268"/>
                </a:lnTo>
                <a:lnTo>
                  <a:pt x="1687" y="236"/>
                </a:lnTo>
                <a:lnTo>
                  <a:pt x="1663" y="205"/>
                </a:lnTo>
                <a:lnTo>
                  <a:pt x="1638" y="178"/>
                </a:lnTo>
                <a:lnTo>
                  <a:pt x="1612" y="151"/>
                </a:lnTo>
                <a:lnTo>
                  <a:pt x="1585" y="128"/>
                </a:lnTo>
                <a:lnTo>
                  <a:pt x="1557" y="105"/>
                </a:lnTo>
                <a:lnTo>
                  <a:pt x="1528" y="85"/>
                </a:lnTo>
                <a:lnTo>
                  <a:pt x="1499" y="67"/>
                </a:lnTo>
                <a:lnTo>
                  <a:pt x="1468" y="52"/>
                </a:lnTo>
                <a:lnTo>
                  <a:pt x="1436" y="38"/>
                </a:lnTo>
                <a:lnTo>
                  <a:pt x="1404" y="26"/>
                </a:lnTo>
                <a:lnTo>
                  <a:pt x="1370" y="17"/>
                </a:lnTo>
                <a:lnTo>
                  <a:pt x="1336" y="10"/>
                </a:lnTo>
                <a:lnTo>
                  <a:pt x="1301" y="4"/>
                </a:lnTo>
                <a:lnTo>
                  <a:pt x="1265" y="2"/>
                </a:lnTo>
                <a:lnTo>
                  <a:pt x="1229" y="0"/>
                </a:lnTo>
                <a:lnTo>
                  <a:pt x="1199" y="0"/>
                </a:lnTo>
                <a:lnTo>
                  <a:pt x="1170" y="3"/>
                </a:lnTo>
                <a:lnTo>
                  <a:pt x="1139" y="6"/>
                </a:lnTo>
                <a:lnTo>
                  <a:pt x="1109" y="12"/>
                </a:lnTo>
                <a:lnTo>
                  <a:pt x="1079" y="19"/>
                </a:lnTo>
                <a:lnTo>
                  <a:pt x="1048" y="27"/>
                </a:lnTo>
                <a:lnTo>
                  <a:pt x="1018" y="38"/>
                </a:lnTo>
                <a:lnTo>
                  <a:pt x="987" y="51"/>
                </a:lnTo>
                <a:lnTo>
                  <a:pt x="957" y="66"/>
                </a:lnTo>
                <a:lnTo>
                  <a:pt x="928" y="84"/>
                </a:lnTo>
                <a:lnTo>
                  <a:pt x="913" y="93"/>
                </a:lnTo>
                <a:lnTo>
                  <a:pt x="899" y="103"/>
                </a:lnTo>
                <a:lnTo>
                  <a:pt x="884" y="113"/>
                </a:lnTo>
                <a:lnTo>
                  <a:pt x="870" y="125"/>
                </a:lnTo>
                <a:lnTo>
                  <a:pt x="856" y="137"/>
                </a:lnTo>
                <a:lnTo>
                  <a:pt x="843" y="150"/>
                </a:lnTo>
                <a:lnTo>
                  <a:pt x="829" y="163"/>
                </a:lnTo>
                <a:lnTo>
                  <a:pt x="816" y="177"/>
                </a:lnTo>
                <a:lnTo>
                  <a:pt x="803" y="191"/>
                </a:lnTo>
                <a:lnTo>
                  <a:pt x="790" y="206"/>
                </a:lnTo>
                <a:lnTo>
                  <a:pt x="777" y="223"/>
                </a:lnTo>
                <a:lnTo>
                  <a:pt x="765" y="239"/>
                </a:lnTo>
                <a:lnTo>
                  <a:pt x="765" y="57"/>
                </a:lnTo>
                <a:close/>
                <a:moveTo>
                  <a:pt x="1025" y="1532"/>
                </a:moveTo>
                <a:lnTo>
                  <a:pt x="1007" y="1532"/>
                </a:lnTo>
                <a:lnTo>
                  <a:pt x="990" y="1531"/>
                </a:lnTo>
                <a:lnTo>
                  <a:pt x="973" y="1529"/>
                </a:lnTo>
                <a:lnTo>
                  <a:pt x="957" y="1527"/>
                </a:lnTo>
                <a:lnTo>
                  <a:pt x="941" y="1523"/>
                </a:lnTo>
                <a:lnTo>
                  <a:pt x="926" y="1519"/>
                </a:lnTo>
                <a:lnTo>
                  <a:pt x="912" y="1514"/>
                </a:lnTo>
                <a:lnTo>
                  <a:pt x="898" y="1508"/>
                </a:lnTo>
                <a:lnTo>
                  <a:pt x="885" y="1501"/>
                </a:lnTo>
                <a:lnTo>
                  <a:pt x="872" y="1494"/>
                </a:lnTo>
                <a:lnTo>
                  <a:pt x="860" y="1485"/>
                </a:lnTo>
                <a:lnTo>
                  <a:pt x="849" y="1475"/>
                </a:lnTo>
                <a:lnTo>
                  <a:pt x="838" y="1465"/>
                </a:lnTo>
                <a:lnTo>
                  <a:pt x="828" y="1453"/>
                </a:lnTo>
                <a:lnTo>
                  <a:pt x="819" y="1440"/>
                </a:lnTo>
                <a:lnTo>
                  <a:pt x="809" y="1426"/>
                </a:lnTo>
                <a:lnTo>
                  <a:pt x="801" y="1410"/>
                </a:lnTo>
                <a:lnTo>
                  <a:pt x="793" y="1394"/>
                </a:lnTo>
                <a:lnTo>
                  <a:pt x="786" y="1376"/>
                </a:lnTo>
                <a:lnTo>
                  <a:pt x="779" y="1358"/>
                </a:lnTo>
                <a:lnTo>
                  <a:pt x="773" y="1338"/>
                </a:lnTo>
                <a:lnTo>
                  <a:pt x="767" y="1316"/>
                </a:lnTo>
                <a:lnTo>
                  <a:pt x="762" y="1294"/>
                </a:lnTo>
                <a:lnTo>
                  <a:pt x="757" y="1269"/>
                </a:lnTo>
                <a:lnTo>
                  <a:pt x="753" y="1245"/>
                </a:lnTo>
                <a:lnTo>
                  <a:pt x="750" y="1217"/>
                </a:lnTo>
                <a:lnTo>
                  <a:pt x="747" y="1189"/>
                </a:lnTo>
                <a:lnTo>
                  <a:pt x="745" y="1159"/>
                </a:lnTo>
                <a:lnTo>
                  <a:pt x="743" y="1128"/>
                </a:lnTo>
                <a:lnTo>
                  <a:pt x="741" y="1095"/>
                </a:lnTo>
                <a:lnTo>
                  <a:pt x="741" y="1061"/>
                </a:lnTo>
                <a:lnTo>
                  <a:pt x="740" y="1024"/>
                </a:lnTo>
                <a:lnTo>
                  <a:pt x="741" y="989"/>
                </a:lnTo>
                <a:lnTo>
                  <a:pt x="741" y="956"/>
                </a:lnTo>
                <a:lnTo>
                  <a:pt x="743" y="924"/>
                </a:lnTo>
                <a:lnTo>
                  <a:pt x="745" y="894"/>
                </a:lnTo>
                <a:lnTo>
                  <a:pt x="747" y="864"/>
                </a:lnTo>
                <a:lnTo>
                  <a:pt x="750" y="836"/>
                </a:lnTo>
                <a:lnTo>
                  <a:pt x="753" y="810"/>
                </a:lnTo>
                <a:lnTo>
                  <a:pt x="757" y="785"/>
                </a:lnTo>
                <a:lnTo>
                  <a:pt x="762" y="762"/>
                </a:lnTo>
                <a:lnTo>
                  <a:pt x="767" y="740"/>
                </a:lnTo>
                <a:lnTo>
                  <a:pt x="773" y="718"/>
                </a:lnTo>
                <a:lnTo>
                  <a:pt x="779" y="698"/>
                </a:lnTo>
                <a:lnTo>
                  <a:pt x="786" y="681"/>
                </a:lnTo>
                <a:lnTo>
                  <a:pt x="793" y="663"/>
                </a:lnTo>
                <a:lnTo>
                  <a:pt x="801" y="647"/>
                </a:lnTo>
                <a:lnTo>
                  <a:pt x="809" y="632"/>
                </a:lnTo>
                <a:lnTo>
                  <a:pt x="819" y="618"/>
                </a:lnTo>
                <a:lnTo>
                  <a:pt x="828" y="605"/>
                </a:lnTo>
                <a:lnTo>
                  <a:pt x="838" y="594"/>
                </a:lnTo>
                <a:lnTo>
                  <a:pt x="849" y="583"/>
                </a:lnTo>
                <a:lnTo>
                  <a:pt x="860" y="574"/>
                </a:lnTo>
                <a:lnTo>
                  <a:pt x="872" y="565"/>
                </a:lnTo>
                <a:lnTo>
                  <a:pt x="885" y="557"/>
                </a:lnTo>
                <a:lnTo>
                  <a:pt x="898" y="550"/>
                </a:lnTo>
                <a:lnTo>
                  <a:pt x="912" y="545"/>
                </a:lnTo>
                <a:lnTo>
                  <a:pt x="926" y="539"/>
                </a:lnTo>
                <a:lnTo>
                  <a:pt x="941" y="536"/>
                </a:lnTo>
                <a:lnTo>
                  <a:pt x="957" y="532"/>
                </a:lnTo>
                <a:lnTo>
                  <a:pt x="973" y="530"/>
                </a:lnTo>
                <a:lnTo>
                  <a:pt x="990" y="528"/>
                </a:lnTo>
                <a:lnTo>
                  <a:pt x="1007" y="527"/>
                </a:lnTo>
                <a:lnTo>
                  <a:pt x="1025" y="527"/>
                </a:lnTo>
                <a:lnTo>
                  <a:pt x="1044" y="527"/>
                </a:lnTo>
                <a:lnTo>
                  <a:pt x="1062" y="528"/>
                </a:lnTo>
                <a:lnTo>
                  <a:pt x="1079" y="530"/>
                </a:lnTo>
                <a:lnTo>
                  <a:pt x="1096" y="532"/>
                </a:lnTo>
                <a:lnTo>
                  <a:pt x="1112" y="536"/>
                </a:lnTo>
                <a:lnTo>
                  <a:pt x="1128" y="539"/>
                </a:lnTo>
                <a:lnTo>
                  <a:pt x="1142" y="545"/>
                </a:lnTo>
                <a:lnTo>
                  <a:pt x="1157" y="550"/>
                </a:lnTo>
                <a:lnTo>
                  <a:pt x="1170" y="557"/>
                </a:lnTo>
                <a:lnTo>
                  <a:pt x="1183" y="565"/>
                </a:lnTo>
                <a:lnTo>
                  <a:pt x="1195" y="574"/>
                </a:lnTo>
                <a:lnTo>
                  <a:pt x="1207" y="583"/>
                </a:lnTo>
                <a:lnTo>
                  <a:pt x="1218" y="594"/>
                </a:lnTo>
                <a:lnTo>
                  <a:pt x="1229" y="605"/>
                </a:lnTo>
                <a:lnTo>
                  <a:pt x="1239" y="618"/>
                </a:lnTo>
                <a:lnTo>
                  <a:pt x="1248" y="632"/>
                </a:lnTo>
                <a:lnTo>
                  <a:pt x="1256" y="647"/>
                </a:lnTo>
                <a:lnTo>
                  <a:pt x="1265" y="663"/>
                </a:lnTo>
                <a:lnTo>
                  <a:pt x="1272" y="681"/>
                </a:lnTo>
                <a:lnTo>
                  <a:pt x="1279" y="698"/>
                </a:lnTo>
                <a:lnTo>
                  <a:pt x="1285" y="718"/>
                </a:lnTo>
                <a:lnTo>
                  <a:pt x="1291" y="740"/>
                </a:lnTo>
                <a:lnTo>
                  <a:pt x="1296" y="762"/>
                </a:lnTo>
                <a:lnTo>
                  <a:pt x="1302" y="785"/>
                </a:lnTo>
                <a:lnTo>
                  <a:pt x="1306" y="810"/>
                </a:lnTo>
                <a:lnTo>
                  <a:pt x="1309" y="836"/>
                </a:lnTo>
                <a:lnTo>
                  <a:pt x="1312" y="864"/>
                </a:lnTo>
                <a:lnTo>
                  <a:pt x="1315" y="894"/>
                </a:lnTo>
                <a:lnTo>
                  <a:pt x="1317" y="924"/>
                </a:lnTo>
                <a:lnTo>
                  <a:pt x="1318" y="956"/>
                </a:lnTo>
                <a:lnTo>
                  <a:pt x="1319" y="989"/>
                </a:lnTo>
                <a:lnTo>
                  <a:pt x="1319" y="1024"/>
                </a:lnTo>
                <a:lnTo>
                  <a:pt x="1319" y="1061"/>
                </a:lnTo>
                <a:lnTo>
                  <a:pt x="1318" y="1095"/>
                </a:lnTo>
                <a:lnTo>
                  <a:pt x="1317" y="1128"/>
                </a:lnTo>
                <a:lnTo>
                  <a:pt x="1315" y="1159"/>
                </a:lnTo>
                <a:lnTo>
                  <a:pt x="1312" y="1189"/>
                </a:lnTo>
                <a:lnTo>
                  <a:pt x="1309" y="1217"/>
                </a:lnTo>
                <a:lnTo>
                  <a:pt x="1306" y="1245"/>
                </a:lnTo>
                <a:lnTo>
                  <a:pt x="1302" y="1269"/>
                </a:lnTo>
                <a:lnTo>
                  <a:pt x="1296" y="1294"/>
                </a:lnTo>
                <a:lnTo>
                  <a:pt x="1291" y="1316"/>
                </a:lnTo>
                <a:lnTo>
                  <a:pt x="1285" y="1338"/>
                </a:lnTo>
                <a:lnTo>
                  <a:pt x="1279" y="1358"/>
                </a:lnTo>
                <a:lnTo>
                  <a:pt x="1272" y="1376"/>
                </a:lnTo>
                <a:lnTo>
                  <a:pt x="1265" y="1394"/>
                </a:lnTo>
                <a:lnTo>
                  <a:pt x="1256" y="1410"/>
                </a:lnTo>
                <a:lnTo>
                  <a:pt x="1248" y="1426"/>
                </a:lnTo>
                <a:lnTo>
                  <a:pt x="1239" y="1440"/>
                </a:lnTo>
                <a:lnTo>
                  <a:pt x="1229" y="1453"/>
                </a:lnTo>
                <a:lnTo>
                  <a:pt x="1218" y="1465"/>
                </a:lnTo>
                <a:lnTo>
                  <a:pt x="1207" y="1475"/>
                </a:lnTo>
                <a:lnTo>
                  <a:pt x="1195" y="1485"/>
                </a:lnTo>
                <a:lnTo>
                  <a:pt x="1183" y="1494"/>
                </a:lnTo>
                <a:lnTo>
                  <a:pt x="1170" y="1501"/>
                </a:lnTo>
                <a:lnTo>
                  <a:pt x="1157" y="1508"/>
                </a:lnTo>
                <a:lnTo>
                  <a:pt x="1142" y="1514"/>
                </a:lnTo>
                <a:lnTo>
                  <a:pt x="1128" y="1519"/>
                </a:lnTo>
                <a:lnTo>
                  <a:pt x="1112" y="1523"/>
                </a:lnTo>
                <a:lnTo>
                  <a:pt x="1096" y="1527"/>
                </a:lnTo>
                <a:lnTo>
                  <a:pt x="1079" y="1529"/>
                </a:lnTo>
                <a:lnTo>
                  <a:pt x="1062" y="1531"/>
                </a:lnTo>
                <a:lnTo>
                  <a:pt x="1044" y="1532"/>
                </a:lnTo>
                <a:lnTo>
                  <a:pt x="1025" y="153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8" name="Freeform 12">
            <a:extLst>
              <a:ext uri="{FF2B5EF4-FFF2-40B4-BE49-F238E27FC236}">
                <a16:creationId xmlns:a16="http://schemas.microsoft.com/office/drawing/2014/main" id="{00000000-0008-0000-0700-0000DA000000}"/>
              </a:ext>
            </a:extLst>
          </xdr:cNvPr>
          <xdr:cNvSpPr>
            <a:spLocks/>
          </xdr:cNvSpPr>
        </xdr:nvSpPr>
        <xdr:spPr bwMode="auto">
          <a:xfrm>
            <a:off x="3076" y="460"/>
            <a:ext cx="131" cy="17"/>
          </a:xfrm>
          <a:custGeom>
            <a:avLst/>
            <a:gdLst>
              <a:gd name="T0" fmla="*/ 0 w 655"/>
              <a:gd name="T1" fmla="*/ 0 h 105"/>
              <a:gd name="T2" fmla="*/ 0 w 655"/>
              <a:gd name="T3" fmla="*/ 0 h 105"/>
              <a:gd name="T4" fmla="*/ 0 w 655"/>
              <a:gd name="T5" fmla="*/ 0 h 105"/>
              <a:gd name="T6" fmla="*/ 0 w 655"/>
              <a:gd name="T7" fmla="*/ 0 h 105"/>
              <a:gd name="T8" fmla="*/ 0 w 655"/>
              <a:gd name="T9" fmla="*/ 0 h 105"/>
              <a:gd name="T10" fmla="*/ 0 w 655"/>
              <a:gd name="T11" fmla="*/ 0 h 105"/>
              <a:gd name="T12" fmla="*/ 0 w 655"/>
              <a:gd name="T13" fmla="*/ 0 h 105"/>
              <a:gd name="T14" fmla="*/ 0 w 655"/>
              <a:gd name="T15" fmla="*/ 0 h 105"/>
              <a:gd name="T16" fmla="*/ 0 w 655"/>
              <a:gd name="T17" fmla="*/ 0 h 105"/>
              <a:gd name="T18" fmla="*/ 0 w 655"/>
              <a:gd name="T19" fmla="*/ 0 h 105"/>
              <a:gd name="T20" fmla="*/ 0 w 655"/>
              <a:gd name="T21" fmla="*/ 0 h 105"/>
              <a:gd name="T22" fmla="*/ 0 w 655"/>
              <a:gd name="T23" fmla="*/ 0 h 105"/>
              <a:gd name="T24" fmla="*/ 0 w 655"/>
              <a:gd name="T25" fmla="*/ 0 h 105"/>
              <a:gd name="T26" fmla="*/ 0 w 655"/>
              <a:gd name="T27" fmla="*/ 0 h 105"/>
              <a:gd name="T28" fmla="*/ 0 w 655"/>
              <a:gd name="T29" fmla="*/ 0 h 105"/>
              <a:gd name="T30" fmla="*/ 0 w 655"/>
              <a:gd name="T31" fmla="*/ 0 h 105"/>
              <a:gd name="T32" fmla="*/ 0 w 655"/>
              <a:gd name="T33" fmla="*/ 0 h 105"/>
              <a:gd name="T34" fmla="*/ 0 w 655"/>
              <a:gd name="T35" fmla="*/ 0 h 105"/>
              <a:gd name="T36" fmla="*/ 0 w 655"/>
              <a:gd name="T37" fmla="*/ 0 h 105"/>
              <a:gd name="T38" fmla="*/ 0 w 655"/>
              <a:gd name="T39" fmla="*/ 0 h 105"/>
              <a:gd name="T40" fmla="*/ 0 w 655"/>
              <a:gd name="T41" fmla="*/ 0 h 105"/>
              <a:gd name="T42" fmla="*/ 0 w 655"/>
              <a:gd name="T43" fmla="*/ 0 h 105"/>
              <a:gd name="T44" fmla="*/ 0 w 655"/>
              <a:gd name="T45" fmla="*/ 0 h 105"/>
              <a:gd name="T46" fmla="*/ 0 w 655"/>
              <a:gd name="T47" fmla="*/ 0 h 105"/>
              <a:gd name="T48" fmla="*/ 0 w 655"/>
              <a:gd name="T49" fmla="*/ 0 h 105"/>
              <a:gd name="T50" fmla="*/ 0 w 655"/>
              <a:gd name="T51" fmla="*/ 0 h 105"/>
              <a:gd name="T52" fmla="*/ 0 w 655"/>
              <a:gd name="T53" fmla="*/ 0 h 105"/>
              <a:gd name="T54" fmla="*/ 0 w 655"/>
              <a:gd name="T55" fmla="*/ 0 h 105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655" h="105">
                <a:moveTo>
                  <a:pt x="29" y="101"/>
                </a:moveTo>
                <a:lnTo>
                  <a:pt x="45" y="105"/>
                </a:lnTo>
                <a:lnTo>
                  <a:pt x="655" y="105"/>
                </a:lnTo>
                <a:lnTo>
                  <a:pt x="655" y="0"/>
                </a:lnTo>
                <a:lnTo>
                  <a:pt x="45" y="0"/>
                </a:lnTo>
                <a:lnTo>
                  <a:pt x="29" y="101"/>
                </a:lnTo>
                <a:lnTo>
                  <a:pt x="45" y="0"/>
                </a:lnTo>
                <a:lnTo>
                  <a:pt x="39" y="1"/>
                </a:lnTo>
                <a:lnTo>
                  <a:pt x="34" y="1"/>
                </a:lnTo>
                <a:lnTo>
                  <a:pt x="29" y="2"/>
                </a:lnTo>
                <a:lnTo>
                  <a:pt x="25" y="5"/>
                </a:lnTo>
                <a:lnTo>
                  <a:pt x="18" y="10"/>
                </a:lnTo>
                <a:lnTo>
                  <a:pt x="11" y="17"/>
                </a:lnTo>
                <a:lnTo>
                  <a:pt x="6" y="25"/>
                </a:lnTo>
                <a:lnTo>
                  <a:pt x="3" y="33"/>
                </a:lnTo>
                <a:lnTo>
                  <a:pt x="1" y="42"/>
                </a:lnTo>
                <a:lnTo>
                  <a:pt x="0" y="52"/>
                </a:lnTo>
                <a:lnTo>
                  <a:pt x="1" y="62"/>
                </a:lnTo>
                <a:lnTo>
                  <a:pt x="3" y="72"/>
                </a:lnTo>
                <a:lnTo>
                  <a:pt x="6" y="80"/>
                </a:lnTo>
                <a:lnTo>
                  <a:pt x="11" y="88"/>
                </a:lnTo>
                <a:lnTo>
                  <a:pt x="18" y="95"/>
                </a:lnTo>
                <a:lnTo>
                  <a:pt x="25" y="100"/>
                </a:lnTo>
                <a:lnTo>
                  <a:pt x="29" y="101"/>
                </a:lnTo>
                <a:lnTo>
                  <a:pt x="34" y="104"/>
                </a:lnTo>
                <a:lnTo>
                  <a:pt x="39" y="104"/>
                </a:lnTo>
                <a:lnTo>
                  <a:pt x="45" y="105"/>
                </a:lnTo>
                <a:lnTo>
                  <a:pt x="29" y="10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9" name="Freeform 13">
            <a:extLst>
              <a:ext uri="{FF2B5EF4-FFF2-40B4-BE49-F238E27FC236}">
                <a16:creationId xmlns:a16="http://schemas.microsoft.com/office/drawing/2014/main" id="{00000000-0008-0000-0700-0000DB000000}"/>
              </a:ext>
            </a:extLst>
          </xdr:cNvPr>
          <xdr:cNvSpPr>
            <a:spLocks/>
          </xdr:cNvSpPr>
        </xdr:nvSpPr>
        <xdr:spPr bwMode="auto">
          <a:xfrm>
            <a:off x="3063" y="455"/>
            <a:ext cx="25" cy="22"/>
          </a:xfrm>
          <a:custGeom>
            <a:avLst/>
            <a:gdLst>
              <a:gd name="T0" fmla="*/ 0 w 125"/>
              <a:gd name="T1" fmla="*/ 0 h 129"/>
              <a:gd name="T2" fmla="*/ 0 w 125"/>
              <a:gd name="T3" fmla="*/ 0 h 129"/>
              <a:gd name="T4" fmla="*/ 0 w 125"/>
              <a:gd name="T5" fmla="*/ 0 h 129"/>
              <a:gd name="T6" fmla="*/ 0 w 125"/>
              <a:gd name="T7" fmla="*/ 0 h 129"/>
              <a:gd name="T8" fmla="*/ 0 w 125"/>
              <a:gd name="T9" fmla="*/ 0 h 129"/>
              <a:gd name="T10" fmla="*/ 0 w 125"/>
              <a:gd name="T11" fmla="*/ 0 h 129"/>
              <a:gd name="T12" fmla="*/ 0 w 125"/>
              <a:gd name="T13" fmla="*/ 0 h 129"/>
              <a:gd name="T14" fmla="*/ 0 w 125"/>
              <a:gd name="T15" fmla="*/ 0 h 129"/>
              <a:gd name="T16" fmla="*/ 0 w 125"/>
              <a:gd name="T17" fmla="*/ 0 h 129"/>
              <a:gd name="T18" fmla="*/ 0 w 125"/>
              <a:gd name="T19" fmla="*/ 0 h 129"/>
              <a:gd name="T20" fmla="*/ 0 w 125"/>
              <a:gd name="T21" fmla="*/ 0 h 129"/>
              <a:gd name="T22" fmla="*/ 0 w 125"/>
              <a:gd name="T23" fmla="*/ 0 h 129"/>
              <a:gd name="T24" fmla="*/ 0 w 125"/>
              <a:gd name="T25" fmla="*/ 0 h 129"/>
              <a:gd name="T26" fmla="*/ 0 w 125"/>
              <a:gd name="T27" fmla="*/ 0 h 129"/>
              <a:gd name="T28" fmla="*/ 0 w 125"/>
              <a:gd name="T29" fmla="*/ 0 h 129"/>
              <a:gd name="T30" fmla="*/ 0 w 125"/>
              <a:gd name="T31" fmla="*/ 0 h 129"/>
              <a:gd name="T32" fmla="*/ 0 w 125"/>
              <a:gd name="T33" fmla="*/ 0 h 129"/>
              <a:gd name="T34" fmla="*/ 0 w 125"/>
              <a:gd name="T35" fmla="*/ 0 h 129"/>
              <a:gd name="T36" fmla="*/ 0 w 125"/>
              <a:gd name="T37" fmla="*/ 0 h 129"/>
              <a:gd name="T38" fmla="*/ 0 w 125"/>
              <a:gd name="T39" fmla="*/ 0 h 129"/>
              <a:gd name="T40" fmla="*/ 0 w 125"/>
              <a:gd name="T41" fmla="*/ 0 h 129"/>
              <a:gd name="T42" fmla="*/ 0 w 125"/>
              <a:gd name="T43" fmla="*/ 0 h 129"/>
              <a:gd name="T44" fmla="*/ 0 w 125"/>
              <a:gd name="T45" fmla="*/ 0 h 129"/>
              <a:gd name="T46" fmla="*/ 0 w 125"/>
              <a:gd name="T47" fmla="*/ 0 h 129"/>
              <a:gd name="T48" fmla="*/ 0 w 125"/>
              <a:gd name="T49" fmla="*/ 0 h 129"/>
              <a:gd name="T50" fmla="*/ 0 w 125"/>
              <a:gd name="T51" fmla="*/ 0 h 129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</a:gdLst>
            <a:ahLst/>
            <a:cxnLst>
              <a:cxn ang="T52">
                <a:pos x="T0" y="T1"/>
              </a:cxn>
              <a:cxn ang="T53">
                <a:pos x="T2" y="T3"/>
              </a:cxn>
              <a:cxn ang="T54">
                <a:pos x="T4" y="T5"/>
              </a:cxn>
              <a:cxn ang="T55">
                <a:pos x="T6" y="T7"/>
              </a:cxn>
              <a:cxn ang="T56">
                <a:pos x="T8" y="T9"/>
              </a:cxn>
              <a:cxn ang="T57">
                <a:pos x="T10" y="T11"/>
              </a:cxn>
              <a:cxn ang="T58">
                <a:pos x="T12" y="T13"/>
              </a:cxn>
              <a:cxn ang="T59">
                <a:pos x="T14" y="T15"/>
              </a:cxn>
              <a:cxn ang="T60">
                <a:pos x="T16" y="T17"/>
              </a:cxn>
              <a:cxn ang="T61">
                <a:pos x="T18" y="T19"/>
              </a:cxn>
              <a:cxn ang="T62">
                <a:pos x="T20" y="T21"/>
              </a:cxn>
              <a:cxn ang="T63">
                <a:pos x="T22" y="T23"/>
              </a:cxn>
              <a:cxn ang="T64">
                <a:pos x="T24" y="T25"/>
              </a:cxn>
              <a:cxn ang="T65">
                <a:pos x="T26" y="T27"/>
              </a:cxn>
              <a:cxn ang="T66">
                <a:pos x="T28" y="T29"/>
              </a:cxn>
              <a:cxn ang="T67">
                <a:pos x="T30" y="T31"/>
              </a:cxn>
              <a:cxn ang="T68">
                <a:pos x="T32" y="T33"/>
              </a:cxn>
              <a:cxn ang="T69">
                <a:pos x="T34" y="T35"/>
              </a:cxn>
              <a:cxn ang="T70">
                <a:pos x="T36" y="T37"/>
              </a:cxn>
              <a:cxn ang="T71">
                <a:pos x="T38" y="T39"/>
              </a:cxn>
              <a:cxn ang="T72">
                <a:pos x="T40" y="T41"/>
              </a:cxn>
              <a:cxn ang="T73">
                <a:pos x="T42" y="T43"/>
              </a:cxn>
              <a:cxn ang="T74">
                <a:pos x="T44" y="T45"/>
              </a:cxn>
              <a:cxn ang="T75">
                <a:pos x="T46" y="T47"/>
              </a:cxn>
              <a:cxn ang="T76">
                <a:pos x="T48" y="T49"/>
              </a:cxn>
              <a:cxn ang="T77">
                <a:pos x="T50" y="T51"/>
              </a:cxn>
            </a:cxnLst>
            <a:rect l="0" t="0" r="r" b="b"/>
            <a:pathLst>
              <a:path w="125" h="129">
                <a:moveTo>
                  <a:pt x="13" y="15"/>
                </a:moveTo>
                <a:lnTo>
                  <a:pt x="29" y="100"/>
                </a:lnTo>
                <a:lnTo>
                  <a:pt x="94" y="129"/>
                </a:lnTo>
                <a:lnTo>
                  <a:pt x="125" y="32"/>
                </a:lnTo>
                <a:lnTo>
                  <a:pt x="60" y="3"/>
                </a:lnTo>
                <a:lnTo>
                  <a:pt x="13" y="15"/>
                </a:lnTo>
                <a:lnTo>
                  <a:pt x="60" y="3"/>
                </a:lnTo>
                <a:lnTo>
                  <a:pt x="50" y="0"/>
                </a:lnTo>
                <a:lnTo>
                  <a:pt x="40" y="0"/>
                </a:lnTo>
                <a:lnTo>
                  <a:pt x="32" y="1"/>
                </a:lnTo>
                <a:lnTo>
                  <a:pt x="24" y="5"/>
                </a:lnTo>
                <a:lnTo>
                  <a:pt x="17" y="10"/>
                </a:lnTo>
                <a:lnTo>
                  <a:pt x="11" y="16"/>
                </a:lnTo>
                <a:lnTo>
                  <a:pt x="7" y="25"/>
                </a:lnTo>
                <a:lnTo>
                  <a:pt x="3" y="34"/>
                </a:lnTo>
                <a:lnTo>
                  <a:pt x="1" y="43"/>
                </a:lnTo>
                <a:lnTo>
                  <a:pt x="0" y="53"/>
                </a:lnTo>
                <a:lnTo>
                  <a:pt x="1" y="62"/>
                </a:lnTo>
                <a:lnTo>
                  <a:pt x="3" y="72"/>
                </a:lnTo>
                <a:lnTo>
                  <a:pt x="7" y="80"/>
                </a:lnTo>
                <a:lnTo>
                  <a:pt x="12" y="88"/>
                </a:lnTo>
                <a:lnTo>
                  <a:pt x="16" y="92"/>
                </a:lnTo>
                <a:lnTo>
                  <a:pt x="20" y="95"/>
                </a:lnTo>
                <a:lnTo>
                  <a:pt x="24" y="98"/>
                </a:lnTo>
                <a:lnTo>
                  <a:pt x="29" y="100"/>
                </a:lnTo>
                <a:lnTo>
                  <a:pt x="13" y="15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20" name="Freeform 14">
            <a:extLst>
              <a:ext uri="{FF2B5EF4-FFF2-40B4-BE49-F238E27FC236}">
                <a16:creationId xmlns:a16="http://schemas.microsoft.com/office/drawing/2014/main" id="{00000000-0008-0000-0700-0000DC000000}"/>
              </a:ext>
            </a:extLst>
          </xdr:cNvPr>
          <xdr:cNvSpPr>
            <a:spLocks/>
          </xdr:cNvSpPr>
        </xdr:nvSpPr>
        <xdr:spPr bwMode="auto">
          <a:xfrm>
            <a:off x="3045" y="458"/>
            <a:ext cx="34" cy="32"/>
          </a:xfrm>
          <a:custGeom>
            <a:avLst/>
            <a:gdLst>
              <a:gd name="T0" fmla="*/ 0 w 166"/>
              <a:gd name="T1" fmla="*/ 0 h 194"/>
              <a:gd name="T2" fmla="*/ 0 w 166"/>
              <a:gd name="T3" fmla="*/ 0 h 194"/>
              <a:gd name="T4" fmla="*/ 0 w 166"/>
              <a:gd name="T5" fmla="*/ 0 h 194"/>
              <a:gd name="T6" fmla="*/ 0 w 166"/>
              <a:gd name="T7" fmla="*/ 0 h 194"/>
              <a:gd name="T8" fmla="*/ 0 w 166"/>
              <a:gd name="T9" fmla="*/ 0 h 194"/>
              <a:gd name="T10" fmla="*/ 0 w 166"/>
              <a:gd name="T11" fmla="*/ 0 h 194"/>
              <a:gd name="T12" fmla="*/ 0 w 166"/>
              <a:gd name="T13" fmla="*/ 0 h 194"/>
              <a:gd name="T14" fmla="*/ 0 w 166"/>
              <a:gd name="T15" fmla="*/ 0 h 194"/>
              <a:gd name="T16" fmla="*/ 0 w 166"/>
              <a:gd name="T17" fmla="*/ 0 h 194"/>
              <a:gd name="T18" fmla="*/ 0 w 166"/>
              <a:gd name="T19" fmla="*/ 0 h 194"/>
              <a:gd name="T20" fmla="*/ 0 w 166"/>
              <a:gd name="T21" fmla="*/ 0 h 194"/>
              <a:gd name="T22" fmla="*/ 0 w 166"/>
              <a:gd name="T23" fmla="*/ 0 h 194"/>
              <a:gd name="T24" fmla="*/ 0 w 166"/>
              <a:gd name="T25" fmla="*/ 0 h 194"/>
              <a:gd name="T26" fmla="*/ 0 w 166"/>
              <a:gd name="T27" fmla="*/ 0 h 194"/>
              <a:gd name="T28" fmla="*/ 0 w 166"/>
              <a:gd name="T29" fmla="*/ 0 h 194"/>
              <a:gd name="T30" fmla="*/ 0 w 166"/>
              <a:gd name="T31" fmla="*/ 0 h 194"/>
              <a:gd name="T32" fmla="*/ 0 w 166"/>
              <a:gd name="T33" fmla="*/ 0 h 194"/>
              <a:gd name="T34" fmla="*/ 0 w 166"/>
              <a:gd name="T35" fmla="*/ 0 h 194"/>
              <a:gd name="T36" fmla="*/ 0 w 166"/>
              <a:gd name="T37" fmla="*/ 0 h 194"/>
              <a:gd name="T38" fmla="*/ 0 w 166"/>
              <a:gd name="T39" fmla="*/ 0 h 194"/>
              <a:gd name="T40" fmla="*/ 0 w 166"/>
              <a:gd name="T41" fmla="*/ 0 h 194"/>
              <a:gd name="T42" fmla="*/ 0 w 166"/>
              <a:gd name="T43" fmla="*/ 0 h 194"/>
              <a:gd name="T44" fmla="*/ 0 w 166"/>
              <a:gd name="T45" fmla="*/ 0 h 194"/>
              <a:gd name="T46" fmla="*/ 0 w 166"/>
              <a:gd name="T47" fmla="*/ 0 h 194"/>
              <a:gd name="T48" fmla="*/ 0 w 166"/>
              <a:gd name="T49" fmla="*/ 0 h 194"/>
              <a:gd name="T50" fmla="*/ 0 w 166"/>
              <a:gd name="T51" fmla="*/ 0 h 194"/>
              <a:gd name="T52" fmla="*/ 0 w 166"/>
              <a:gd name="T53" fmla="*/ 0 h 194"/>
              <a:gd name="T54" fmla="*/ 0 w 166"/>
              <a:gd name="T55" fmla="*/ 0 h 194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166" h="194">
                <a:moveTo>
                  <a:pt x="1" y="143"/>
                </a:moveTo>
                <a:lnTo>
                  <a:pt x="76" y="179"/>
                </a:lnTo>
                <a:lnTo>
                  <a:pt x="166" y="73"/>
                </a:lnTo>
                <a:lnTo>
                  <a:pt x="103" y="0"/>
                </a:lnTo>
                <a:lnTo>
                  <a:pt x="14" y="105"/>
                </a:lnTo>
                <a:lnTo>
                  <a:pt x="1" y="143"/>
                </a:lnTo>
                <a:lnTo>
                  <a:pt x="14" y="105"/>
                </a:lnTo>
                <a:lnTo>
                  <a:pt x="10" y="110"/>
                </a:lnTo>
                <a:lnTo>
                  <a:pt x="7" y="114"/>
                </a:lnTo>
                <a:lnTo>
                  <a:pt x="5" y="120"/>
                </a:lnTo>
                <a:lnTo>
                  <a:pt x="3" y="125"/>
                </a:lnTo>
                <a:lnTo>
                  <a:pt x="0" y="134"/>
                </a:lnTo>
                <a:lnTo>
                  <a:pt x="0" y="144"/>
                </a:lnTo>
                <a:lnTo>
                  <a:pt x="1" y="154"/>
                </a:lnTo>
                <a:lnTo>
                  <a:pt x="4" y="163"/>
                </a:lnTo>
                <a:lnTo>
                  <a:pt x="8" y="171"/>
                </a:lnTo>
                <a:lnTo>
                  <a:pt x="14" y="179"/>
                </a:lnTo>
                <a:lnTo>
                  <a:pt x="20" y="185"/>
                </a:lnTo>
                <a:lnTo>
                  <a:pt x="27" y="190"/>
                </a:lnTo>
                <a:lnTo>
                  <a:pt x="35" y="193"/>
                </a:lnTo>
                <a:lnTo>
                  <a:pt x="43" y="194"/>
                </a:lnTo>
                <a:lnTo>
                  <a:pt x="51" y="194"/>
                </a:lnTo>
                <a:lnTo>
                  <a:pt x="60" y="192"/>
                </a:lnTo>
                <a:lnTo>
                  <a:pt x="64" y="190"/>
                </a:lnTo>
                <a:lnTo>
                  <a:pt x="68" y="186"/>
                </a:lnTo>
                <a:lnTo>
                  <a:pt x="72" y="183"/>
                </a:lnTo>
                <a:lnTo>
                  <a:pt x="76" y="179"/>
                </a:lnTo>
                <a:lnTo>
                  <a:pt x="1" y="14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21" name="Freeform 15">
            <a:extLst>
              <a:ext uri="{FF2B5EF4-FFF2-40B4-BE49-F238E27FC236}">
                <a16:creationId xmlns:a16="http://schemas.microsoft.com/office/drawing/2014/main" id="{00000000-0008-0000-0700-0000DD000000}"/>
              </a:ext>
            </a:extLst>
          </xdr:cNvPr>
          <xdr:cNvSpPr>
            <a:spLocks/>
          </xdr:cNvSpPr>
        </xdr:nvSpPr>
        <xdr:spPr bwMode="auto">
          <a:xfrm>
            <a:off x="3046" y="481"/>
            <a:ext cx="17" cy="443"/>
          </a:xfrm>
          <a:custGeom>
            <a:avLst/>
            <a:gdLst>
              <a:gd name="T0" fmla="*/ 0 w 88"/>
              <a:gd name="T1" fmla="*/ 0 h 2656"/>
              <a:gd name="T2" fmla="*/ 0 w 88"/>
              <a:gd name="T3" fmla="*/ 0 h 2656"/>
              <a:gd name="T4" fmla="*/ 0 w 88"/>
              <a:gd name="T5" fmla="*/ 0 h 2656"/>
              <a:gd name="T6" fmla="*/ 0 w 88"/>
              <a:gd name="T7" fmla="*/ 0 h 2656"/>
              <a:gd name="T8" fmla="*/ 0 w 88"/>
              <a:gd name="T9" fmla="*/ 0 h 2656"/>
              <a:gd name="T10" fmla="*/ 0 w 88"/>
              <a:gd name="T11" fmla="*/ 0 h 2656"/>
              <a:gd name="T12" fmla="*/ 0 w 88"/>
              <a:gd name="T13" fmla="*/ 0 h 2656"/>
              <a:gd name="T14" fmla="*/ 0 w 88"/>
              <a:gd name="T15" fmla="*/ 0 h 2656"/>
              <a:gd name="T16" fmla="*/ 0 w 88"/>
              <a:gd name="T17" fmla="*/ 0 h 2656"/>
              <a:gd name="T18" fmla="*/ 0 w 88"/>
              <a:gd name="T19" fmla="*/ 0 h 2656"/>
              <a:gd name="T20" fmla="*/ 0 w 88"/>
              <a:gd name="T21" fmla="*/ 0 h 2656"/>
              <a:gd name="T22" fmla="*/ 0 w 88"/>
              <a:gd name="T23" fmla="*/ 0 h 2656"/>
              <a:gd name="T24" fmla="*/ 0 w 88"/>
              <a:gd name="T25" fmla="*/ 0 h 2656"/>
              <a:gd name="T26" fmla="*/ 0 w 88"/>
              <a:gd name="T27" fmla="*/ 0 h 2656"/>
              <a:gd name="T28" fmla="*/ 0 w 88"/>
              <a:gd name="T29" fmla="*/ 0 h 2656"/>
              <a:gd name="T30" fmla="*/ 0 w 88"/>
              <a:gd name="T31" fmla="*/ 0 h 2656"/>
              <a:gd name="T32" fmla="*/ 0 w 88"/>
              <a:gd name="T33" fmla="*/ 0 h 2656"/>
              <a:gd name="T34" fmla="*/ 0 w 88"/>
              <a:gd name="T35" fmla="*/ 0 h 2656"/>
              <a:gd name="T36" fmla="*/ 0 w 88"/>
              <a:gd name="T37" fmla="*/ 0 h 2656"/>
              <a:gd name="T38" fmla="*/ 0 w 88"/>
              <a:gd name="T39" fmla="*/ 0 h 2656"/>
              <a:gd name="T40" fmla="*/ 0 w 88"/>
              <a:gd name="T41" fmla="*/ 0 h 2656"/>
              <a:gd name="T42" fmla="*/ 0 w 88"/>
              <a:gd name="T43" fmla="*/ 0 h 2656"/>
              <a:gd name="T44" fmla="*/ 0 w 88"/>
              <a:gd name="T45" fmla="*/ 0 h 2656"/>
              <a:gd name="T46" fmla="*/ 0 w 88"/>
              <a:gd name="T47" fmla="*/ 0 h 2656"/>
              <a:gd name="T48" fmla="*/ 0 w 88"/>
              <a:gd name="T49" fmla="*/ 0 h 2656"/>
              <a:gd name="T50" fmla="*/ 0 w 88"/>
              <a:gd name="T51" fmla="*/ 0 h 2656"/>
              <a:gd name="T52" fmla="*/ 0 w 88"/>
              <a:gd name="T53" fmla="*/ 0 h 2656"/>
              <a:gd name="T54" fmla="*/ 0 w 88"/>
              <a:gd name="T55" fmla="*/ 0 h 265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8" h="2656">
                <a:moveTo>
                  <a:pt x="44" y="2656"/>
                </a:moveTo>
                <a:lnTo>
                  <a:pt x="88" y="2603"/>
                </a:lnTo>
                <a:lnTo>
                  <a:pt x="88" y="0"/>
                </a:lnTo>
                <a:lnTo>
                  <a:pt x="0" y="0"/>
                </a:lnTo>
                <a:lnTo>
                  <a:pt x="0" y="2603"/>
                </a:lnTo>
                <a:lnTo>
                  <a:pt x="44" y="2656"/>
                </a:lnTo>
                <a:lnTo>
                  <a:pt x="0" y="2603"/>
                </a:lnTo>
                <a:lnTo>
                  <a:pt x="0" y="2610"/>
                </a:lnTo>
                <a:lnTo>
                  <a:pt x="1" y="2616"/>
                </a:lnTo>
                <a:lnTo>
                  <a:pt x="2" y="2622"/>
                </a:lnTo>
                <a:lnTo>
                  <a:pt x="3" y="2627"/>
                </a:lnTo>
                <a:lnTo>
                  <a:pt x="8" y="2635"/>
                </a:lnTo>
                <a:lnTo>
                  <a:pt x="14" y="2643"/>
                </a:lnTo>
                <a:lnTo>
                  <a:pt x="20" y="2648"/>
                </a:lnTo>
                <a:lnTo>
                  <a:pt x="28" y="2653"/>
                </a:lnTo>
                <a:lnTo>
                  <a:pt x="36" y="2655"/>
                </a:lnTo>
                <a:lnTo>
                  <a:pt x="44" y="2656"/>
                </a:lnTo>
                <a:lnTo>
                  <a:pt x="52" y="2655"/>
                </a:lnTo>
                <a:lnTo>
                  <a:pt x="60" y="2653"/>
                </a:lnTo>
                <a:lnTo>
                  <a:pt x="68" y="2648"/>
                </a:lnTo>
                <a:lnTo>
                  <a:pt x="74" y="2643"/>
                </a:lnTo>
                <a:lnTo>
                  <a:pt x="80" y="2635"/>
                </a:lnTo>
                <a:lnTo>
                  <a:pt x="84" y="2627"/>
                </a:lnTo>
                <a:lnTo>
                  <a:pt x="86" y="2622"/>
                </a:lnTo>
                <a:lnTo>
                  <a:pt x="87" y="2616"/>
                </a:lnTo>
                <a:lnTo>
                  <a:pt x="88" y="2610"/>
                </a:lnTo>
                <a:lnTo>
                  <a:pt x="88" y="2603"/>
                </a:lnTo>
                <a:lnTo>
                  <a:pt x="44" y="2656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22" name="Freeform 16">
            <a:extLst>
              <a:ext uri="{FF2B5EF4-FFF2-40B4-BE49-F238E27FC236}">
                <a16:creationId xmlns:a16="http://schemas.microsoft.com/office/drawing/2014/main" id="{00000000-0008-0000-0700-0000DE000000}"/>
              </a:ext>
            </a:extLst>
          </xdr:cNvPr>
          <xdr:cNvSpPr>
            <a:spLocks/>
          </xdr:cNvSpPr>
        </xdr:nvSpPr>
        <xdr:spPr bwMode="auto">
          <a:xfrm>
            <a:off x="3054" y="907"/>
            <a:ext cx="162" cy="17"/>
          </a:xfrm>
          <a:custGeom>
            <a:avLst/>
            <a:gdLst>
              <a:gd name="T0" fmla="*/ 0 w 809"/>
              <a:gd name="T1" fmla="*/ 0 h 105"/>
              <a:gd name="T2" fmla="*/ 0 w 809"/>
              <a:gd name="T3" fmla="*/ 0 h 105"/>
              <a:gd name="T4" fmla="*/ 0 w 809"/>
              <a:gd name="T5" fmla="*/ 0 h 105"/>
              <a:gd name="T6" fmla="*/ 0 w 809"/>
              <a:gd name="T7" fmla="*/ 0 h 105"/>
              <a:gd name="T8" fmla="*/ 0 w 809"/>
              <a:gd name="T9" fmla="*/ 0 h 105"/>
              <a:gd name="T10" fmla="*/ 0 w 809"/>
              <a:gd name="T11" fmla="*/ 0 h 105"/>
              <a:gd name="T12" fmla="*/ 0 w 809"/>
              <a:gd name="T13" fmla="*/ 0 h 105"/>
              <a:gd name="T14" fmla="*/ 0 w 809"/>
              <a:gd name="T15" fmla="*/ 0 h 105"/>
              <a:gd name="T16" fmla="*/ 0 w 809"/>
              <a:gd name="T17" fmla="*/ 0 h 105"/>
              <a:gd name="T18" fmla="*/ 0 w 809"/>
              <a:gd name="T19" fmla="*/ 0 h 105"/>
              <a:gd name="T20" fmla="*/ 0 w 809"/>
              <a:gd name="T21" fmla="*/ 0 h 105"/>
              <a:gd name="T22" fmla="*/ 0 w 809"/>
              <a:gd name="T23" fmla="*/ 0 h 105"/>
              <a:gd name="T24" fmla="*/ 0 w 809"/>
              <a:gd name="T25" fmla="*/ 0 h 105"/>
              <a:gd name="T26" fmla="*/ 0 w 809"/>
              <a:gd name="T27" fmla="*/ 0 h 105"/>
              <a:gd name="T28" fmla="*/ 0 w 809"/>
              <a:gd name="T29" fmla="*/ 0 h 105"/>
              <a:gd name="T30" fmla="*/ 0 w 809"/>
              <a:gd name="T31" fmla="*/ 0 h 105"/>
              <a:gd name="T32" fmla="*/ 0 w 809"/>
              <a:gd name="T33" fmla="*/ 0 h 105"/>
              <a:gd name="T34" fmla="*/ 0 w 809"/>
              <a:gd name="T35" fmla="*/ 0 h 105"/>
              <a:gd name="T36" fmla="*/ 0 w 809"/>
              <a:gd name="T37" fmla="*/ 0 h 105"/>
              <a:gd name="T38" fmla="*/ 0 w 809"/>
              <a:gd name="T39" fmla="*/ 0 h 105"/>
              <a:gd name="T40" fmla="*/ 0 w 809"/>
              <a:gd name="T41" fmla="*/ 0 h 105"/>
              <a:gd name="T42" fmla="*/ 0 w 809"/>
              <a:gd name="T43" fmla="*/ 0 h 105"/>
              <a:gd name="T44" fmla="*/ 0 w 809"/>
              <a:gd name="T45" fmla="*/ 0 h 105"/>
              <a:gd name="T46" fmla="*/ 0 w 809"/>
              <a:gd name="T47" fmla="*/ 0 h 105"/>
              <a:gd name="T48" fmla="*/ 0 w 809"/>
              <a:gd name="T49" fmla="*/ 0 h 105"/>
              <a:gd name="T50" fmla="*/ 0 w 809"/>
              <a:gd name="T51" fmla="*/ 0 h 105"/>
              <a:gd name="T52" fmla="*/ 0 w 809"/>
              <a:gd name="T53" fmla="*/ 0 h 105"/>
              <a:gd name="T54" fmla="*/ 0 w 809"/>
              <a:gd name="T55" fmla="*/ 0 h 105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09" h="105">
                <a:moveTo>
                  <a:pt x="796" y="90"/>
                </a:moveTo>
                <a:lnTo>
                  <a:pt x="765" y="0"/>
                </a:lnTo>
                <a:lnTo>
                  <a:pt x="0" y="0"/>
                </a:lnTo>
                <a:lnTo>
                  <a:pt x="0" y="105"/>
                </a:lnTo>
                <a:lnTo>
                  <a:pt x="765" y="105"/>
                </a:lnTo>
                <a:lnTo>
                  <a:pt x="796" y="90"/>
                </a:lnTo>
                <a:lnTo>
                  <a:pt x="765" y="105"/>
                </a:lnTo>
                <a:lnTo>
                  <a:pt x="770" y="104"/>
                </a:lnTo>
                <a:lnTo>
                  <a:pt x="775" y="104"/>
                </a:lnTo>
                <a:lnTo>
                  <a:pt x="780" y="102"/>
                </a:lnTo>
                <a:lnTo>
                  <a:pt x="784" y="100"/>
                </a:lnTo>
                <a:lnTo>
                  <a:pt x="792" y="96"/>
                </a:lnTo>
                <a:lnTo>
                  <a:pt x="798" y="89"/>
                </a:lnTo>
                <a:lnTo>
                  <a:pt x="803" y="80"/>
                </a:lnTo>
                <a:lnTo>
                  <a:pt x="806" y="72"/>
                </a:lnTo>
                <a:lnTo>
                  <a:pt x="808" y="63"/>
                </a:lnTo>
                <a:lnTo>
                  <a:pt x="809" y="52"/>
                </a:lnTo>
                <a:lnTo>
                  <a:pt x="808" y="43"/>
                </a:lnTo>
                <a:lnTo>
                  <a:pt x="806" y="33"/>
                </a:lnTo>
                <a:lnTo>
                  <a:pt x="803" y="25"/>
                </a:lnTo>
                <a:lnTo>
                  <a:pt x="798" y="17"/>
                </a:lnTo>
                <a:lnTo>
                  <a:pt x="792" y="10"/>
                </a:lnTo>
                <a:lnTo>
                  <a:pt x="784" y="5"/>
                </a:lnTo>
                <a:lnTo>
                  <a:pt x="780" y="3"/>
                </a:lnTo>
                <a:lnTo>
                  <a:pt x="775" y="2"/>
                </a:lnTo>
                <a:lnTo>
                  <a:pt x="770" y="2"/>
                </a:lnTo>
                <a:lnTo>
                  <a:pt x="765" y="0"/>
                </a:lnTo>
                <a:lnTo>
                  <a:pt x="796" y="9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23" name="Freeform 17">
            <a:extLst>
              <a:ext uri="{FF2B5EF4-FFF2-40B4-BE49-F238E27FC236}">
                <a16:creationId xmlns:a16="http://schemas.microsoft.com/office/drawing/2014/main" id="{00000000-0008-0000-0700-0000DF000000}"/>
              </a:ext>
            </a:extLst>
          </xdr:cNvPr>
          <xdr:cNvSpPr>
            <a:spLocks/>
          </xdr:cNvSpPr>
        </xdr:nvSpPr>
        <xdr:spPr bwMode="auto">
          <a:xfrm>
            <a:off x="3201" y="887"/>
            <a:ext cx="35" cy="34"/>
          </a:xfrm>
          <a:custGeom>
            <a:avLst/>
            <a:gdLst>
              <a:gd name="T0" fmla="*/ 0 w 173"/>
              <a:gd name="T1" fmla="*/ 0 h 205"/>
              <a:gd name="T2" fmla="*/ 0 w 173"/>
              <a:gd name="T3" fmla="*/ 0 h 205"/>
              <a:gd name="T4" fmla="*/ 0 w 173"/>
              <a:gd name="T5" fmla="*/ 0 h 205"/>
              <a:gd name="T6" fmla="*/ 0 w 173"/>
              <a:gd name="T7" fmla="*/ 0 h 205"/>
              <a:gd name="T8" fmla="*/ 0 w 173"/>
              <a:gd name="T9" fmla="*/ 0 h 205"/>
              <a:gd name="T10" fmla="*/ 0 w 173"/>
              <a:gd name="T11" fmla="*/ 0 h 205"/>
              <a:gd name="T12" fmla="*/ 0 w 173"/>
              <a:gd name="T13" fmla="*/ 0 h 205"/>
              <a:gd name="T14" fmla="*/ 0 w 173"/>
              <a:gd name="T15" fmla="*/ 0 h 205"/>
              <a:gd name="T16" fmla="*/ 0 w 173"/>
              <a:gd name="T17" fmla="*/ 0 h 205"/>
              <a:gd name="T18" fmla="*/ 0 w 173"/>
              <a:gd name="T19" fmla="*/ 0 h 205"/>
              <a:gd name="T20" fmla="*/ 0 w 173"/>
              <a:gd name="T21" fmla="*/ 0 h 205"/>
              <a:gd name="T22" fmla="*/ 0 w 173"/>
              <a:gd name="T23" fmla="*/ 0 h 205"/>
              <a:gd name="T24" fmla="*/ 0 w 173"/>
              <a:gd name="T25" fmla="*/ 0 h 205"/>
              <a:gd name="T26" fmla="*/ 0 w 173"/>
              <a:gd name="T27" fmla="*/ 0 h 205"/>
              <a:gd name="T28" fmla="*/ 0 w 173"/>
              <a:gd name="T29" fmla="*/ 0 h 205"/>
              <a:gd name="T30" fmla="*/ 0 w 173"/>
              <a:gd name="T31" fmla="*/ 0 h 205"/>
              <a:gd name="T32" fmla="*/ 0 w 173"/>
              <a:gd name="T33" fmla="*/ 0 h 205"/>
              <a:gd name="T34" fmla="*/ 0 w 173"/>
              <a:gd name="T35" fmla="*/ 0 h 205"/>
              <a:gd name="T36" fmla="*/ 0 w 173"/>
              <a:gd name="T37" fmla="*/ 0 h 205"/>
              <a:gd name="T38" fmla="*/ 0 w 173"/>
              <a:gd name="T39" fmla="*/ 0 h 205"/>
              <a:gd name="T40" fmla="*/ 0 w 173"/>
              <a:gd name="T41" fmla="*/ 0 h 205"/>
              <a:gd name="T42" fmla="*/ 0 w 173"/>
              <a:gd name="T43" fmla="*/ 0 h 205"/>
              <a:gd name="T44" fmla="*/ 0 w 173"/>
              <a:gd name="T45" fmla="*/ 0 h 205"/>
              <a:gd name="T46" fmla="*/ 0 w 173"/>
              <a:gd name="T47" fmla="*/ 0 h 205"/>
              <a:gd name="T48" fmla="*/ 0 w 173"/>
              <a:gd name="T49" fmla="*/ 0 h 205"/>
              <a:gd name="T50" fmla="*/ 0 w 173"/>
              <a:gd name="T51" fmla="*/ 0 h 205"/>
              <a:gd name="T52" fmla="*/ 0 w 173"/>
              <a:gd name="T53" fmla="*/ 0 h 205"/>
              <a:gd name="T54" fmla="*/ 0 w 173"/>
              <a:gd name="T55" fmla="*/ 0 h 205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173" h="205">
                <a:moveTo>
                  <a:pt x="161" y="18"/>
                </a:moveTo>
                <a:lnTo>
                  <a:pt x="97" y="17"/>
                </a:lnTo>
                <a:lnTo>
                  <a:pt x="0" y="131"/>
                </a:lnTo>
                <a:lnTo>
                  <a:pt x="62" y="205"/>
                </a:lnTo>
                <a:lnTo>
                  <a:pt x="160" y="90"/>
                </a:lnTo>
                <a:lnTo>
                  <a:pt x="161" y="18"/>
                </a:lnTo>
                <a:lnTo>
                  <a:pt x="160" y="90"/>
                </a:lnTo>
                <a:lnTo>
                  <a:pt x="163" y="85"/>
                </a:lnTo>
                <a:lnTo>
                  <a:pt x="166" y="80"/>
                </a:lnTo>
                <a:lnTo>
                  <a:pt x="169" y="75"/>
                </a:lnTo>
                <a:lnTo>
                  <a:pt x="171" y="71"/>
                </a:lnTo>
                <a:lnTo>
                  <a:pt x="173" y="60"/>
                </a:lnTo>
                <a:lnTo>
                  <a:pt x="173" y="51"/>
                </a:lnTo>
                <a:lnTo>
                  <a:pt x="172" y="41"/>
                </a:lnTo>
                <a:lnTo>
                  <a:pt x="169" y="32"/>
                </a:lnTo>
                <a:lnTo>
                  <a:pt x="165" y="24"/>
                </a:lnTo>
                <a:lnTo>
                  <a:pt x="160" y="17"/>
                </a:lnTo>
                <a:lnTo>
                  <a:pt x="153" y="9"/>
                </a:lnTo>
                <a:lnTo>
                  <a:pt x="146" y="5"/>
                </a:lnTo>
                <a:lnTo>
                  <a:pt x="138" y="1"/>
                </a:lnTo>
                <a:lnTo>
                  <a:pt x="130" y="0"/>
                </a:lnTo>
                <a:lnTo>
                  <a:pt x="122" y="0"/>
                </a:lnTo>
                <a:lnTo>
                  <a:pt x="113" y="4"/>
                </a:lnTo>
                <a:lnTo>
                  <a:pt x="109" y="6"/>
                </a:lnTo>
                <a:lnTo>
                  <a:pt x="105" y="8"/>
                </a:lnTo>
                <a:lnTo>
                  <a:pt x="101" y="12"/>
                </a:lnTo>
                <a:lnTo>
                  <a:pt x="97" y="17"/>
                </a:lnTo>
                <a:lnTo>
                  <a:pt x="161" y="18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24" name="Freeform 18">
            <a:extLst>
              <a:ext uri="{FF2B5EF4-FFF2-40B4-BE49-F238E27FC236}">
                <a16:creationId xmlns:a16="http://schemas.microsoft.com/office/drawing/2014/main" id="{00000000-0008-0000-0700-0000E0000000}"/>
              </a:ext>
            </a:extLst>
          </xdr:cNvPr>
          <xdr:cNvSpPr>
            <a:spLocks/>
          </xdr:cNvSpPr>
        </xdr:nvSpPr>
        <xdr:spPr bwMode="auto">
          <a:xfrm>
            <a:off x="3198" y="867"/>
            <a:ext cx="35" cy="35"/>
          </a:xfrm>
          <a:custGeom>
            <a:avLst/>
            <a:gdLst>
              <a:gd name="T0" fmla="*/ 0 w 175"/>
              <a:gd name="T1" fmla="*/ 0 h 213"/>
              <a:gd name="T2" fmla="*/ 0 w 175"/>
              <a:gd name="T3" fmla="*/ 0 h 213"/>
              <a:gd name="T4" fmla="*/ 0 w 175"/>
              <a:gd name="T5" fmla="*/ 0 h 213"/>
              <a:gd name="T6" fmla="*/ 0 w 175"/>
              <a:gd name="T7" fmla="*/ 0 h 213"/>
              <a:gd name="T8" fmla="*/ 0 w 175"/>
              <a:gd name="T9" fmla="*/ 0 h 213"/>
              <a:gd name="T10" fmla="*/ 0 w 175"/>
              <a:gd name="T11" fmla="*/ 0 h 213"/>
              <a:gd name="T12" fmla="*/ 0 w 175"/>
              <a:gd name="T13" fmla="*/ 0 h 213"/>
              <a:gd name="T14" fmla="*/ 0 w 175"/>
              <a:gd name="T15" fmla="*/ 0 h 213"/>
              <a:gd name="T16" fmla="*/ 0 w 175"/>
              <a:gd name="T17" fmla="*/ 0 h 213"/>
              <a:gd name="T18" fmla="*/ 0 w 175"/>
              <a:gd name="T19" fmla="*/ 0 h 213"/>
              <a:gd name="T20" fmla="*/ 0 w 175"/>
              <a:gd name="T21" fmla="*/ 0 h 213"/>
              <a:gd name="T22" fmla="*/ 0 w 175"/>
              <a:gd name="T23" fmla="*/ 0 h 213"/>
              <a:gd name="T24" fmla="*/ 0 w 175"/>
              <a:gd name="T25" fmla="*/ 0 h 213"/>
              <a:gd name="T26" fmla="*/ 0 w 175"/>
              <a:gd name="T27" fmla="*/ 0 h 213"/>
              <a:gd name="T28" fmla="*/ 0 w 175"/>
              <a:gd name="T29" fmla="*/ 0 h 213"/>
              <a:gd name="T30" fmla="*/ 0 w 175"/>
              <a:gd name="T31" fmla="*/ 0 h 213"/>
              <a:gd name="T32" fmla="*/ 0 w 175"/>
              <a:gd name="T33" fmla="*/ 0 h 213"/>
              <a:gd name="T34" fmla="*/ 0 w 175"/>
              <a:gd name="T35" fmla="*/ 0 h 213"/>
              <a:gd name="T36" fmla="*/ 0 w 175"/>
              <a:gd name="T37" fmla="*/ 0 h 213"/>
              <a:gd name="T38" fmla="*/ 0 w 175"/>
              <a:gd name="T39" fmla="*/ 0 h 213"/>
              <a:gd name="T40" fmla="*/ 0 w 175"/>
              <a:gd name="T41" fmla="*/ 0 h 213"/>
              <a:gd name="T42" fmla="*/ 0 w 175"/>
              <a:gd name="T43" fmla="*/ 0 h 213"/>
              <a:gd name="T44" fmla="*/ 0 w 175"/>
              <a:gd name="T45" fmla="*/ 0 h 213"/>
              <a:gd name="T46" fmla="*/ 0 w 175"/>
              <a:gd name="T47" fmla="*/ 0 h 213"/>
              <a:gd name="T48" fmla="*/ 0 w 175"/>
              <a:gd name="T49" fmla="*/ 0 h 213"/>
              <a:gd name="T50" fmla="*/ 0 w 175"/>
              <a:gd name="T51" fmla="*/ 0 h 213"/>
              <a:gd name="T52" fmla="*/ 0 w 175"/>
              <a:gd name="T53" fmla="*/ 0 h 213"/>
              <a:gd name="T54" fmla="*/ 0 w 175"/>
              <a:gd name="T55" fmla="*/ 0 h 213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175" h="213">
                <a:moveTo>
                  <a:pt x="1" y="53"/>
                </a:moveTo>
                <a:lnTo>
                  <a:pt x="12" y="89"/>
                </a:lnTo>
                <a:lnTo>
                  <a:pt x="110" y="213"/>
                </a:lnTo>
                <a:lnTo>
                  <a:pt x="175" y="143"/>
                </a:lnTo>
                <a:lnTo>
                  <a:pt x="77" y="18"/>
                </a:lnTo>
                <a:lnTo>
                  <a:pt x="1" y="53"/>
                </a:lnTo>
                <a:lnTo>
                  <a:pt x="77" y="18"/>
                </a:lnTo>
                <a:lnTo>
                  <a:pt x="73" y="13"/>
                </a:lnTo>
                <a:lnTo>
                  <a:pt x="69" y="10"/>
                </a:lnTo>
                <a:lnTo>
                  <a:pt x="65" y="7"/>
                </a:lnTo>
                <a:lnTo>
                  <a:pt x="61" y="5"/>
                </a:lnTo>
                <a:lnTo>
                  <a:pt x="53" y="1"/>
                </a:lnTo>
                <a:lnTo>
                  <a:pt x="45" y="0"/>
                </a:lnTo>
                <a:lnTo>
                  <a:pt x="36" y="1"/>
                </a:lnTo>
                <a:lnTo>
                  <a:pt x="29" y="5"/>
                </a:lnTo>
                <a:lnTo>
                  <a:pt x="21" y="10"/>
                </a:lnTo>
                <a:lnTo>
                  <a:pt x="15" y="16"/>
                </a:lnTo>
                <a:lnTo>
                  <a:pt x="9" y="23"/>
                </a:lnTo>
                <a:lnTo>
                  <a:pt x="5" y="31"/>
                </a:lnTo>
                <a:lnTo>
                  <a:pt x="2" y="39"/>
                </a:lnTo>
                <a:lnTo>
                  <a:pt x="0" y="49"/>
                </a:lnTo>
                <a:lnTo>
                  <a:pt x="0" y="59"/>
                </a:lnTo>
                <a:lnTo>
                  <a:pt x="2" y="69"/>
                </a:lnTo>
                <a:lnTo>
                  <a:pt x="4" y="73"/>
                </a:lnTo>
                <a:lnTo>
                  <a:pt x="6" y="79"/>
                </a:lnTo>
                <a:lnTo>
                  <a:pt x="9" y="84"/>
                </a:lnTo>
                <a:lnTo>
                  <a:pt x="12" y="89"/>
                </a:lnTo>
                <a:lnTo>
                  <a:pt x="1" y="5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25" name="Freeform 19">
            <a:extLst>
              <a:ext uri="{FF2B5EF4-FFF2-40B4-BE49-F238E27FC236}">
                <a16:creationId xmlns:a16="http://schemas.microsoft.com/office/drawing/2014/main" id="{00000000-0008-0000-0700-0000E1000000}"/>
              </a:ext>
            </a:extLst>
          </xdr:cNvPr>
          <xdr:cNvSpPr>
            <a:spLocks/>
          </xdr:cNvSpPr>
        </xdr:nvSpPr>
        <xdr:spPr bwMode="auto">
          <a:xfrm>
            <a:off x="3199" y="753"/>
            <a:ext cx="17" cy="122"/>
          </a:xfrm>
          <a:custGeom>
            <a:avLst/>
            <a:gdLst>
              <a:gd name="T0" fmla="*/ 0 w 88"/>
              <a:gd name="T1" fmla="*/ 0 h 732"/>
              <a:gd name="T2" fmla="*/ 0 w 88"/>
              <a:gd name="T3" fmla="*/ 0 h 732"/>
              <a:gd name="T4" fmla="*/ 0 w 88"/>
              <a:gd name="T5" fmla="*/ 0 h 732"/>
              <a:gd name="T6" fmla="*/ 0 w 88"/>
              <a:gd name="T7" fmla="*/ 0 h 732"/>
              <a:gd name="T8" fmla="*/ 0 w 88"/>
              <a:gd name="T9" fmla="*/ 0 h 732"/>
              <a:gd name="T10" fmla="*/ 0 w 88"/>
              <a:gd name="T11" fmla="*/ 0 h 732"/>
              <a:gd name="T12" fmla="*/ 0 w 88"/>
              <a:gd name="T13" fmla="*/ 0 h 732"/>
              <a:gd name="T14" fmla="*/ 0 w 88"/>
              <a:gd name="T15" fmla="*/ 0 h 732"/>
              <a:gd name="T16" fmla="*/ 0 w 88"/>
              <a:gd name="T17" fmla="*/ 0 h 732"/>
              <a:gd name="T18" fmla="*/ 0 w 88"/>
              <a:gd name="T19" fmla="*/ 0 h 732"/>
              <a:gd name="T20" fmla="*/ 0 w 88"/>
              <a:gd name="T21" fmla="*/ 0 h 732"/>
              <a:gd name="T22" fmla="*/ 0 w 88"/>
              <a:gd name="T23" fmla="*/ 0 h 732"/>
              <a:gd name="T24" fmla="*/ 0 w 88"/>
              <a:gd name="T25" fmla="*/ 0 h 732"/>
              <a:gd name="T26" fmla="*/ 0 w 88"/>
              <a:gd name="T27" fmla="*/ 0 h 732"/>
              <a:gd name="T28" fmla="*/ 0 w 88"/>
              <a:gd name="T29" fmla="*/ 0 h 732"/>
              <a:gd name="T30" fmla="*/ 0 w 88"/>
              <a:gd name="T31" fmla="*/ 0 h 732"/>
              <a:gd name="T32" fmla="*/ 0 w 88"/>
              <a:gd name="T33" fmla="*/ 0 h 732"/>
              <a:gd name="T34" fmla="*/ 0 w 88"/>
              <a:gd name="T35" fmla="*/ 0 h 732"/>
              <a:gd name="T36" fmla="*/ 0 w 88"/>
              <a:gd name="T37" fmla="*/ 0 h 732"/>
              <a:gd name="T38" fmla="*/ 0 w 88"/>
              <a:gd name="T39" fmla="*/ 0 h 732"/>
              <a:gd name="T40" fmla="*/ 0 w 88"/>
              <a:gd name="T41" fmla="*/ 0 h 732"/>
              <a:gd name="T42" fmla="*/ 0 w 88"/>
              <a:gd name="T43" fmla="*/ 0 h 732"/>
              <a:gd name="T44" fmla="*/ 0 w 88"/>
              <a:gd name="T45" fmla="*/ 0 h 732"/>
              <a:gd name="T46" fmla="*/ 0 w 88"/>
              <a:gd name="T47" fmla="*/ 0 h 732"/>
              <a:gd name="T48" fmla="*/ 0 w 88"/>
              <a:gd name="T49" fmla="*/ 0 h 732"/>
              <a:gd name="T50" fmla="*/ 0 w 88"/>
              <a:gd name="T51" fmla="*/ 0 h 732"/>
              <a:gd name="T52" fmla="*/ 0 w 88"/>
              <a:gd name="T53" fmla="*/ 0 h 732"/>
              <a:gd name="T54" fmla="*/ 0 w 88"/>
              <a:gd name="T55" fmla="*/ 0 h 732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8" h="732">
                <a:moveTo>
                  <a:pt x="77" y="18"/>
                </a:moveTo>
                <a:lnTo>
                  <a:pt x="0" y="52"/>
                </a:lnTo>
                <a:lnTo>
                  <a:pt x="0" y="732"/>
                </a:lnTo>
                <a:lnTo>
                  <a:pt x="88" y="732"/>
                </a:lnTo>
                <a:lnTo>
                  <a:pt x="88" y="52"/>
                </a:lnTo>
                <a:lnTo>
                  <a:pt x="77" y="18"/>
                </a:lnTo>
                <a:lnTo>
                  <a:pt x="88" y="52"/>
                </a:lnTo>
                <a:lnTo>
                  <a:pt x="88" y="46"/>
                </a:lnTo>
                <a:lnTo>
                  <a:pt x="87" y="40"/>
                </a:lnTo>
                <a:lnTo>
                  <a:pt x="86" y="34"/>
                </a:lnTo>
                <a:lnTo>
                  <a:pt x="84" y="30"/>
                </a:lnTo>
                <a:lnTo>
                  <a:pt x="80" y="20"/>
                </a:lnTo>
                <a:lnTo>
                  <a:pt x="74" y="13"/>
                </a:lnTo>
                <a:lnTo>
                  <a:pt x="67" y="7"/>
                </a:lnTo>
                <a:lnTo>
                  <a:pt x="60" y="4"/>
                </a:lnTo>
                <a:lnTo>
                  <a:pt x="52" y="1"/>
                </a:lnTo>
                <a:lnTo>
                  <a:pt x="44" y="0"/>
                </a:lnTo>
                <a:lnTo>
                  <a:pt x="35" y="1"/>
                </a:lnTo>
                <a:lnTo>
                  <a:pt x="27" y="4"/>
                </a:lnTo>
                <a:lnTo>
                  <a:pt x="20" y="7"/>
                </a:lnTo>
                <a:lnTo>
                  <a:pt x="13" y="13"/>
                </a:lnTo>
                <a:lnTo>
                  <a:pt x="8" y="20"/>
                </a:lnTo>
                <a:lnTo>
                  <a:pt x="3" y="30"/>
                </a:lnTo>
                <a:lnTo>
                  <a:pt x="2" y="34"/>
                </a:lnTo>
                <a:lnTo>
                  <a:pt x="1" y="40"/>
                </a:lnTo>
                <a:lnTo>
                  <a:pt x="0" y="46"/>
                </a:lnTo>
                <a:lnTo>
                  <a:pt x="0" y="52"/>
                </a:lnTo>
                <a:lnTo>
                  <a:pt x="77" y="18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26" name="Freeform 20">
            <a:extLst>
              <a:ext uri="{FF2B5EF4-FFF2-40B4-BE49-F238E27FC236}">
                <a16:creationId xmlns:a16="http://schemas.microsoft.com/office/drawing/2014/main" id="{00000000-0008-0000-0700-0000E2000000}"/>
              </a:ext>
            </a:extLst>
          </xdr:cNvPr>
          <xdr:cNvSpPr>
            <a:spLocks/>
          </xdr:cNvSpPr>
        </xdr:nvSpPr>
        <xdr:spPr bwMode="auto">
          <a:xfrm>
            <a:off x="3201" y="756"/>
            <a:ext cx="111" cy="53"/>
          </a:xfrm>
          <a:custGeom>
            <a:avLst/>
            <a:gdLst>
              <a:gd name="T0" fmla="*/ 0 w 557"/>
              <a:gd name="T1" fmla="*/ 0 h 316"/>
              <a:gd name="T2" fmla="*/ 0 w 557"/>
              <a:gd name="T3" fmla="*/ 0 h 316"/>
              <a:gd name="T4" fmla="*/ 0 w 557"/>
              <a:gd name="T5" fmla="*/ 0 h 316"/>
              <a:gd name="T6" fmla="*/ 0 w 557"/>
              <a:gd name="T7" fmla="*/ 0 h 316"/>
              <a:gd name="T8" fmla="*/ 0 w 557"/>
              <a:gd name="T9" fmla="*/ 0 h 316"/>
              <a:gd name="T10" fmla="*/ 0 w 557"/>
              <a:gd name="T11" fmla="*/ 0 h 316"/>
              <a:gd name="T12" fmla="*/ 0 w 557"/>
              <a:gd name="T13" fmla="*/ 0 h 316"/>
              <a:gd name="T14" fmla="*/ 0 w 557"/>
              <a:gd name="T15" fmla="*/ 0 h 316"/>
              <a:gd name="T16" fmla="*/ 0 w 557"/>
              <a:gd name="T17" fmla="*/ 0 h 316"/>
              <a:gd name="T18" fmla="*/ 0 w 557"/>
              <a:gd name="T19" fmla="*/ 0 h 316"/>
              <a:gd name="T20" fmla="*/ 0 w 557"/>
              <a:gd name="T21" fmla="*/ 0 h 316"/>
              <a:gd name="T22" fmla="*/ 0 w 557"/>
              <a:gd name="T23" fmla="*/ 0 h 316"/>
              <a:gd name="T24" fmla="*/ 0 w 557"/>
              <a:gd name="T25" fmla="*/ 0 h 316"/>
              <a:gd name="T26" fmla="*/ 0 w 557"/>
              <a:gd name="T27" fmla="*/ 0 h 316"/>
              <a:gd name="T28" fmla="*/ 0 w 557"/>
              <a:gd name="T29" fmla="*/ 0 h 316"/>
              <a:gd name="T30" fmla="*/ 0 w 557"/>
              <a:gd name="T31" fmla="*/ 0 h 316"/>
              <a:gd name="T32" fmla="*/ 0 w 557"/>
              <a:gd name="T33" fmla="*/ 0 h 316"/>
              <a:gd name="T34" fmla="*/ 0 w 557"/>
              <a:gd name="T35" fmla="*/ 0 h 316"/>
              <a:gd name="T36" fmla="*/ 0 w 557"/>
              <a:gd name="T37" fmla="*/ 0 h 316"/>
              <a:gd name="T38" fmla="*/ 0 w 557"/>
              <a:gd name="T39" fmla="*/ 0 h 316"/>
              <a:gd name="T40" fmla="*/ 0 w 557"/>
              <a:gd name="T41" fmla="*/ 0 h 316"/>
              <a:gd name="T42" fmla="*/ 0 w 557"/>
              <a:gd name="T43" fmla="*/ 0 h 316"/>
              <a:gd name="T44" fmla="*/ 0 w 557"/>
              <a:gd name="T45" fmla="*/ 0 h 316"/>
              <a:gd name="T46" fmla="*/ 0 w 557"/>
              <a:gd name="T47" fmla="*/ 0 h 316"/>
              <a:gd name="T48" fmla="*/ 0 w 557"/>
              <a:gd name="T49" fmla="*/ 0 h 316"/>
              <a:gd name="T50" fmla="*/ 0 w 557"/>
              <a:gd name="T51" fmla="*/ 0 h 316"/>
              <a:gd name="T52" fmla="*/ 0 w 557"/>
              <a:gd name="T53" fmla="*/ 0 h 316"/>
              <a:gd name="T54" fmla="*/ 0 w 557"/>
              <a:gd name="T55" fmla="*/ 0 h 316"/>
              <a:gd name="T56" fmla="*/ 0 w 557"/>
              <a:gd name="T57" fmla="*/ 0 h 316"/>
              <a:gd name="T58" fmla="*/ 0 w 557"/>
              <a:gd name="T59" fmla="*/ 0 h 316"/>
              <a:gd name="T60" fmla="*/ 0 w 557"/>
              <a:gd name="T61" fmla="*/ 0 h 316"/>
              <a:gd name="T62" fmla="*/ 0 w 557"/>
              <a:gd name="T63" fmla="*/ 0 h 316"/>
              <a:gd name="T64" fmla="*/ 0 w 557"/>
              <a:gd name="T65" fmla="*/ 0 h 316"/>
              <a:gd name="T66" fmla="*/ 0 w 557"/>
              <a:gd name="T67" fmla="*/ 0 h 31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0" t="0" r="r" b="b"/>
            <a:pathLst>
              <a:path w="557" h="316">
                <a:moveTo>
                  <a:pt x="513" y="212"/>
                </a:moveTo>
                <a:lnTo>
                  <a:pt x="513" y="212"/>
                </a:lnTo>
                <a:lnTo>
                  <a:pt x="481" y="212"/>
                </a:lnTo>
                <a:lnTo>
                  <a:pt x="449" y="209"/>
                </a:lnTo>
                <a:lnTo>
                  <a:pt x="418" y="206"/>
                </a:lnTo>
                <a:lnTo>
                  <a:pt x="387" y="201"/>
                </a:lnTo>
                <a:lnTo>
                  <a:pt x="357" y="195"/>
                </a:lnTo>
                <a:lnTo>
                  <a:pt x="328" y="187"/>
                </a:lnTo>
                <a:lnTo>
                  <a:pt x="299" y="176"/>
                </a:lnTo>
                <a:lnTo>
                  <a:pt x="270" y="166"/>
                </a:lnTo>
                <a:lnTo>
                  <a:pt x="242" y="152"/>
                </a:lnTo>
                <a:lnTo>
                  <a:pt x="214" y="136"/>
                </a:lnTo>
                <a:lnTo>
                  <a:pt x="201" y="128"/>
                </a:lnTo>
                <a:lnTo>
                  <a:pt x="188" y="120"/>
                </a:lnTo>
                <a:lnTo>
                  <a:pt x="175" y="110"/>
                </a:lnTo>
                <a:lnTo>
                  <a:pt x="162" y="100"/>
                </a:lnTo>
                <a:lnTo>
                  <a:pt x="150" y="89"/>
                </a:lnTo>
                <a:lnTo>
                  <a:pt x="137" y="79"/>
                </a:lnTo>
                <a:lnTo>
                  <a:pt x="125" y="67"/>
                </a:lnTo>
                <a:lnTo>
                  <a:pt x="113" y="55"/>
                </a:lnTo>
                <a:lnTo>
                  <a:pt x="100" y="42"/>
                </a:lnTo>
                <a:lnTo>
                  <a:pt x="89" y="29"/>
                </a:lnTo>
                <a:lnTo>
                  <a:pt x="77" y="15"/>
                </a:lnTo>
                <a:lnTo>
                  <a:pt x="66" y="0"/>
                </a:lnTo>
                <a:lnTo>
                  <a:pt x="0" y="69"/>
                </a:lnTo>
                <a:lnTo>
                  <a:pt x="13" y="86"/>
                </a:lnTo>
                <a:lnTo>
                  <a:pt x="27" y="102"/>
                </a:lnTo>
                <a:lnTo>
                  <a:pt x="40" y="118"/>
                </a:lnTo>
                <a:lnTo>
                  <a:pt x="54" y="133"/>
                </a:lnTo>
                <a:lnTo>
                  <a:pt x="68" y="147"/>
                </a:lnTo>
                <a:lnTo>
                  <a:pt x="83" y="161"/>
                </a:lnTo>
                <a:lnTo>
                  <a:pt x="98" y="174"/>
                </a:lnTo>
                <a:lnTo>
                  <a:pt x="113" y="186"/>
                </a:lnTo>
                <a:lnTo>
                  <a:pt x="128" y="198"/>
                </a:lnTo>
                <a:lnTo>
                  <a:pt x="143" y="209"/>
                </a:lnTo>
                <a:lnTo>
                  <a:pt x="159" y="220"/>
                </a:lnTo>
                <a:lnTo>
                  <a:pt x="175" y="229"/>
                </a:lnTo>
                <a:lnTo>
                  <a:pt x="206" y="247"/>
                </a:lnTo>
                <a:lnTo>
                  <a:pt x="239" y="262"/>
                </a:lnTo>
                <a:lnTo>
                  <a:pt x="272" y="276"/>
                </a:lnTo>
                <a:lnTo>
                  <a:pt x="305" y="287"/>
                </a:lnTo>
                <a:lnTo>
                  <a:pt x="339" y="296"/>
                </a:lnTo>
                <a:lnTo>
                  <a:pt x="374" y="303"/>
                </a:lnTo>
                <a:lnTo>
                  <a:pt x="408" y="309"/>
                </a:lnTo>
                <a:lnTo>
                  <a:pt x="443" y="313"/>
                </a:lnTo>
                <a:lnTo>
                  <a:pt x="478" y="315"/>
                </a:lnTo>
                <a:lnTo>
                  <a:pt x="513" y="316"/>
                </a:lnTo>
                <a:lnTo>
                  <a:pt x="518" y="316"/>
                </a:lnTo>
                <a:lnTo>
                  <a:pt x="523" y="315"/>
                </a:lnTo>
                <a:lnTo>
                  <a:pt x="528" y="314"/>
                </a:lnTo>
                <a:lnTo>
                  <a:pt x="532" y="312"/>
                </a:lnTo>
                <a:lnTo>
                  <a:pt x="540" y="307"/>
                </a:lnTo>
                <a:lnTo>
                  <a:pt x="546" y="300"/>
                </a:lnTo>
                <a:lnTo>
                  <a:pt x="551" y="292"/>
                </a:lnTo>
                <a:lnTo>
                  <a:pt x="554" y="283"/>
                </a:lnTo>
                <a:lnTo>
                  <a:pt x="556" y="274"/>
                </a:lnTo>
                <a:lnTo>
                  <a:pt x="557" y="265"/>
                </a:lnTo>
                <a:lnTo>
                  <a:pt x="556" y="254"/>
                </a:lnTo>
                <a:lnTo>
                  <a:pt x="554" y="245"/>
                </a:lnTo>
                <a:lnTo>
                  <a:pt x="551" y="236"/>
                </a:lnTo>
                <a:lnTo>
                  <a:pt x="546" y="228"/>
                </a:lnTo>
                <a:lnTo>
                  <a:pt x="540" y="222"/>
                </a:lnTo>
                <a:lnTo>
                  <a:pt x="532" y="216"/>
                </a:lnTo>
                <a:lnTo>
                  <a:pt x="528" y="215"/>
                </a:lnTo>
                <a:lnTo>
                  <a:pt x="523" y="213"/>
                </a:lnTo>
                <a:lnTo>
                  <a:pt x="518" y="213"/>
                </a:lnTo>
                <a:lnTo>
                  <a:pt x="513" y="21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27" name="Freeform 21">
            <a:extLst>
              <a:ext uri="{FF2B5EF4-FFF2-40B4-BE49-F238E27FC236}">
                <a16:creationId xmlns:a16="http://schemas.microsoft.com/office/drawing/2014/main" id="{00000000-0008-0000-0700-0000E3000000}"/>
              </a:ext>
            </a:extLst>
          </xdr:cNvPr>
          <xdr:cNvSpPr>
            <a:spLocks/>
          </xdr:cNvSpPr>
        </xdr:nvSpPr>
        <xdr:spPr bwMode="auto">
          <a:xfrm>
            <a:off x="3303" y="626"/>
            <a:ext cx="140" cy="183"/>
          </a:xfrm>
          <a:custGeom>
            <a:avLst/>
            <a:gdLst>
              <a:gd name="T0" fmla="*/ 0 w 696"/>
              <a:gd name="T1" fmla="*/ 0 h 1100"/>
              <a:gd name="T2" fmla="*/ 0 w 696"/>
              <a:gd name="T3" fmla="*/ 0 h 1100"/>
              <a:gd name="T4" fmla="*/ 0 w 696"/>
              <a:gd name="T5" fmla="*/ 0 h 1100"/>
              <a:gd name="T6" fmla="*/ 0 w 696"/>
              <a:gd name="T7" fmla="*/ 0 h 1100"/>
              <a:gd name="T8" fmla="*/ 0 w 696"/>
              <a:gd name="T9" fmla="*/ 0 h 1100"/>
              <a:gd name="T10" fmla="*/ 0 w 696"/>
              <a:gd name="T11" fmla="*/ 0 h 1100"/>
              <a:gd name="T12" fmla="*/ 0 w 696"/>
              <a:gd name="T13" fmla="*/ 0 h 1100"/>
              <a:gd name="T14" fmla="*/ 0 w 696"/>
              <a:gd name="T15" fmla="*/ 0 h 1100"/>
              <a:gd name="T16" fmla="*/ 0 w 696"/>
              <a:gd name="T17" fmla="*/ 0 h 1100"/>
              <a:gd name="T18" fmla="*/ 0 w 696"/>
              <a:gd name="T19" fmla="*/ 0 h 1100"/>
              <a:gd name="T20" fmla="*/ 0 w 696"/>
              <a:gd name="T21" fmla="*/ 0 h 1100"/>
              <a:gd name="T22" fmla="*/ 0 w 696"/>
              <a:gd name="T23" fmla="*/ 0 h 1100"/>
              <a:gd name="T24" fmla="*/ 0 w 696"/>
              <a:gd name="T25" fmla="*/ 0 h 1100"/>
              <a:gd name="T26" fmla="*/ 0 w 696"/>
              <a:gd name="T27" fmla="*/ 0 h 1100"/>
              <a:gd name="T28" fmla="*/ 0 w 696"/>
              <a:gd name="T29" fmla="*/ 0 h 1100"/>
              <a:gd name="T30" fmla="*/ 0 w 696"/>
              <a:gd name="T31" fmla="*/ 0 h 1100"/>
              <a:gd name="T32" fmla="*/ 0 w 696"/>
              <a:gd name="T33" fmla="*/ 0 h 1100"/>
              <a:gd name="T34" fmla="*/ 0 w 696"/>
              <a:gd name="T35" fmla="*/ 0 h 1100"/>
              <a:gd name="T36" fmla="*/ 0 w 696"/>
              <a:gd name="T37" fmla="*/ 0 h 1100"/>
              <a:gd name="T38" fmla="*/ 0 w 696"/>
              <a:gd name="T39" fmla="*/ 0 h 1100"/>
              <a:gd name="T40" fmla="*/ 0 w 696"/>
              <a:gd name="T41" fmla="*/ 0 h 1100"/>
              <a:gd name="T42" fmla="*/ 0 w 696"/>
              <a:gd name="T43" fmla="*/ 0 h 1100"/>
              <a:gd name="T44" fmla="*/ 0 w 696"/>
              <a:gd name="T45" fmla="*/ 0 h 1100"/>
              <a:gd name="T46" fmla="*/ 0 w 696"/>
              <a:gd name="T47" fmla="*/ 0 h 1100"/>
              <a:gd name="T48" fmla="*/ 0 w 696"/>
              <a:gd name="T49" fmla="*/ 0 h 1100"/>
              <a:gd name="T50" fmla="*/ 0 w 696"/>
              <a:gd name="T51" fmla="*/ 0 h 1100"/>
              <a:gd name="T52" fmla="*/ 0 w 696"/>
              <a:gd name="T53" fmla="*/ 0 h 1100"/>
              <a:gd name="T54" fmla="*/ 0 w 696"/>
              <a:gd name="T55" fmla="*/ 0 h 1100"/>
              <a:gd name="T56" fmla="*/ 0 w 696"/>
              <a:gd name="T57" fmla="*/ 0 h 1100"/>
              <a:gd name="T58" fmla="*/ 0 w 696"/>
              <a:gd name="T59" fmla="*/ 0 h 1100"/>
              <a:gd name="T60" fmla="*/ 0 w 696"/>
              <a:gd name="T61" fmla="*/ 0 h 1100"/>
              <a:gd name="T62" fmla="*/ 0 w 696"/>
              <a:gd name="T63" fmla="*/ 0 h 1100"/>
              <a:gd name="T64" fmla="*/ 0 w 696"/>
              <a:gd name="T65" fmla="*/ 0 h 1100"/>
              <a:gd name="T66" fmla="*/ 0 w 696"/>
              <a:gd name="T67" fmla="*/ 0 h 1100"/>
              <a:gd name="T68" fmla="*/ 0 w 696"/>
              <a:gd name="T69" fmla="*/ 0 h 1100"/>
              <a:gd name="T70" fmla="*/ 0 w 696"/>
              <a:gd name="T71" fmla="*/ 0 h 1100"/>
              <a:gd name="T72" fmla="*/ 0 w 696"/>
              <a:gd name="T73" fmla="*/ 0 h 1100"/>
              <a:gd name="T74" fmla="*/ 0 w 696"/>
              <a:gd name="T75" fmla="*/ 0 h 1100"/>
              <a:gd name="T76" fmla="*/ 0 w 696"/>
              <a:gd name="T77" fmla="*/ 0 h 1100"/>
              <a:gd name="T78" fmla="*/ 0 w 696"/>
              <a:gd name="T79" fmla="*/ 0 h 1100"/>
              <a:gd name="T80" fmla="*/ 0 w 696"/>
              <a:gd name="T81" fmla="*/ 0 h 1100"/>
              <a:gd name="T82" fmla="*/ 0 w 696"/>
              <a:gd name="T83" fmla="*/ 0 h 1100"/>
              <a:gd name="T84" fmla="*/ 0 w 696"/>
              <a:gd name="T85" fmla="*/ 0 h 1100"/>
              <a:gd name="T86" fmla="*/ 0 w 696"/>
              <a:gd name="T87" fmla="*/ 0 h 1100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696" h="1100">
                <a:moveTo>
                  <a:pt x="608" y="53"/>
                </a:moveTo>
                <a:lnTo>
                  <a:pt x="608" y="53"/>
                </a:lnTo>
                <a:lnTo>
                  <a:pt x="607" y="118"/>
                </a:lnTo>
                <a:lnTo>
                  <a:pt x="604" y="180"/>
                </a:lnTo>
                <a:lnTo>
                  <a:pt x="600" y="240"/>
                </a:lnTo>
                <a:lnTo>
                  <a:pt x="594" y="297"/>
                </a:lnTo>
                <a:lnTo>
                  <a:pt x="587" y="352"/>
                </a:lnTo>
                <a:lnTo>
                  <a:pt x="578" y="404"/>
                </a:lnTo>
                <a:lnTo>
                  <a:pt x="568" y="453"/>
                </a:lnTo>
                <a:lnTo>
                  <a:pt x="556" y="499"/>
                </a:lnTo>
                <a:lnTo>
                  <a:pt x="543" y="544"/>
                </a:lnTo>
                <a:lnTo>
                  <a:pt x="529" y="586"/>
                </a:lnTo>
                <a:lnTo>
                  <a:pt x="514" y="625"/>
                </a:lnTo>
                <a:lnTo>
                  <a:pt x="497" y="663"/>
                </a:lnTo>
                <a:lnTo>
                  <a:pt x="480" y="697"/>
                </a:lnTo>
                <a:lnTo>
                  <a:pt x="461" y="730"/>
                </a:lnTo>
                <a:lnTo>
                  <a:pt x="442" y="760"/>
                </a:lnTo>
                <a:lnTo>
                  <a:pt x="422" y="789"/>
                </a:lnTo>
                <a:lnTo>
                  <a:pt x="400" y="816"/>
                </a:lnTo>
                <a:lnTo>
                  <a:pt x="378" y="839"/>
                </a:lnTo>
                <a:lnTo>
                  <a:pt x="355" y="861"/>
                </a:lnTo>
                <a:lnTo>
                  <a:pt x="332" y="883"/>
                </a:lnTo>
                <a:lnTo>
                  <a:pt x="307" y="902"/>
                </a:lnTo>
                <a:lnTo>
                  <a:pt x="282" y="918"/>
                </a:lnTo>
                <a:lnTo>
                  <a:pt x="257" y="933"/>
                </a:lnTo>
                <a:lnTo>
                  <a:pt x="230" y="947"/>
                </a:lnTo>
                <a:lnTo>
                  <a:pt x="203" y="959"/>
                </a:lnTo>
                <a:lnTo>
                  <a:pt x="176" y="969"/>
                </a:lnTo>
                <a:lnTo>
                  <a:pt x="148" y="977"/>
                </a:lnTo>
                <a:lnTo>
                  <a:pt x="119" y="984"/>
                </a:lnTo>
                <a:lnTo>
                  <a:pt x="90" y="990"/>
                </a:lnTo>
                <a:lnTo>
                  <a:pt x="61" y="993"/>
                </a:lnTo>
                <a:lnTo>
                  <a:pt x="30" y="996"/>
                </a:lnTo>
                <a:lnTo>
                  <a:pt x="0" y="996"/>
                </a:lnTo>
                <a:lnTo>
                  <a:pt x="0" y="1100"/>
                </a:lnTo>
                <a:lnTo>
                  <a:pt x="33" y="1099"/>
                </a:lnTo>
                <a:lnTo>
                  <a:pt x="68" y="1097"/>
                </a:lnTo>
                <a:lnTo>
                  <a:pt x="101" y="1092"/>
                </a:lnTo>
                <a:lnTo>
                  <a:pt x="135" y="1086"/>
                </a:lnTo>
                <a:lnTo>
                  <a:pt x="167" y="1078"/>
                </a:lnTo>
                <a:lnTo>
                  <a:pt x="200" y="1069"/>
                </a:lnTo>
                <a:lnTo>
                  <a:pt x="232" y="1057"/>
                </a:lnTo>
                <a:lnTo>
                  <a:pt x="263" y="1043"/>
                </a:lnTo>
                <a:lnTo>
                  <a:pt x="294" y="1027"/>
                </a:lnTo>
                <a:lnTo>
                  <a:pt x="324" y="1010"/>
                </a:lnTo>
                <a:lnTo>
                  <a:pt x="353" y="990"/>
                </a:lnTo>
                <a:lnTo>
                  <a:pt x="382" y="967"/>
                </a:lnTo>
                <a:lnTo>
                  <a:pt x="410" y="944"/>
                </a:lnTo>
                <a:lnTo>
                  <a:pt x="437" y="917"/>
                </a:lnTo>
                <a:lnTo>
                  <a:pt x="462" y="889"/>
                </a:lnTo>
                <a:lnTo>
                  <a:pt x="487" y="858"/>
                </a:lnTo>
                <a:lnTo>
                  <a:pt x="511" y="825"/>
                </a:lnTo>
                <a:lnTo>
                  <a:pt x="533" y="790"/>
                </a:lnTo>
                <a:lnTo>
                  <a:pt x="555" y="752"/>
                </a:lnTo>
                <a:lnTo>
                  <a:pt x="574" y="712"/>
                </a:lnTo>
                <a:lnTo>
                  <a:pt x="593" y="671"/>
                </a:lnTo>
                <a:lnTo>
                  <a:pt x="610" y="626"/>
                </a:lnTo>
                <a:lnTo>
                  <a:pt x="626" y="579"/>
                </a:lnTo>
                <a:lnTo>
                  <a:pt x="640" y="531"/>
                </a:lnTo>
                <a:lnTo>
                  <a:pt x="653" y="479"/>
                </a:lnTo>
                <a:lnTo>
                  <a:pt x="664" y="426"/>
                </a:lnTo>
                <a:lnTo>
                  <a:pt x="673" y="369"/>
                </a:lnTo>
                <a:lnTo>
                  <a:pt x="681" y="311"/>
                </a:lnTo>
                <a:lnTo>
                  <a:pt x="688" y="251"/>
                </a:lnTo>
                <a:lnTo>
                  <a:pt x="692" y="187"/>
                </a:lnTo>
                <a:lnTo>
                  <a:pt x="695" y="121"/>
                </a:lnTo>
                <a:lnTo>
                  <a:pt x="696" y="53"/>
                </a:lnTo>
                <a:lnTo>
                  <a:pt x="696" y="46"/>
                </a:lnTo>
                <a:lnTo>
                  <a:pt x="695" y="40"/>
                </a:lnTo>
                <a:lnTo>
                  <a:pt x="694" y="35"/>
                </a:lnTo>
                <a:lnTo>
                  <a:pt x="692" y="29"/>
                </a:lnTo>
                <a:lnTo>
                  <a:pt x="688" y="21"/>
                </a:lnTo>
                <a:lnTo>
                  <a:pt x="682" y="13"/>
                </a:lnTo>
                <a:lnTo>
                  <a:pt x="675" y="8"/>
                </a:lnTo>
                <a:lnTo>
                  <a:pt x="668" y="3"/>
                </a:lnTo>
                <a:lnTo>
                  <a:pt x="660" y="1"/>
                </a:lnTo>
                <a:lnTo>
                  <a:pt x="652" y="0"/>
                </a:lnTo>
                <a:lnTo>
                  <a:pt x="643" y="1"/>
                </a:lnTo>
                <a:lnTo>
                  <a:pt x="635" y="3"/>
                </a:lnTo>
                <a:lnTo>
                  <a:pt x="628" y="8"/>
                </a:lnTo>
                <a:lnTo>
                  <a:pt x="621" y="13"/>
                </a:lnTo>
                <a:lnTo>
                  <a:pt x="616" y="21"/>
                </a:lnTo>
                <a:lnTo>
                  <a:pt x="611" y="29"/>
                </a:lnTo>
                <a:lnTo>
                  <a:pt x="610" y="35"/>
                </a:lnTo>
                <a:lnTo>
                  <a:pt x="608" y="40"/>
                </a:lnTo>
                <a:lnTo>
                  <a:pt x="608" y="46"/>
                </a:lnTo>
                <a:lnTo>
                  <a:pt x="608" y="5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28" name="Freeform 22">
            <a:extLst>
              <a:ext uri="{FF2B5EF4-FFF2-40B4-BE49-F238E27FC236}">
                <a16:creationId xmlns:a16="http://schemas.microsoft.com/office/drawing/2014/main" id="{00000000-0008-0000-0700-0000E4000000}"/>
              </a:ext>
            </a:extLst>
          </xdr:cNvPr>
          <xdr:cNvSpPr>
            <a:spLocks/>
          </xdr:cNvSpPr>
        </xdr:nvSpPr>
        <xdr:spPr bwMode="auto">
          <a:xfrm>
            <a:off x="3291" y="450"/>
            <a:ext cx="152" cy="184"/>
          </a:xfrm>
          <a:custGeom>
            <a:avLst/>
            <a:gdLst>
              <a:gd name="T0" fmla="*/ 0 w 757"/>
              <a:gd name="T1" fmla="*/ 0 h 1107"/>
              <a:gd name="T2" fmla="*/ 0 w 757"/>
              <a:gd name="T3" fmla="*/ 0 h 1107"/>
              <a:gd name="T4" fmla="*/ 0 w 757"/>
              <a:gd name="T5" fmla="*/ 0 h 1107"/>
              <a:gd name="T6" fmla="*/ 0 w 757"/>
              <a:gd name="T7" fmla="*/ 0 h 1107"/>
              <a:gd name="T8" fmla="*/ 0 w 757"/>
              <a:gd name="T9" fmla="*/ 0 h 1107"/>
              <a:gd name="T10" fmla="*/ 0 w 757"/>
              <a:gd name="T11" fmla="*/ 0 h 1107"/>
              <a:gd name="T12" fmla="*/ 0 w 757"/>
              <a:gd name="T13" fmla="*/ 0 h 1107"/>
              <a:gd name="T14" fmla="*/ 0 w 757"/>
              <a:gd name="T15" fmla="*/ 0 h 1107"/>
              <a:gd name="T16" fmla="*/ 0 w 757"/>
              <a:gd name="T17" fmla="*/ 0 h 1107"/>
              <a:gd name="T18" fmla="*/ 0 w 757"/>
              <a:gd name="T19" fmla="*/ 0 h 1107"/>
              <a:gd name="T20" fmla="*/ 0 w 757"/>
              <a:gd name="T21" fmla="*/ 0 h 1107"/>
              <a:gd name="T22" fmla="*/ 0 w 757"/>
              <a:gd name="T23" fmla="*/ 0 h 1107"/>
              <a:gd name="T24" fmla="*/ 0 w 757"/>
              <a:gd name="T25" fmla="*/ 0 h 1107"/>
              <a:gd name="T26" fmla="*/ 0 w 757"/>
              <a:gd name="T27" fmla="*/ 0 h 1107"/>
              <a:gd name="T28" fmla="*/ 0 w 757"/>
              <a:gd name="T29" fmla="*/ 0 h 1107"/>
              <a:gd name="T30" fmla="*/ 0 w 757"/>
              <a:gd name="T31" fmla="*/ 0 h 1107"/>
              <a:gd name="T32" fmla="*/ 0 w 757"/>
              <a:gd name="T33" fmla="*/ 0 h 1107"/>
              <a:gd name="T34" fmla="*/ 0 w 757"/>
              <a:gd name="T35" fmla="*/ 0 h 1107"/>
              <a:gd name="T36" fmla="*/ 0 w 757"/>
              <a:gd name="T37" fmla="*/ 0 h 1107"/>
              <a:gd name="T38" fmla="*/ 0 w 757"/>
              <a:gd name="T39" fmla="*/ 0 h 1107"/>
              <a:gd name="T40" fmla="*/ 0 w 757"/>
              <a:gd name="T41" fmla="*/ 0 h 1107"/>
              <a:gd name="T42" fmla="*/ 0 w 757"/>
              <a:gd name="T43" fmla="*/ 0 h 1107"/>
              <a:gd name="T44" fmla="*/ 0 w 757"/>
              <a:gd name="T45" fmla="*/ 0 h 1107"/>
              <a:gd name="T46" fmla="*/ 0 w 757"/>
              <a:gd name="T47" fmla="*/ 0 h 1107"/>
              <a:gd name="T48" fmla="*/ 0 w 757"/>
              <a:gd name="T49" fmla="*/ 0 h 1107"/>
              <a:gd name="T50" fmla="*/ 0 w 757"/>
              <a:gd name="T51" fmla="*/ 0 h 1107"/>
              <a:gd name="T52" fmla="*/ 0 w 757"/>
              <a:gd name="T53" fmla="*/ 0 h 1107"/>
              <a:gd name="T54" fmla="*/ 0 w 757"/>
              <a:gd name="T55" fmla="*/ 0 h 1107"/>
              <a:gd name="T56" fmla="*/ 0 w 757"/>
              <a:gd name="T57" fmla="*/ 0 h 1107"/>
              <a:gd name="T58" fmla="*/ 0 w 757"/>
              <a:gd name="T59" fmla="*/ 0 h 1107"/>
              <a:gd name="T60" fmla="*/ 0 w 757"/>
              <a:gd name="T61" fmla="*/ 0 h 1107"/>
              <a:gd name="T62" fmla="*/ 0 w 757"/>
              <a:gd name="T63" fmla="*/ 0 h 1107"/>
              <a:gd name="T64" fmla="*/ 0 w 757"/>
              <a:gd name="T65" fmla="*/ 0 h 1107"/>
              <a:gd name="T66" fmla="*/ 0 w 757"/>
              <a:gd name="T67" fmla="*/ 0 h 1107"/>
              <a:gd name="T68" fmla="*/ 0 w 757"/>
              <a:gd name="T69" fmla="*/ 0 h 1107"/>
              <a:gd name="T70" fmla="*/ 0 w 757"/>
              <a:gd name="T71" fmla="*/ 0 h 1107"/>
              <a:gd name="T72" fmla="*/ 0 w 757"/>
              <a:gd name="T73" fmla="*/ 0 h 1107"/>
              <a:gd name="T74" fmla="*/ 0 w 757"/>
              <a:gd name="T75" fmla="*/ 0 h 1107"/>
              <a:gd name="T76" fmla="*/ 0 w 757"/>
              <a:gd name="T77" fmla="*/ 0 h 1107"/>
              <a:gd name="T78" fmla="*/ 0 w 757"/>
              <a:gd name="T79" fmla="*/ 0 h 1107"/>
              <a:gd name="T80" fmla="*/ 0 w 757"/>
              <a:gd name="T81" fmla="*/ 0 h 1107"/>
              <a:gd name="T82" fmla="*/ 0 w 757"/>
              <a:gd name="T83" fmla="*/ 0 h 1107"/>
              <a:gd name="T84" fmla="*/ 0 w 757"/>
              <a:gd name="T85" fmla="*/ 0 h 1107"/>
              <a:gd name="T86" fmla="*/ 0 w 757"/>
              <a:gd name="T87" fmla="*/ 0 h 1107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757" h="1107">
                <a:moveTo>
                  <a:pt x="45" y="105"/>
                </a:moveTo>
                <a:lnTo>
                  <a:pt x="45" y="105"/>
                </a:lnTo>
                <a:lnTo>
                  <a:pt x="79" y="106"/>
                </a:lnTo>
                <a:lnTo>
                  <a:pt x="112" y="109"/>
                </a:lnTo>
                <a:lnTo>
                  <a:pt x="145" y="113"/>
                </a:lnTo>
                <a:lnTo>
                  <a:pt x="177" y="120"/>
                </a:lnTo>
                <a:lnTo>
                  <a:pt x="208" y="130"/>
                </a:lnTo>
                <a:lnTo>
                  <a:pt x="238" y="141"/>
                </a:lnTo>
                <a:lnTo>
                  <a:pt x="267" y="153"/>
                </a:lnTo>
                <a:lnTo>
                  <a:pt x="296" y="168"/>
                </a:lnTo>
                <a:lnTo>
                  <a:pt x="323" y="184"/>
                </a:lnTo>
                <a:lnTo>
                  <a:pt x="350" y="203"/>
                </a:lnTo>
                <a:lnTo>
                  <a:pt x="376" y="223"/>
                </a:lnTo>
                <a:lnTo>
                  <a:pt x="401" y="245"/>
                </a:lnTo>
                <a:lnTo>
                  <a:pt x="424" y="269"/>
                </a:lnTo>
                <a:lnTo>
                  <a:pt x="448" y="295"/>
                </a:lnTo>
                <a:lnTo>
                  <a:pt x="470" y="323"/>
                </a:lnTo>
                <a:lnTo>
                  <a:pt x="491" y="354"/>
                </a:lnTo>
                <a:lnTo>
                  <a:pt x="511" y="385"/>
                </a:lnTo>
                <a:lnTo>
                  <a:pt x="530" y="419"/>
                </a:lnTo>
                <a:lnTo>
                  <a:pt x="548" y="455"/>
                </a:lnTo>
                <a:lnTo>
                  <a:pt x="565" y="492"/>
                </a:lnTo>
                <a:lnTo>
                  <a:pt x="581" y="534"/>
                </a:lnTo>
                <a:lnTo>
                  <a:pt x="595" y="575"/>
                </a:lnTo>
                <a:lnTo>
                  <a:pt x="609" y="620"/>
                </a:lnTo>
                <a:lnTo>
                  <a:pt x="621" y="665"/>
                </a:lnTo>
                <a:lnTo>
                  <a:pt x="632" y="714"/>
                </a:lnTo>
                <a:lnTo>
                  <a:pt x="641" y="763"/>
                </a:lnTo>
                <a:lnTo>
                  <a:pt x="650" y="815"/>
                </a:lnTo>
                <a:lnTo>
                  <a:pt x="656" y="869"/>
                </a:lnTo>
                <a:lnTo>
                  <a:pt x="662" y="926"/>
                </a:lnTo>
                <a:lnTo>
                  <a:pt x="665" y="984"/>
                </a:lnTo>
                <a:lnTo>
                  <a:pt x="668" y="1044"/>
                </a:lnTo>
                <a:lnTo>
                  <a:pt x="669" y="1107"/>
                </a:lnTo>
                <a:lnTo>
                  <a:pt x="757" y="1107"/>
                </a:lnTo>
                <a:lnTo>
                  <a:pt x="756" y="1041"/>
                </a:lnTo>
                <a:lnTo>
                  <a:pt x="754" y="977"/>
                </a:lnTo>
                <a:lnTo>
                  <a:pt x="749" y="916"/>
                </a:lnTo>
                <a:lnTo>
                  <a:pt x="744" y="856"/>
                </a:lnTo>
                <a:lnTo>
                  <a:pt x="737" y="798"/>
                </a:lnTo>
                <a:lnTo>
                  <a:pt x="728" y="743"/>
                </a:lnTo>
                <a:lnTo>
                  <a:pt x="717" y="689"/>
                </a:lnTo>
                <a:lnTo>
                  <a:pt x="706" y="637"/>
                </a:lnTo>
                <a:lnTo>
                  <a:pt x="692" y="587"/>
                </a:lnTo>
                <a:lnTo>
                  <a:pt x="678" y="538"/>
                </a:lnTo>
                <a:lnTo>
                  <a:pt x="662" y="491"/>
                </a:lnTo>
                <a:lnTo>
                  <a:pt x="644" y="447"/>
                </a:lnTo>
                <a:lnTo>
                  <a:pt x="625" y="404"/>
                </a:lnTo>
                <a:lnTo>
                  <a:pt x="605" y="364"/>
                </a:lnTo>
                <a:lnTo>
                  <a:pt x="583" y="325"/>
                </a:lnTo>
                <a:lnTo>
                  <a:pt x="560" y="289"/>
                </a:lnTo>
                <a:lnTo>
                  <a:pt x="536" y="255"/>
                </a:lnTo>
                <a:lnTo>
                  <a:pt x="510" y="223"/>
                </a:lnTo>
                <a:lnTo>
                  <a:pt x="484" y="192"/>
                </a:lnTo>
                <a:lnTo>
                  <a:pt x="456" y="164"/>
                </a:lnTo>
                <a:lnTo>
                  <a:pt x="427" y="138"/>
                </a:lnTo>
                <a:lnTo>
                  <a:pt x="397" y="115"/>
                </a:lnTo>
                <a:lnTo>
                  <a:pt x="365" y="93"/>
                </a:lnTo>
                <a:lnTo>
                  <a:pt x="333" y="73"/>
                </a:lnTo>
                <a:lnTo>
                  <a:pt x="300" y="57"/>
                </a:lnTo>
                <a:lnTo>
                  <a:pt x="266" y="42"/>
                </a:lnTo>
                <a:lnTo>
                  <a:pt x="231" y="30"/>
                </a:lnTo>
                <a:lnTo>
                  <a:pt x="195" y="19"/>
                </a:lnTo>
                <a:lnTo>
                  <a:pt x="159" y="11"/>
                </a:lnTo>
                <a:lnTo>
                  <a:pt x="122" y="5"/>
                </a:lnTo>
                <a:lnTo>
                  <a:pt x="83" y="3"/>
                </a:lnTo>
                <a:lnTo>
                  <a:pt x="45" y="0"/>
                </a:lnTo>
                <a:lnTo>
                  <a:pt x="39" y="2"/>
                </a:lnTo>
                <a:lnTo>
                  <a:pt x="34" y="2"/>
                </a:lnTo>
                <a:lnTo>
                  <a:pt x="29" y="4"/>
                </a:lnTo>
                <a:lnTo>
                  <a:pt x="25" y="5"/>
                </a:lnTo>
                <a:lnTo>
                  <a:pt x="18" y="11"/>
                </a:lnTo>
                <a:lnTo>
                  <a:pt x="11" y="17"/>
                </a:lnTo>
                <a:lnTo>
                  <a:pt x="7" y="25"/>
                </a:lnTo>
                <a:lnTo>
                  <a:pt x="3" y="33"/>
                </a:lnTo>
                <a:lnTo>
                  <a:pt x="1" y="43"/>
                </a:lnTo>
                <a:lnTo>
                  <a:pt x="0" y="53"/>
                </a:lnTo>
                <a:lnTo>
                  <a:pt x="1" y="63"/>
                </a:lnTo>
                <a:lnTo>
                  <a:pt x="3" y="72"/>
                </a:lnTo>
                <a:lnTo>
                  <a:pt x="7" y="80"/>
                </a:lnTo>
                <a:lnTo>
                  <a:pt x="11" y="89"/>
                </a:lnTo>
                <a:lnTo>
                  <a:pt x="18" y="96"/>
                </a:lnTo>
                <a:lnTo>
                  <a:pt x="25" y="100"/>
                </a:lnTo>
                <a:lnTo>
                  <a:pt x="29" y="103"/>
                </a:lnTo>
                <a:lnTo>
                  <a:pt x="34" y="104"/>
                </a:lnTo>
                <a:lnTo>
                  <a:pt x="39" y="105"/>
                </a:lnTo>
                <a:lnTo>
                  <a:pt x="45" y="105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29" name="Freeform 23">
            <a:extLst>
              <a:ext uri="{FF2B5EF4-FFF2-40B4-BE49-F238E27FC236}">
                <a16:creationId xmlns:a16="http://schemas.microsoft.com/office/drawing/2014/main" id="{00000000-0008-0000-0700-0000E5000000}"/>
              </a:ext>
            </a:extLst>
          </xdr:cNvPr>
          <xdr:cNvSpPr>
            <a:spLocks/>
          </xdr:cNvSpPr>
        </xdr:nvSpPr>
        <xdr:spPr bwMode="auto">
          <a:xfrm>
            <a:off x="3198" y="450"/>
            <a:ext cx="102" cy="58"/>
          </a:xfrm>
          <a:custGeom>
            <a:avLst/>
            <a:gdLst>
              <a:gd name="T0" fmla="*/ 0 w 509"/>
              <a:gd name="T1" fmla="*/ 0 h 345"/>
              <a:gd name="T2" fmla="*/ 0 w 509"/>
              <a:gd name="T3" fmla="*/ 0 h 345"/>
              <a:gd name="T4" fmla="*/ 0 w 509"/>
              <a:gd name="T5" fmla="*/ 0 h 345"/>
              <a:gd name="T6" fmla="*/ 0 w 509"/>
              <a:gd name="T7" fmla="*/ 0 h 345"/>
              <a:gd name="T8" fmla="*/ 0 w 509"/>
              <a:gd name="T9" fmla="*/ 0 h 345"/>
              <a:gd name="T10" fmla="*/ 0 w 509"/>
              <a:gd name="T11" fmla="*/ 0 h 345"/>
              <a:gd name="T12" fmla="*/ 0 w 509"/>
              <a:gd name="T13" fmla="*/ 0 h 345"/>
              <a:gd name="T14" fmla="*/ 0 w 509"/>
              <a:gd name="T15" fmla="*/ 0 h 345"/>
              <a:gd name="T16" fmla="*/ 0 w 509"/>
              <a:gd name="T17" fmla="*/ 0 h 345"/>
              <a:gd name="T18" fmla="*/ 0 w 509"/>
              <a:gd name="T19" fmla="*/ 0 h 345"/>
              <a:gd name="T20" fmla="*/ 0 w 509"/>
              <a:gd name="T21" fmla="*/ 0 h 345"/>
              <a:gd name="T22" fmla="*/ 0 w 509"/>
              <a:gd name="T23" fmla="*/ 0 h 345"/>
              <a:gd name="T24" fmla="*/ 0 w 509"/>
              <a:gd name="T25" fmla="*/ 0 h 345"/>
              <a:gd name="T26" fmla="*/ 0 w 509"/>
              <a:gd name="T27" fmla="*/ 0 h 345"/>
              <a:gd name="T28" fmla="*/ 0 w 509"/>
              <a:gd name="T29" fmla="*/ 0 h 345"/>
              <a:gd name="T30" fmla="*/ 0 w 509"/>
              <a:gd name="T31" fmla="*/ 0 h 345"/>
              <a:gd name="T32" fmla="*/ 0 w 509"/>
              <a:gd name="T33" fmla="*/ 0 h 345"/>
              <a:gd name="T34" fmla="*/ 0 w 509"/>
              <a:gd name="T35" fmla="*/ 0 h 345"/>
              <a:gd name="T36" fmla="*/ 0 w 509"/>
              <a:gd name="T37" fmla="*/ 0 h 345"/>
              <a:gd name="T38" fmla="*/ 0 w 509"/>
              <a:gd name="T39" fmla="*/ 0 h 345"/>
              <a:gd name="T40" fmla="*/ 0 w 509"/>
              <a:gd name="T41" fmla="*/ 0 h 345"/>
              <a:gd name="T42" fmla="*/ 0 w 509"/>
              <a:gd name="T43" fmla="*/ 0 h 345"/>
              <a:gd name="T44" fmla="*/ 0 w 509"/>
              <a:gd name="T45" fmla="*/ 0 h 345"/>
              <a:gd name="T46" fmla="*/ 0 w 509"/>
              <a:gd name="T47" fmla="*/ 0 h 345"/>
              <a:gd name="T48" fmla="*/ 0 w 509"/>
              <a:gd name="T49" fmla="*/ 0 h 345"/>
              <a:gd name="T50" fmla="*/ 0 w 509"/>
              <a:gd name="T51" fmla="*/ 0 h 345"/>
              <a:gd name="T52" fmla="*/ 0 w 509"/>
              <a:gd name="T53" fmla="*/ 0 h 345"/>
              <a:gd name="T54" fmla="*/ 0 w 509"/>
              <a:gd name="T55" fmla="*/ 0 h 345"/>
              <a:gd name="T56" fmla="*/ 0 w 509"/>
              <a:gd name="T57" fmla="*/ 0 h 345"/>
              <a:gd name="T58" fmla="*/ 0 w 509"/>
              <a:gd name="T59" fmla="*/ 0 h 345"/>
              <a:gd name="T60" fmla="*/ 0 w 509"/>
              <a:gd name="T61" fmla="*/ 0 h 345"/>
              <a:gd name="T62" fmla="*/ 0 w 509"/>
              <a:gd name="T63" fmla="*/ 0 h 345"/>
              <a:gd name="T64" fmla="*/ 0 w 509"/>
              <a:gd name="T65" fmla="*/ 0 h 345"/>
              <a:gd name="T66" fmla="*/ 0 w 509"/>
              <a:gd name="T67" fmla="*/ 0 h 345"/>
              <a:gd name="T68" fmla="*/ 0 w 509"/>
              <a:gd name="T69" fmla="*/ 0 h 345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</a:gdLst>
            <a:ahLst/>
            <a:cxnLst>
              <a:cxn ang="T70">
                <a:pos x="T0" y="T1"/>
              </a:cxn>
              <a:cxn ang="T71">
                <a:pos x="T2" y="T3"/>
              </a:cxn>
              <a:cxn ang="T72">
                <a:pos x="T4" y="T5"/>
              </a:cxn>
              <a:cxn ang="T73">
                <a:pos x="T6" y="T7"/>
              </a:cxn>
              <a:cxn ang="T74">
                <a:pos x="T8" y="T9"/>
              </a:cxn>
              <a:cxn ang="T75">
                <a:pos x="T10" y="T11"/>
              </a:cxn>
              <a:cxn ang="T76">
                <a:pos x="T12" y="T13"/>
              </a:cxn>
              <a:cxn ang="T77">
                <a:pos x="T14" y="T15"/>
              </a:cxn>
              <a:cxn ang="T78">
                <a:pos x="T16" y="T17"/>
              </a:cxn>
              <a:cxn ang="T79">
                <a:pos x="T18" y="T19"/>
              </a:cxn>
              <a:cxn ang="T80">
                <a:pos x="T20" y="T21"/>
              </a:cxn>
              <a:cxn ang="T81">
                <a:pos x="T22" y="T23"/>
              </a:cxn>
              <a:cxn ang="T82">
                <a:pos x="T24" y="T25"/>
              </a:cxn>
              <a:cxn ang="T83">
                <a:pos x="T26" y="T27"/>
              </a:cxn>
              <a:cxn ang="T84">
                <a:pos x="T28" y="T29"/>
              </a:cxn>
              <a:cxn ang="T85">
                <a:pos x="T30" y="T31"/>
              </a:cxn>
              <a:cxn ang="T86">
                <a:pos x="T32" y="T33"/>
              </a:cxn>
              <a:cxn ang="T87">
                <a:pos x="T34" y="T35"/>
              </a:cxn>
              <a:cxn ang="T88">
                <a:pos x="T36" y="T37"/>
              </a:cxn>
              <a:cxn ang="T89">
                <a:pos x="T38" y="T39"/>
              </a:cxn>
              <a:cxn ang="T90">
                <a:pos x="T40" y="T41"/>
              </a:cxn>
              <a:cxn ang="T91">
                <a:pos x="T42" y="T43"/>
              </a:cxn>
              <a:cxn ang="T92">
                <a:pos x="T44" y="T45"/>
              </a:cxn>
              <a:cxn ang="T93">
                <a:pos x="T46" y="T47"/>
              </a:cxn>
              <a:cxn ang="T94">
                <a:pos x="T48" y="T49"/>
              </a:cxn>
              <a:cxn ang="T95">
                <a:pos x="T50" y="T51"/>
              </a:cxn>
              <a:cxn ang="T96">
                <a:pos x="T52" y="T53"/>
              </a:cxn>
              <a:cxn ang="T97">
                <a:pos x="T54" y="T55"/>
              </a:cxn>
              <a:cxn ang="T98">
                <a:pos x="T56" y="T57"/>
              </a:cxn>
              <a:cxn ang="T99">
                <a:pos x="T58" y="T59"/>
              </a:cxn>
              <a:cxn ang="T100">
                <a:pos x="T60" y="T61"/>
              </a:cxn>
              <a:cxn ang="T101">
                <a:pos x="T62" y="T63"/>
              </a:cxn>
              <a:cxn ang="T102">
                <a:pos x="T64" y="T65"/>
              </a:cxn>
              <a:cxn ang="T103">
                <a:pos x="T66" y="T67"/>
              </a:cxn>
              <a:cxn ang="T104">
                <a:pos x="T68" y="T69"/>
              </a:cxn>
            </a:cxnLst>
            <a:rect l="0" t="0" r="r" b="b"/>
            <a:pathLst>
              <a:path w="509" h="345">
                <a:moveTo>
                  <a:pt x="1" y="292"/>
                </a:moveTo>
                <a:lnTo>
                  <a:pt x="78" y="325"/>
                </a:lnTo>
                <a:lnTo>
                  <a:pt x="90" y="310"/>
                </a:lnTo>
                <a:lnTo>
                  <a:pt x="101" y="296"/>
                </a:lnTo>
                <a:lnTo>
                  <a:pt x="113" y="282"/>
                </a:lnTo>
                <a:lnTo>
                  <a:pt x="125" y="269"/>
                </a:lnTo>
                <a:lnTo>
                  <a:pt x="138" y="256"/>
                </a:lnTo>
                <a:lnTo>
                  <a:pt x="150" y="243"/>
                </a:lnTo>
                <a:lnTo>
                  <a:pt x="163" y="231"/>
                </a:lnTo>
                <a:lnTo>
                  <a:pt x="176" y="221"/>
                </a:lnTo>
                <a:lnTo>
                  <a:pt x="189" y="210"/>
                </a:lnTo>
                <a:lnTo>
                  <a:pt x="202" y="201"/>
                </a:lnTo>
                <a:lnTo>
                  <a:pt x="215" y="191"/>
                </a:lnTo>
                <a:lnTo>
                  <a:pt x="228" y="183"/>
                </a:lnTo>
                <a:lnTo>
                  <a:pt x="256" y="166"/>
                </a:lnTo>
                <a:lnTo>
                  <a:pt x="284" y="152"/>
                </a:lnTo>
                <a:lnTo>
                  <a:pt x="312" y="141"/>
                </a:lnTo>
                <a:lnTo>
                  <a:pt x="340" y="131"/>
                </a:lnTo>
                <a:lnTo>
                  <a:pt x="368" y="123"/>
                </a:lnTo>
                <a:lnTo>
                  <a:pt x="397" y="116"/>
                </a:lnTo>
                <a:lnTo>
                  <a:pt x="425" y="111"/>
                </a:lnTo>
                <a:lnTo>
                  <a:pt x="453" y="108"/>
                </a:lnTo>
                <a:lnTo>
                  <a:pt x="481" y="105"/>
                </a:lnTo>
                <a:lnTo>
                  <a:pt x="509" y="105"/>
                </a:lnTo>
                <a:lnTo>
                  <a:pt x="509" y="0"/>
                </a:lnTo>
                <a:lnTo>
                  <a:pt x="477" y="2"/>
                </a:lnTo>
                <a:lnTo>
                  <a:pt x="446" y="4"/>
                </a:lnTo>
                <a:lnTo>
                  <a:pt x="414" y="9"/>
                </a:lnTo>
                <a:lnTo>
                  <a:pt x="382" y="13"/>
                </a:lnTo>
                <a:lnTo>
                  <a:pt x="349" y="22"/>
                </a:lnTo>
                <a:lnTo>
                  <a:pt x="317" y="31"/>
                </a:lnTo>
                <a:lnTo>
                  <a:pt x="284" y="43"/>
                </a:lnTo>
                <a:lnTo>
                  <a:pt x="251" y="56"/>
                </a:lnTo>
                <a:lnTo>
                  <a:pt x="219" y="72"/>
                </a:lnTo>
                <a:lnTo>
                  <a:pt x="188" y="91"/>
                </a:lnTo>
                <a:lnTo>
                  <a:pt x="171" y="102"/>
                </a:lnTo>
                <a:lnTo>
                  <a:pt x="156" y="112"/>
                </a:lnTo>
                <a:lnTo>
                  <a:pt x="140" y="124"/>
                </a:lnTo>
                <a:lnTo>
                  <a:pt x="125" y="136"/>
                </a:lnTo>
                <a:lnTo>
                  <a:pt x="110" y="149"/>
                </a:lnTo>
                <a:lnTo>
                  <a:pt x="95" y="163"/>
                </a:lnTo>
                <a:lnTo>
                  <a:pt x="80" y="177"/>
                </a:lnTo>
                <a:lnTo>
                  <a:pt x="66" y="191"/>
                </a:lnTo>
                <a:lnTo>
                  <a:pt x="52" y="208"/>
                </a:lnTo>
                <a:lnTo>
                  <a:pt x="38" y="224"/>
                </a:lnTo>
                <a:lnTo>
                  <a:pt x="24" y="241"/>
                </a:lnTo>
                <a:lnTo>
                  <a:pt x="11" y="259"/>
                </a:lnTo>
                <a:lnTo>
                  <a:pt x="89" y="292"/>
                </a:lnTo>
                <a:lnTo>
                  <a:pt x="11" y="259"/>
                </a:lnTo>
                <a:lnTo>
                  <a:pt x="8" y="264"/>
                </a:lnTo>
                <a:lnTo>
                  <a:pt x="5" y="269"/>
                </a:lnTo>
                <a:lnTo>
                  <a:pt x="3" y="275"/>
                </a:lnTo>
                <a:lnTo>
                  <a:pt x="2" y="279"/>
                </a:lnTo>
                <a:lnTo>
                  <a:pt x="0" y="289"/>
                </a:lnTo>
                <a:lnTo>
                  <a:pt x="0" y="299"/>
                </a:lnTo>
                <a:lnTo>
                  <a:pt x="2" y="309"/>
                </a:lnTo>
                <a:lnTo>
                  <a:pt x="6" y="317"/>
                </a:lnTo>
                <a:lnTo>
                  <a:pt x="11" y="325"/>
                </a:lnTo>
                <a:lnTo>
                  <a:pt x="16" y="332"/>
                </a:lnTo>
                <a:lnTo>
                  <a:pt x="23" y="337"/>
                </a:lnTo>
                <a:lnTo>
                  <a:pt x="31" y="342"/>
                </a:lnTo>
                <a:lnTo>
                  <a:pt x="38" y="344"/>
                </a:lnTo>
                <a:lnTo>
                  <a:pt x="47" y="345"/>
                </a:lnTo>
                <a:lnTo>
                  <a:pt x="55" y="344"/>
                </a:lnTo>
                <a:lnTo>
                  <a:pt x="63" y="341"/>
                </a:lnTo>
                <a:lnTo>
                  <a:pt x="67" y="337"/>
                </a:lnTo>
                <a:lnTo>
                  <a:pt x="71" y="335"/>
                </a:lnTo>
                <a:lnTo>
                  <a:pt x="75" y="330"/>
                </a:lnTo>
                <a:lnTo>
                  <a:pt x="78" y="325"/>
                </a:lnTo>
                <a:lnTo>
                  <a:pt x="1" y="29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30" name="Freeform 24">
            <a:extLst>
              <a:ext uri="{FF2B5EF4-FFF2-40B4-BE49-F238E27FC236}">
                <a16:creationId xmlns:a16="http://schemas.microsoft.com/office/drawing/2014/main" id="{00000000-0008-0000-0700-0000E6000000}"/>
              </a:ext>
            </a:extLst>
          </xdr:cNvPr>
          <xdr:cNvSpPr>
            <a:spLocks/>
          </xdr:cNvSpPr>
        </xdr:nvSpPr>
        <xdr:spPr bwMode="auto">
          <a:xfrm>
            <a:off x="3199" y="460"/>
            <a:ext cx="17" cy="39"/>
          </a:xfrm>
          <a:custGeom>
            <a:avLst/>
            <a:gdLst>
              <a:gd name="T0" fmla="*/ 0 w 88"/>
              <a:gd name="T1" fmla="*/ 0 h 234"/>
              <a:gd name="T2" fmla="*/ 0 w 88"/>
              <a:gd name="T3" fmla="*/ 0 h 234"/>
              <a:gd name="T4" fmla="*/ 0 w 88"/>
              <a:gd name="T5" fmla="*/ 0 h 234"/>
              <a:gd name="T6" fmla="*/ 0 w 88"/>
              <a:gd name="T7" fmla="*/ 0 h 234"/>
              <a:gd name="T8" fmla="*/ 0 w 88"/>
              <a:gd name="T9" fmla="*/ 0 h 234"/>
              <a:gd name="T10" fmla="*/ 0 w 88"/>
              <a:gd name="T11" fmla="*/ 0 h 234"/>
              <a:gd name="T12" fmla="*/ 0 w 88"/>
              <a:gd name="T13" fmla="*/ 0 h 234"/>
              <a:gd name="T14" fmla="*/ 0 w 88"/>
              <a:gd name="T15" fmla="*/ 0 h 234"/>
              <a:gd name="T16" fmla="*/ 0 w 88"/>
              <a:gd name="T17" fmla="*/ 0 h 234"/>
              <a:gd name="T18" fmla="*/ 0 w 88"/>
              <a:gd name="T19" fmla="*/ 0 h 234"/>
              <a:gd name="T20" fmla="*/ 0 w 88"/>
              <a:gd name="T21" fmla="*/ 0 h 234"/>
              <a:gd name="T22" fmla="*/ 0 w 88"/>
              <a:gd name="T23" fmla="*/ 0 h 234"/>
              <a:gd name="T24" fmla="*/ 0 w 88"/>
              <a:gd name="T25" fmla="*/ 0 h 234"/>
              <a:gd name="T26" fmla="*/ 0 w 88"/>
              <a:gd name="T27" fmla="*/ 0 h 234"/>
              <a:gd name="T28" fmla="*/ 0 w 88"/>
              <a:gd name="T29" fmla="*/ 0 h 234"/>
              <a:gd name="T30" fmla="*/ 0 w 88"/>
              <a:gd name="T31" fmla="*/ 0 h 234"/>
              <a:gd name="T32" fmla="*/ 0 w 88"/>
              <a:gd name="T33" fmla="*/ 0 h 234"/>
              <a:gd name="T34" fmla="*/ 0 w 88"/>
              <a:gd name="T35" fmla="*/ 0 h 234"/>
              <a:gd name="T36" fmla="*/ 0 w 88"/>
              <a:gd name="T37" fmla="*/ 0 h 234"/>
              <a:gd name="T38" fmla="*/ 0 w 88"/>
              <a:gd name="T39" fmla="*/ 0 h 234"/>
              <a:gd name="T40" fmla="*/ 0 w 88"/>
              <a:gd name="T41" fmla="*/ 0 h 234"/>
              <a:gd name="T42" fmla="*/ 0 w 88"/>
              <a:gd name="T43" fmla="*/ 0 h 234"/>
              <a:gd name="T44" fmla="*/ 0 w 88"/>
              <a:gd name="T45" fmla="*/ 0 h 234"/>
              <a:gd name="T46" fmla="*/ 0 w 88"/>
              <a:gd name="T47" fmla="*/ 0 h 234"/>
              <a:gd name="T48" fmla="*/ 0 w 88"/>
              <a:gd name="T49" fmla="*/ 0 h 234"/>
              <a:gd name="T50" fmla="*/ 0 w 88"/>
              <a:gd name="T51" fmla="*/ 0 h 234"/>
              <a:gd name="T52" fmla="*/ 0 w 88"/>
              <a:gd name="T53" fmla="*/ 0 h 234"/>
              <a:gd name="T54" fmla="*/ 0 w 88"/>
              <a:gd name="T55" fmla="*/ 0 h 234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8" h="234">
                <a:moveTo>
                  <a:pt x="44" y="0"/>
                </a:moveTo>
                <a:lnTo>
                  <a:pt x="0" y="52"/>
                </a:lnTo>
                <a:lnTo>
                  <a:pt x="0" y="234"/>
                </a:lnTo>
                <a:lnTo>
                  <a:pt x="88" y="234"/>
                </a:lnTo>
                <a:lnTo>
                  <a:pt x="88" y="52"/>
                </a:lnTo>
                <a:lnTo>
                  <a:pt x="44" y="0"/>
                </a:lnTo>
                <a:lnTo>
                  <a:pt x="88" y="52"/>
                </a:lnTo>
                <a:lnTo>
                  <a:pt x="88" y="46"/>
                </a:lnTo>
                <a:lnTo>
                  <a:pt x="87" y="40"/>
                </a:lnTo>
                <a:lnTo>
                  <a:pt x="86" y="34"/>
                </a:lnTo>
                <a:lnTo>
                  <a:pt x="84" y="30"/>
                </a:lnTo>
                <a:lnTo>
                  <a:pt x="80" y="21"/>
                </a:lnTo>
                <a:lnTo>
                  <a:pt x="74" y="13"/>
                </a:lnTo>
                <a:lnTo>
                  <a:pt x="67" y="7"/>
                </a:lnTo>
                <a:lnTo>
                  <a:pt x="60" y="4"/>
                </a:lnTo>
                <a:lnTo>
                  <a:pt x="52" y="1"/>
                </a:lnTo>
                <a:lnTo>
                  <a:pt x="44" y="0"/>
                </a:lnTo>
                <a:lnTo>
                  <a:pt x="35" y="1"/>
                </a:lnTo>
                <a:lnTo>
                  <a:pt x="27" y="4"/>
                </a:lnTo>
                <a:lnTo>
                  <a:pt x="20" y="7"/>
                </a:lnTo>
                <a:lnTo>
                  <a:pt x="13" y="13"/>
                </a:lnTo>
                <a:lnTo>
                  <a:pt x="8" y="21"/>
                </a:lnTo>
                <a:lnTo>
                  <a:pt x="3" y="30"/>
                </a:lnTo>
                <a:lnTo>
                  <a:pt x="2" y="34"/>
                </a:lnTo>
                <a:lnTo>
                  <a:pt x="1" y="40"/>
                </a:lnTo>
                <a:lnTo>
                  <a:pt x="0" y="46"/>
                </a:lnTo>
                <a:lnTo>
                  <a:pt x="0" y="52"/>
                </a:lnTo>
                <a:lnTo>
                  <a:pt x="44" y="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31" name="Freeform 25">
            <a:extLst>
              <a:ext uri="{FF2B5EF4-FFF2-40B4-BE49-F238E27FC236}">
                <a16:creationId xmlns:a16="http://schemas.microsoft.com/office/drawing/2014/main" id="{00000000-0008-0000-0700-0000E7000000}"/>
              </a:ext>
            </a:extLst>
          </xdr:cNvPr>
          <xdr:cNvSpPr>
            <a:spLocks/>
          </xdr:cNvSpPr>
        </xdr:nvSpPr>
        <xdr:spPr bwMode="auto">
          <a:xfrm>
            <a:off x="3194" y="621"/>
            <a:ext cx="65" cy="102"/>
          </a:xfrm>
          <a:custGeom>
            <a:avLst/>
            <a:gdLst>
              <a:gd name="T0" fmla="*/ 0 w 329"/>
              <a:gd name="T1" fmla="*/ 0 h 612"/>
              <a:gd name="T2" fmla="*/ 0 w 329"/>
              <a:gd name="T3" fmla="*/ 0 h 612"/>
              <a:gd name="T4" fmla="*/ 0 w 329"/>
              <a:gd name="T5" fmla="*/ 0 h 612"/>
              <a:gd name="T6" fmla="*/ 0 w 329"/>
              <a:gd name="T7" fmla="*/ 0 h 612"/>
              <a:gd name="T8" fmla="*/ 0 w 329"/>
              <a:gd name="T9" fmla="*/ 0 h 612"/>
              <a:gd name="T10" fmla="*/ 0 w 329"/>
              <a:gd name="T11" fmla="*/ 0 h 612"/>
              <a:gd name="T12" fmla="*/ 0 w 329"/>
              <a:gd name="T13" fmla="*/ 0 h 612"/>
              <a:gd name="T14" fmla="*/ 0 w 329"/>
              <a:gd name="T15" fmla="*/ 0 h 612"/>
              <a:gd name="T16" fmla="*/ 0 w 329"/>
              <a:gd name="T17" fmla="*/ 0 h 612"/>
              <a:gd name="T18" fmla="*/ 0 w 329"/>
              <a:gd name="T19" fmla="*/ 0 h 612"/>
              <a:gd name="T20" fmla="*/ 0 w 329"/>
              <a:gd name="T21" fmla="*/ 0 h 612"/>
              <a:gd name="T22" fmla="*/ 0 w 329"/>
              <a:gd name="T23" fmla="*/ 0 h 612"/>
              <a:gd name="T24" fmla="*/ 0 w 329"/>
              <a:gd name="T25" fmla="*/ 0 h 612"/>
              <a:gd name="T26" fmla="*/ 0 w 329"/>
              <a:gd name="T27" fmla="*/ 0 h 612"/>
              <a:gd name="T28" fmla="*/ 0 w 329"/>
              <a:gd name="T29" fmla="*/ 0 h 612"/>
              <a:gd name="T30" fmla="*/ 0 w 329"/>
              <a:gd name="T31" fmla="*/ 0 h 612"/>
              <a:gd name="T32" fmla="*/ 0 w 329"/>
              <a:gd name="T33" fmla="*/ 0 h 612"/>
              <a:gd name="T34" fmla="*/ 0 w 329"/>
              <a:gd name="T35" fmla="*/ 0 h 612"/>
              <a:gd name="T36" fmla="*/ 0 w 329"/>
              <a:gd name="T37" fmla="*/ 0 h 612"/>
              <a:gd name="T38" fmla="*/ 0 w 329"/>
              <a:gd name="T39" fmla="*/ 0 h 612"/>
              <a:gd name="T40" fmla="*/ 0 w 329"/>
              <a:gd name="T41" fmla="*/ 0 h 612"/>
              <a:gd name="T42" fmla="*/ 0 w 329"/>
              <a:gd name="T43" fmla="*/ 0 h 612"/>
              <a:gd name="T44" fmla="*/ 0 w 329"/>
              <a:gd name="T45" fmla="*/ 0 h 612"/>
              <a:gd name="T46" fmla="*/ 0 w 329"/>
              <a:gd name="T47" fmla="*/ 0 h 612"/>
              <a:gd name="T48" fmla="*/ 0 w 329"/>
              <a:gd name="T49" fmla="*/ 0 h 612"/>
              <a:gd name="T50" fmla="*/ 0 w 329"/>
              <a:gd name="T51" fmla="*/ 0 h 612"/>
              <a:gd name="T52" fmla="*/ 0 w 329"/>
              <a:gd name="T53" fmla="*/ 0 h 612"/>
              <a:gd name="T54" fmla="*/ 0 w 329"/>
              <a:gd name="T55" fmla="*/ 0 h 612"/>
              <a:gd name="T56" fmla="*/ 0 w 329"/>
              <a:gd name="T57" fmla="*/ 0 h 612"/>
              <a:gd name="T58" fmla="*/ 0 w 329"/>
              <a:gd name="T59" fmla="*/ 0 h 612"/>
              <a:gd name="T60" fmla="*/ 0 w 329"/>
              <a:gd name="T61" fmla="*/ 0 h 612"/>
              <a:gd name="T62" fmla="*/ 0 w 329"/>
              <a:gd name="T63" fmla="*/ 0 h 612"/>
              <a:gd name="T64" fmla="*/ 0 w 329"/>
              <a:gd name="T65" fmla="*/ 0 h 612"/>
              <a:gd name="T66" fmla="*/ 0 w 329"/>
              <a:gd name="T67" fmla="*/ 0 h 612"/>
              <a:gd name="T68" fmla="*/ 0 w 329"/>
              <a:gd name="T69" fmla="*/ 0 h 612"/>
              <a:gd name="T70" fmla="*/ 0 w 329"/>
              <a:gd name="T71" fmla="*/ 0 h 612"/>
              <a:gd name="T72" fmla="*/ 0 w 329"/>
              <a:gd name="T73" fmla="*/ 0 h 612"/>
              <a:gd name="T74" fmla="*/ 0 w 329"/>
              <a:gd name="T75" fmla="*/ 0 h 612"/>
              <a:gd name="T76" fmla="*/ 0 w 329"/>
              <a:gd name="T77" fmla="*/ 0 h 612"/>
              <a:gd name="T78" fmla="*/ 0 w 329"/>
              <a:gd name="T79" fmla="*/ 0 h 612"/>
              <a:gd name="T80" fmla="*/ 0 w 329"/>
              <a:gd name="T81" fmla="*/ 0 h 612"/>
              <a:gd name="T82" fmla="*/ 0 w 329"/>
              <a:gd name="T83" fmla="*/ 0 h 612"/>
              <a:gd name="T84" fmla="*/ 0 w 329"/>
              <a:gd name="T85" fmla="*/ 0 h 612"/>
              <a:gd name="T86" fmla="*/ 0 w 329"/>
              <a:gd name="T87" fmla="*/ 0 h 612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29" h="612">
                <a:moveTo>
                  <a:pt x="0" y="51"/>
                </a:moveTo>
                <a:lnTo>
                  <a:pt x="0" y="51"/>
                </a:lnTo>
                <a:lnTo>
                  <a:pt x="0" y="88"/>
                </a:lnTo>
                <a:lnTo>
                  <a:pt x="1" y="124"/>
                </a:lnTo>
                <a:lnTo>
                  <a:pt x="3" y="157"/>
                </a:lnTo>
                <a:lnTo>
                  <a:pt x="5" y="190"/>
                </a:lnTo>
                <a:lnTo>
                  <a:pt x="7" y="221"/>
                </a:lnTo>
                <a:lnTo>
                  <a:pt x="10" y="252"/>
                </a:lnTo>
                <a:lnTo>
                  <a:pt x="14" y="280"/>
                </a:lnTo>
                <a:lnTo>
                  <a:pt x="18" y="307"/>
                </a:lnTo>
                <a:lnTo>
                  <a:pt x="23" y="333"/>
                </a:lnTo>
                <a:lnTo>
                  <a:pt x="29" y="357"/>
                </a:lnTo>
                <a:lnTo>
                  <a:pt x="35" y="381"/>
                </a:lnTo>
                <a:lnTo>
                  <a:pt x="42" y="403"/>
                </a:lnTo>
                <a:lnTo>
                  <a:pt x="49" y="425"/>
                </a:lnTo>
                <a:lnTo>
                  <a:pt x="58" y="446"/>
                </a:lnTo>
                <a:lnTo>
                  <a:pt x="67" y="465"/>
                </a:lnTo>
                <a:lnTo>
                  <a:pt x="77" y="482"/>
                </a:lnTo>
                <a:lnTo>
                  <a:pt x="88" y="500"/>
                </a:lnTo>
                <a:lnTo>
                  <a:pt x="100" y="515"/>
                </a:lnTo>
                <a:lnTo>
                  <a:pt x="113" y="529"/>
                </a:lnTo>
                <a:lnTo>
                  <a:pt x="126" y="543"/>
                </a:lnTo>
                <a:lnTo>
                  <a:pt x="140" y="555"/>
                </a:lnTo>
                <a:lnTo>
                  <a:pt x="155" y="566"/>
                </a:lnTo>
                <a:lnTo>
                  <a:pt x="170" y="575"/>
                </a:lnTo>
                <a:lnTo>
                  <a:pt x="186" y="583"/>
                </a:lnTo>
                <a:lnTo>
                  <a:pt x="202" y="591"/>
                </a:lnTo>
                <a:lnTo>
                  <a:pt x="219" y="596"/>
                </a:lnTo>
                <a:lnTo>
                  <a:pt x="236" y="601"/>
                </a:lnTo>
                <a:lnTo>
                  <a:pt x="254" y="605"/>
                </a:lnTo>
                <a:lnTo>
                  <a:pt x="272" y="608"/>
                </a:lnTo>
                <a:lnTo>
                  <a:pt x="291" y="609"/>
                </a:lnTo>
                <a:lnTo>
                  <a:pt x="310" y="611"/>
                </a:lnTo>
                <a:lnTo>
                  <a:pt x="329" y="612"/>
                </a:lnTo>
                <a:lnTo>
                  <a:pt x="329" y="507"/>
                </a:lnTo>
                <a:lnTo>
                  <a:pt x="312" y="507"/>
                </a:lnTo>
                <a:lnTo>
                  <a:pt x="297" y="506"/>
                </a:lnTo>
                <a:lnTo>
                  <a:pt x="282" y="505"/>
                </a:lnTo>
                <a:lnTo>
                  <a:pt x="268" y="502"/>
                </a:lnTo>
                <a:lnTo>
                  <a:pt x="254" y="500"/>
                </a:lnTo>
                <a:lnTo>
                  <a:pt x="241" y="496"/>
                </a:lnTo>
                <a:lnTo>
                  <a:pt x="230" y="492"/>
                </a:lnTo>
                <a:lnTo>
                  <a:pt x="219" y="487"/>
                </a:lnTo>
                <a:lnTo>
                  <a:pt x="208" y="481"/>
                </a:lnTo>
                <a:lnTo>
                  <a:pt x="198" y="475"/>
                </a:lnTo>
                <a:lnTo>
                  <a:pt x="189" y="469"/>
                </a:lnTo>
                <a:lnTo>
                  <a:pt x="180" y="461"/>
                </a:lnTo>
                <a:lnTo>
                  <a:pt x="172" y="453"/>
                </a:lnTo>
                <a:lnTo>
                  <a:pt x="164" y="445"/>
                </a:lnTo>
                <a:lnTo>
                  <a:pt x="157" y="434"/>
                </a:lnTo>
                <a:lnTo>
                  <a:pt x="150" y="422"/>
                </a:lnTo>
                <a:lnTo>
                  <a:pt x="143" y="410"/>
                </a:lnTo>
                <a:lnTo>
                  <a:pt x="136" y="396"/>
                </a:lnTo>
                <a:lnTo>
                  <a:pt x="130" y="382"/>
                </a:lnTo>
                <a:lnTo>
                  <a:pt x="124" y="366"/>
                </a:lnTo>
                <a:lnTo>
                  <a:pt x="118" y="348"/>
                </a:lnTo>
                <a:lnTo>
                  <a:pt x="113" y="329"/>
                </a:lnTo>
                <a:lnTo>
                  <a:pt x="109" y="308"/>
                </a:lnTo>
                <a:lnTo>
                  <a:pt x="104" y="286"/>
                </a:lnTo>
                <a:lnTo>
                  <a:pt x="101" y="262"/>
                </a:lnTo>
                <a:lnTo>
                  <a:pt x="97" y="237"/>
                </a:lnTo>
                <a:lnTo>
                  <a:pt x="95" y="210"/>
                </a:lnTo>
                <a:lnTo>
                  <a:pt x="93" y="182"/>
                </a:lnTo>
                <a:lnTo>
                  <a:pt x="91" y="153"/>
                </a:lnTo>
                <a:lnTo>
                  <a:pt x="89" y="120"/>
                </a:lnTo>
                <a:lnTo>
                  <a:pt x="89" y="87"/>
                </a:lnTo>
                <a:lnTo>
                  <a:pt x="89" y="51"/>
                </a:lnTo>
                <a:lnTo>
                  <a:pt x="88" y="46"/>
                </a:lnTo>
                <a:lnTo>
                  <a:pt x="88" y="40"/>
                </a:lnTo>
                <a:lnTo>
                  <a:pt x="86" y="34"/>
                </a:lnTo>
                <a:lnTo>
                  <a:pt x="85" y="29"/>
                </a:lnTo>
                <a:lnTo>
                  <a:pt x="80" y="20"/>
                </a:lnTo>
                <a:lnTo>
                  <a:pt x="75" y="13"/>
                </a:lnTo>
                <a:lnTo>
                  <a:pt x="68" y="7"/>
                </a:lnTo>
                <a:lnTo>
                  <a:pt x="61" y="3"/>
                </a:lnTo>
                <a:lnTo>
                  <a:pt x="53" y="1"/>
                </a:lnTo>
                <a:lnTo>
                  <a:pt x="44" y="0"/>
                </a:lnTo>
                <a:lnTo>
                  <a:pt x="36" y="1"/>
                </a:lnTo>
                <a:lnTo>
                  <a:pt x="28" y="3"/>
                </a:lnTo>
                <a:lnTo>
                  <a:pt x="21" y="7"/>
                </a:lnTo>
                <a:lnTo>
                  <a:pt x="14" y="13"/>
                </a:lnTo>
                <a:lnTo>
                  <a:pt x="8" y="20"/>
                </a:lnTo>
                <a:lnTo>
                  <a:pt x="4" y="29"/>
                </a:lnTo>
                <a:lnTo>
                  <a:pt x="2" y="34"/>
                </a:lnTo>
                <a:lnTo>
                  <a:pt x="1" y="40"/>
                </a:lnTo>
                <a:lnTo>
                  <a:pt x="0" y="46"/>
                </a:lnTo>
                <a:lnTo>
                  <a:pt x="0" y="5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32" name="Freeform 26">
            <a:extLst>
              <a:ext uri="{FF2B5EF4-FFF2-40B4-BE49-F238E27FC236}">
                <a16:creationId xmlns:a16="http://schemas.microsoft.com/office/drawing/2014/main" id="{00000000-0008-0000-0700-0000E8000000}"/>
              </a:ext>
            </a:extLst>
          </xdr:cNvPr>
          <xdr:cNvSpPr>
            <a:spLocks/>
          </xdr:cNvSpPr>
        </xdr:nvSpPr>
        <xdr:spPr bwMode="auto">
          <a:xfrm>
            <a:off x="3194" y="538"/>
            <a:ext cx="74" cy="92"/>
          </a:xfrm>
          <a:custGeom>
            <a:avLst/>
            <a:gdLst>
              <a:gd name="T0" fmla="*/ 0 w 373"/>
              <a:gd name="T1" fmla="*/ 0 h 549"/>
              <a:gd name="T2" fmla="*/ 0 w 373"/>
              <a:gd name="T3" fmla="*/ 0 h 549"/>
              <a:gd name="T4" fmla="*/ 0 w 373"/>
              <a:gd name="T5" fmla="*/ 0 h 549"/>
              <a:gd name="T6" fmla="*/ 0 w 373"/>
              <a:gd name="T7" fmla="*/ 0 h 549"/>
              <a:gd name="T8" fmla="*/ 0 w 373"/>
              <a:gd name="T9" fmla="*/ 0 h 549"/>
              <a:gd name="T10" fmla="*/ 0 w 373"/>
              <a:gd name="T11" fmla="*/ 0 h 549"/>
              <a:gd name="T12" fmla="*/ 0 w 373"/>
              <a:gd name="T13" fmla="*/ 0 h 549"/>
              <a:gd name="T14" fmla="*/ 0 w 373"/>
              <a:gd name="T15" fmla="*/ 0 h 549"/>
              <a:gd name="T16" fmla="*/ 0 w 373"/>
              <a:gd name="T17" fmla="*/ 0 h 549"/>
              <a:gd name="T18" fmla="*/ 0 w 373"/>
              <a:gd name="T19" fmla="*/ 0 h 549"/>
              <a:gd name="T20" fmla="*/ 0 w 373"/>
              <a:gd name="T21" fmla="*/ 0 h 549"/>
              <a:gd name="T22" fmla="*/ 0 w 373"/>
              <a:gd name="T23" fmla="*/ 0 h 549"/>
              <a:gd name="T24" fmla="*/ 0 w 373"/>
              <a:gd name="T25" fmla="*/ 0 h 549"/>
              <a:gd name="T26" fmla="*/ 0 w 373"/>
              <a:gd name="T27" fmla="*/ 0 h 549"/>
              <a:gd name="T28" fmla="*/ 0 w 373"/>
              <a:gd name="T29" fmla="*/ 0 h 549"/>
              <a:gd name="T30" fmla="*/ 0 w 373"/>
              <a:gd name="T31" fmla="*/ 0 h 549"/>
              <a:gd name="T32" fmla="*/ 0 w 373"/>
              <a:gd name="T33" fmla="*/ 0 h 549"/>
              <a:gd name="T34" fmla="*/ 0 w 373"/>
              <a:gd name="T35" fmla="*/ 0 h 549"/>
              <a:gd name="T36" fmla="*/ 0 w 373"/>
              <a:gd name="T37" fmla="*/ 0 h 549"/>
              <a:gd name="T38" fmla="*/ 0 w 373"/>
              <a:gd name="T39" fmla="*/ 0 h 549"/>
              <a:gd name="T40" fmla="*/ 0 w 373"/>
              <a:gd name="T41" fmla="*/ 0 h 549"/>
              <a:gd name="T42" fmla="*/ 0 w 373"/>
              <a:gd name="T43" fmla="*/ 0 h 549"/>
              <a:gd name="T44" fmla="*/ 0 w 373"/>
              <a:gd name="T45" fmla="*/ 0 h 549"/>
              <a:gd name="T46" fmla="*/ 0 w 373"/>
              <a:gd name="T47" fmla="*/ 0 h 549"/>
              <a:gd name="T48" fmla="*/ 0 w 373"/>
              <a:gd name="T49" fmla="*/ 0 h 549"/>
              <a:gd name="T50" fmla="*/ 0 w 373"/>
              <a:gd name="T51" fmla="*/ 0 h 549"/>
              <a:gd name="T52" fmla="*/ 0 w 373"/>
              <a:gd name="T53" fmla="*/ 0 h 549"/>
              <a:gd name="T54" fmla="*/ 0 w 373"/>
              <a:gd name="T55" fmla="*/ 0 h 549"/>
              <a:gd name="T56" fmla="*/ 0 w 373"/>
              <a:gd name="T57" fmla="*/ 0 h 549"/>
              <a:gd name="T58" fmla="*/ 0 w 373"/>
              <a:gd name="T59" fmla="*/ 0 h 549"/>
              <a:gd name="T60" fmla="*/ 0 w 373"/>
              <a:gd name="T61" fmla="*/ 0 h 549"/>
              <a:gd name="T62" fmla="*/ 0 w 373"/>
              <a:gd name="T63" fmla="*/ 0 h 549"/>
              <a:gd name="T64" fmla="*/ 0 w 373"/>
              <a:gd name="T65" fmla="*/ 0 h 549"/>
              <a:gd name="T66" fmla="*/ 0 w 373"/>
              <a:gd name="T67" fmla="*/ 0 h 549"/>
              <a:gd name="T68" fmla="*/ 0 w 373"/>
              <a:gd name="T69" fmla="*/ 0 h 549"/>
              <a:gd name="T70" fmla="*/ 0 w 373"/>
              <a:gd name="T71" fmla="*/ 0 h 549"/>
              <a:gd name="T72" fmla="*/ 0 w 373"/>
              <a:gd name="T73" fmla="*/ 0 h 549"/>
              <a:gd name="T74" fmla="*/ 0 w 373"/>
              <a:gd name="T75" fmla="*/ 0 h 549"/>
              <a:gd name="T76" fmla="*/ 0 w 373"/>
              <a:gd name="T77" fmla="*/ 0 h 549"/>
              <a:gd name="T78" fmla="*/ 0 w 373"/>
              <a:gd name="T79" fmla="*/ 0 h 549"/>
              <a:gd name="T80" fmla="*/ 0 w 373"/>
              <a:gd name="T81" fmla="*/ 0 h 549"/>
              <a:gd name="T82" fmla="*/ 0 w 373"/>
              <a:gd name="T83" fmla="*/ 0 h 549"/>
              <a:gd name="T84" fmla="*/ 0 w 373"/>
              <a:gd name="T85" fmla="*/ 0 h 549"/>
              <a:gd name="T86" fmla="*/ 0 w 373"/>
              <a:gd name="T87" fmla="*/ 0 h 549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73" h="549">
                <a:moveTo>
                  <a:pt x="329" y="0"/>
                </a:moveTo>
                <a:lnTo>
                  <a:pt x="329" y="0"/>
                </a:lnTo>
                <a:lnTo>
                  <a:pt x="310" y="0"/>
                </a:lnTo>
                <a:lnTo>
                  <a:pt x="291" y="1"/>
                </a:lnTo>
                <a:lnTo>
                  <a:pt x="272" y="3"/>
                </a:lnTo>
                <a:lnTo>
                  <a:pt x="254" y="6"/>
                </a:lnTo>
                <a:lnTo>
                  <a:pt x="236" y="10"/>
                </a:lnTo>
                <a:lnTo>
                  <a:pt x="219" y="15"/>
                </a:lnTo>
                <a:lnTo>
                  <a:pt x="202" y="21"/>
                </a:lnTo>
                <a:lnTo>
                  <a:pt x="186" y="27"/>
                </a:lnTo>
                <a:lnTo>
                  <a:pt x="170" y="35"/>
                </a:lnTo>
                <a:lnTo>
                  <a:pt x="155" y="44"/>
                </a:lnTo>
                <a:lnTo>
                  <a:pt x="140" y="55"/>
                </a:lnTo>
                <a:lnTo>
                  <a:pt x="126" y="67"/>
                </a:lnTo>
                <a:lnTo>
                  <a:pt x="113" y="80"/>
                </a:lnTo>
                <a:lnTo>
                  <a:pt x="100" y="94"/>
                </a:lnTo>
                <a:lnTo>
                  <a:pt x="88" y="110"/>
                </a:lnTo>
                <a:lnTo>
                  <a:pt x="78" y="127"/>
                </a:lnTo>
                <a:lnTo>
                  <a:pt x="67" y="145"/>
                </a:lnTo>
                <a:lnTo>
                  <a:pt x="58" y="163"/>
                </a:lnTo>
                <a:lnTo>
                  <a:pt x="50" y="183"/>
                </a:lnTo>
                <a:lnTo>
                  <a:pt x="42" y="205"/>
                </a:lnTo>
                <a:lnTo>
                  <a:pt x="35" y="227"/>
                </a:lnTo>
                <a:lnTo>
                  <a:pt x="29" y="249"/>
                </a:lnTo>
                <a:lnTo>
                  <a:pt x="23" y="274"/>
                </a:lnTo>
                <a:lnTo>
                  <a:pt x="18" y="300"/>
                </a:lnTo>
                <a:lnTo>
                  <a:pt x="14" y="327"/>
                </a:lnTo>
                <a:lnTo>
                  <a:pt x="10" y="354"/>
                </a:lnTo>
                <a:lnTo>
                  <a:pt x="7" y="383"/>
                </a:lnTo>
                <a:lnTo>
                  <a:pt x="5" y="414"/>
                </a:lnTo>
                <a:lnTo>
                  <a:pt x="3" y="446"/>
                </a:lnTo>
                <a:lnTo>
                  <a:pt x="1" y="479"/>
                </a:lnTo>
                <a:lnTo>
                  <a:pt x="0" y="514"/>
                </a:lnTo>
                <a:lnTo>
                  <a:pt x="0" y="549"/>
                </a:lnTo>
                <a:lnTo>
                  <a:pt x="89" y="549"/>
                </a:lnTo>
                <a:lnTo>
                  <a:pt x="89" y="515"/>
                </a:lnTo>
                <a:lnTo>
                  <a:pt x="89" y="482"/>
                </a:lnTo>
                <a:lnTo>
                  <a:pt x="91" y="452"/>
                </a:lnTo>
                <a:lnTo>
                  <a:pt x="93" y="422"/>
                </a:lnTo>
                <a:lnTo>
                  <a:pt x="95" y="394"/>
                </a:lnTo>
                <a:lnTo>
                  <a:pt x="97" y="368"/>
                </a:lnTo>
                <a:lnTo>
                  <a:pt x="101" y="343"/>
                </a:lnTo>
                <a:lnTo>
                  <a:pt x="104" y="321"/>
                </a:lnTo>
                <a:lnTo>
                  <a:pt x="109" y="299"/>
                </a:lnTo>
                <a:lnTo>
                  <a:pt x="113" y="279"/>
                </a:lnTo>
                <a:lnTo>
                  <a:pt x="118" y="260"/>
                </a:lnTo>
                <a:lnTo>
                  <a:pt x="124" y="243"/>
                </a:lnTo>
                <a:lnTo>
                  <a:pt x="130" y="227"/>
                </a:lnTo>
                <a:lnTo>
                  <a:pt x="136" y="213"/>
                </a:lnTo>
                <a:lnTo>
                  <a:pt x="142" y="200"/>
                </a:lnTo>
                <a:lnTo>
                  <a:pt x="149" y="187"/>
                </a:lnTo>
                <a:lnTo>
                  <a:pt x="157" y="176"/>
                </a:lnTo>
                <a:lnTo>
                  <a:pt x="164" y="167"/>
                </a:lnTo>
                <a:lnTo>
                  <a:pt x="172" y="157"/>
                </a:lnTo>
                <a:lnTo>
                  <a:pt x="180" y="149"/>
                </a:lnTo>
                <a:lnTo>
                  <a:pt x="189" y="142"/>
                </a:lnTo>
                <a:lnTo>
                  <a:pt x="198" y="135"/>
                </a:lnTo>
                <a:lnTo>
                  <a:pt x="208" y="129"/>
                </a:lnTo>
                <a:lnTo>
                  <a:pt x="218" y="125"/>
                </a:lnTo>
                <a:lnTo>
                  <a:pt x="230" y="119"/>
                </a:lnTo>
                <a:lnTo>
                  <a:pt x="241" y="115"/>
                </a:lnTo>
                <a:lnTo>
                  <a:pt x="254" y="112"/>
                </a:lnTo>
                <a:lnTo>
                  <a:pt x="268" y="108"/>
                </a:lnTo>
                <a:lnTo>
                  <a:pt x="282" y="107"/>
                </a:lnTo>
                <a:lnTo>
                  <a:pt x="297" y="105"/>
                </a:lnTo>
                <a:lnTo>
                  <a:pt x="312" y="105"/>
                </a:lnTo>
                <a:lnTo>
                  <a:pt x="329" y="103"/>
                </a:lnTo>
                <a:lnTo>
                  <a:pt x="334" y="103"/>
                </a:lnTo>
                <a:lnTo>
                  <a:pt x="339" y="102"/>
                </a:lnTo>
                <a:lnTo>
                  <a:pt x="344" y="101"/>
                </a:lnTo>
                <a:lnTo>
                  <a:pt x="348" y="99"/>
                </a:lnTo>
                <a:lnTo>
                  <a:pt x="356" y="94"/>
                </a:lnTo>
                <a:lnTo>
                  <a:pt x="362" y="87"/>
                </a:lnTo>
                <a:lnTo>
                  <a:pt x="367" y="80"/>
                </a:lnTo>
                <a:lnTo>
                  <a:pt x="371" y="70"/>
                </a:lnTo>
                <a:lnTo>
                  <a:pt x="373" y="61"/>
                </a:lnTo>
                <a:lnTo>
                  <a:pt x="373" y="52"/>
                </a:lnTo>
                <a:lnTo>
                  <a:pt x="373" y="42"/>
                </a:lnTo>
                <a:lnTo>
                  <a:pt x="371" y="33"/>
                </a:lnTo>
                <a:lnTo>
                  <a:pt x="367" y="23"/>
                </a:lnTo>
                <a:lnTo>
                  <a:pt x="362" y="16"/>
                </a:lnTo>
                <a:lnTo>
                  <a:pt x="356" y="9"/>
                </a:lnTo>
                <a:lnTo>
                  <a:pt x="348" y="4"/>
                </a:lnTo>
                <a:lnTo>
                  <a:pt x="344" y="2"/>
                </a:lnTo>
                <a:lnTo>
                  <a:pt x="339" y="1"/>
                </a:lnTo>
                <a:lnTo>
                  <a:pt x="334" y="0"/>
                </a:lnTo>
                <a:lnTo>
                  <a:pt x="329" y="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33" name="Freeform 27">
            <a:extLst>
              <a:ext uri="{FF2B5EF4-FFF2-40B4-BE49-F238E27FC236}">
                <a16:creationId xmlns:a16="http://schemas.microsoft.com/office/drawing/2014/main" id="{00000000-0008-0000-0700-0000E9000000}"/>
              </a:ext>
            </a:extLst>
          </xdr:cNvPr>
          <xdr:cNvSpPr>
            <a:spLocks/>
          </xdr:cNvSpPr>
        </xdr:nvSpPr>
        <xdr:spPr bwMode="auto">
          <a:xfrm>
            <a:off x="3259" y="538"/>
            <a:ext cx="68" cy="100"/>
          </a:xfrm>
          <a:custGeom>
            <a:avLst/>
            <a:gdLst>
              <a:gd name="T0" fmla="*/ 0 w 338"/>
              <a:gd name="T1" fmla="*/ 0 h 601"/>
              <a:gd name="T2" fmla="*/ 0 w 338"/>
              <a:gd name="T3" fmla="*/ 0 h 601"/>
              <a:gd name="T4" fmla="*/ 0 w 338"/>
              <a:gd name="T5" fmla="*/ 0 h 601"/>
              <a:gd name="T6" fmla="*/ 0 w 338"/>
              <a:gd name="T7" fmla="*/ 0 h 601"/>
              <a:gd name="T8" fmla="*/ 0 w 338"/>
              <a:gd name="T9" fmla="*/ 0 h 601"/>
              <a:gd name="T10" fmla="*/ 0 w 338"/>
              <a:gd name="T11" fmla="*/ 0 h 601"/>
              <a:gd name="T12" fmla="*/ 0 w 338"/>
              <a:gd name="T13" fmla="*/ 0 h 601"/>
              <a:gd name="T14" fmla="*/ 0 w 338"/>
              <a:gd name="T15" fmla="*/ 0 h 601"/>
              <a:gd name="T16" fmla="*/ 0 w 338"/>
              <a:gd name="T17" fmla="*/ 0 h 601"/>
              <a:gd name="T18" fmla="*/ 0 w 338"/>
              <a:gd name="T19" fmla="*/ 0 h 601"/>
              <a:gd name="T20" fmla="*/ 0 w 338"/>
              <a:gd name="T21" fmla="*/ 0 h 601"/>
              <a:gd name="T22" fmla="*/ 0 w 338"/>
              <a:gd name="T23" fmla="*/ 0 h 601"/>
              <a:gd name="T24" fmla="*/ 0 w 338"/>
              <a:gd name="T25" fmla="*/ 0 h 601"/>
              <a:gd name="T26" fmla="*/ 0 w 338"/>
              <a:gd name="T27" fmla="*/ 0 h 601"/>
              <a:gd name="T28" fmla="*/ 0 w 338"/>
              <a:gd name="T29" fmla="*/ 0 h 601"/>
              <a:gd name="T30" fmla="*/ 0 w 338"/>
              <a:gd name="T31" fmla="*/ 0 h 601"/>
              <a:gd name="T32" fmla="*/ 0 w 338"/>
              <a:gd name="T33" fmla="*/ 0 h 601"/>
              <a:gd name="T34" fmla="*/ 0 w 338"/>
              <a:gd name="T35" fmla="*/ 0 h 601"/>
              <a:gd name="T36" fmla="*/ 0 w 338"/>
              <a:gd name="T37" fmla="*/ 0 h 601"/>
              <a:gd name="T38" fmla="*/ 0 w 338"/>
              <a:gd name="T39" fmla="*/ 0 h 601"/>
              <a:gd name="T40" fmla="*/ 0 w 338"/>
              <a:gd name="T41" fmla="*/ 0 h 601"/>
              <a:gd name="T42" fmla="*/ 0 w 338"/>
              <a:gd name="T43" fmla="*/ 0 h 601"/>
              <a:gd name="T44" fmla="*/ 0 w 338"/>
              <a:gd name="T45" fmla="*/ 0 h 601"/>
              <a:gd name="T46" fmla="*/ 0 w 338"/>
              <a:gd name="T47" fmla="*/ 0 h 601"/>
              <a:gd name="T48" fmla="*/ 0 w 338"/>
              <a:gd name="T49" fmla="*/ 0 h 601"/>
              <a:gd name="T50" fmla="*/ 0 w 338"/>
              <a:gd name="T51" fmla="*/ 0 h 601"/>
              <a:gd name="T52" fmla="*/ 0 w 338"/>
              <a:gd name="T53" fmla="*/ 0 h 601"/>
              <a:gd name="T54" fmla="*/ 0 w 338"/>
              <a:gd name="T55" fmla="*/ 0 h 601"/>
              <a:gd name="T56" fmla="*/ 0 w 338"/>
              <a:gd name="T57" fmla="*/ 0 h 601"/>
              <a:gd name="T58" fmla="*/ 0 w 338"/>
              <a:gd name="T59" fmla="*/ 0 h 601"/>
              <a:gd name="T60" fmla="*/ 0 w 338"/>
              <a:gd name="T61" fmla="*/ 0 h 601"/>
              <a:gd name="T62" fmla="*/ 0 w 338"/>
              <a:gd name="T63" fmla="*/ 0 h 601"/>
              <a:gd name="T64" fmla="*/ 0 w 338"/>
              <a:gd name="T65" fmla="*/ 0 h 601"/>
              <a:gd name="T66" fmla="*/ 0 w 338"/>
              <a:gd name="T67" fmla="*/ 0 h 601"/>
              <a:gd name="T68" fmla="*/ 0 w 338"/>
              <a:gd name="T69" fmla="*/ 0 h 601"/>
              <a:gd name="T70" fmla="*/ 0 w 338"/>
              <a:gd name="T71" fmla="*/ 0 h 601"/>
              <a:gd name="T72" fmla="*/ 0 w 338"/>
              <a:gd name="T73" fmla="*/ 0 h 601"/>
              <a:gd name="T74" fmla="*/ 0 w 338"/>
              <a:gd name="T75" fmla="*/ 0 h 601"/>
              <a:gd name="T76" fmla="*/ 0 w 338"/>
              <a:gd name="T77" fmla="*/ 0 h 601"/>
              <a:gd name="T78" fmla="*/ 0 w 338"/>
              <a:gd name="T79" fmla="*/ 0 h 601"/>
              <a:gd name="T80" fmla="*/ 0 w 338"/>
              <a:gd name="T81" fmla="*/ 0 h 601"/>
              <a:gd name="T82" fmla="*/ 0 w 338"/>
              <a:gd name="T83" fmla="*/ 0 h 601"/>
              <a:gd name="T84" fmla="*/ 0 w 338"/>
              <a:gd name="T85" fmla="*/ 0 h 601"/>
              <a:gd name="T86" fmla="*/ 0 w 338"/>
              <a:gd name="T87" fmla="*/ 0 h 601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38" h="601">
                <a:moveTo>
                  <a:pt x="338" y="549"/>
                </a:moveTo>
                <a:lnTo>
                  <a:pt x="338" y="549"/>
                </a:lnTo>
                <a:lnTo>
                  <a:pt x="338" y="514"/>
                </a:lnTo>
                <a:lnTo>
                  <a:pt x="337" y="479"/>
                </a:lnTo>
                <a:lnTo>
                  <a:pt x="336" y="446"/>
                </a:lnTo>
                <a:lnTo>
                  <a:pt x="334" y="414"/>
                </a:lnTo>
                <a:lnTo>
                  <a:pt x="331" y="383"/>
                </a:lnTo>
                <a:lnTo>
                  <a:pt x="328" y="354"/>
                </a:lnTo>
                <a:lnTo>
                  <a:pt x="324" y="327"/>
                </a:lnTo>
                <a:lnTo>
                  <a:pt x="320" y="300"/>
                </a:lnTo>
                <a:lnTo>
                  <a:pt x="315" y="274"/>
                </a:lnTo>
                <a:lnTo>
                  <a:pt x="309" y="249"/>
                </a:lnTo>
                <a:lnTo>
                  <a:pt x="303" y="227"/>
                </a:lnTo>
                <a:lnTo>
                  <a:pt x="296" y="205"/>
                </a:lnTo>
                <a:lnTo>
                  <a:pt x="288" y="183"/>
                </a:lnTo>
                <a:lnTo>
                  <a:pt x="279" y="163"/>
                </a:lnTo>
                <a:lnTo>
                  <a:pt x="269" y="145"/>
                </a:lnTo>
                <a:lnTo>
                  <a:pt x="258" y="126"/>
                </a:lnTo>
                <a:lnTo>
                  <a:pt x="247" y="109"/>
                </a:lnTo>
                <a:lnTo>
                  <a:pt x="235" y="94"/>
                </a:lnTo>
                <a:lnTo>
                  <a:pt x="222" y="80"/>
                </a:lnTo>
                <a:lnTo>
                  <a:pt x="209" y="67"/>
                </a:lnTo>
                <a:lnTo>
                  <a:pt x="194" y="55"/>
                </a:lnTo>
                <a:lnTo>
                  <a:pt x="179" y="44"/>
                </a:lnTo>
                <a:lnTo>
                  <a:pt x="164" y="35"/>
                </a:lnTo>
                <a:lnTo>
                  <a:pt x="148" y="27"/>
                </a:lnTo>
                <a:lnTo>
                  <a:pt x="131" y="20"/>
                </a:lnTo>
                <a:lnTo>
                  <a:pt x="113" y="14"/>
                </a:lnTo>
                <a:lnTo>
                  <a:pt x="96" y="9"/>
                </a:lnTo>
                <a:lnTo>
                  <a:pt x="78" y="6"/>
                </a:lnTo>
                <a:lnTo>
                  <a:pt x="59" y="3"/>
                </a:lnTo>
                <a:lnTo>
                  <a:pt x="40" y="1"/>
                </a:lnTo>
                <a:lnTo>
                  <a:pt x="20" y="0"/>
                </a:lnTo>
                <a:lnTo>
                  <a:pt x="0" y="0"/>
                </a:lnTo>
                <a:lnTo>
                  <a:pt x="0" y="103"/>
                </a:lnTo>
                <a:lnTo>
                  <a:pt x="17" y="105"/>
                </a:lnTo>
                <a:lnTo>
                  <a:pt x="34" y="105"/>
                </a:lnTo>
                <a:lnTo>
                  <a:pt x="50" y="107"/>
                </a:lnTo>
                <a:lnTo>
                  <a:pt x="65" y="109"/>
                </a:lnTo>
                <a:lnTo>
                  <a:pt x="79" y="112"/>
                </a:lnTo>
                <a:lnTo>
                  <a:pt x="92" y="115"/>
                </a:lnTo>
                <a:lnTo>
                  <a:pt x="104" y="120"/>
                </a:lnTo>
                <a:lnTo>
                  <a:pt x="116" y="125"/>
                </a:lnTo>
                <a:lnTo>
                  <a:pt x="127" y="129"/>
                </a:lnTo>
                <a:lnTo>
                  <a:pt x="137" y="135"/>
                </a:lnTo>
                <a:lnTo>
                  <a:pt x="147" y="142"/>
                </a:lnTo>
                <a:lnTo>
                  <a:pt x="156" y="149"/>
                </a:lnTo>
                <a:lnTo>
                  <a:pt x="164" y="157"/>
                </a:lnTo>
                <a:lnTo>
                  <a:pt x="172" y="167"/>
                </a:lnTo>
                <a:lnTo>
                  <a:pt x="180" y="177"/>
                </a:lnTo>
                <a:lnTo>
                  <a:pt x="187" y="188"/>
                </a:lnTo>
                <a:lnTo>
                  <a:pt x="194" y="200"/>
                </a:lnTo>
                <a:lnTo>
                  <a:pt x="201" y="213"/>
                </a:lnTo>
                <a:lnTo>
                  <a:pt x="207" y="227"/>
                </a:lnTo>
                <a:lnTo>
                  <a:pt x="213" y="243"/>
                </a:lnTo>
                <a:lnTo>
                  <a:pt x="219" y="261"/>
                </a:lnTo>
                <a:lnTo>
                  <a:pt x="224" y="279"/>
                </a:lnTo>
                <a:lnTo>
                  <a:pt x="228" y="299"/>
                </a:lnTo>
                <a:lnTo>
                  <a:pt x="233" y="321"/>
                </a:lnTo>
                <a:lnTo>
                  <a:pt x="236" y="343"/>
                </a:lnTo>
                <a:lnTo>
                  <a:pt x="240" y="368"/>
                </a:lnTo>
                <a:lnTo>
                  <a:pt x="242" y="395"/>
                </a:lnTo>
                <a:lnTo>
                  <a:pt x="245" y="422"/>
                </a:lnTo>
                <a:lnTo>
                  <a:pt x="247" y="452"/>
                </a:lnTo>
                <a:lnTo>
                  <a:pt x="248" y="482"/>
                </a:lnTo>
                <a:lnTo>
                  <a:pt x="249" y="515"/>
                </a:lnTo>
                <a:lnTo>
                  <a:pt x="249" y="549"/>
                </a:lnTo>
                <a:lnTo>
                  <a:pt x="249" y="556"/>
                </a:lnTo>
                <a:lnTo>
                  <a:pt x="250" y="562"/>
                </a:lnTo>
                <a:lnTo>
                  <a:pt x="251" y="567"/>
                </a:lnTo>
                <a:lnTo>
                  <a:pt x="253" y="573"/>
                </a:lnTo>
                <a:lnTo>
                  <a:pt x="257" y="581"/>
                </a:lnTo>
                <a:lnTo>
                  <a:pt x="263" y="588"/>
                </a:lnTo>
                <a:lnTo>
                  <a:pt x="269" y="594"/>
                </a:lnTo>
                <a:lnTo>
                  <a:pt x="278" y="599"/>
                </a:lnTo>
                <a:lnTo>
                  <a:pt x="286" y="601"/>
                </a:lnTo>
                <a:lnTo>
                  <a:pt x="294" y="601"/>
                </a:lnTo>
                <a:lnTo>
                  <a:pt x="302" y="601"/>
                </a:lnTo>
                <a:lnTo>
                  <a:pt x="310" y="599"/>
                </a:lnTo>
                <a:lnTo>
                  <a:pt x="318" y="594"/>
                </a:lnTo>
                <a:lnTo>
                  <a:pt x="324" y="588"/>
                </a:lnTo>
                <a:lnTo>
                  <a:pt x="330" y="581"/>
                </a:lnTo>
                <a:lnTo>
                  <a:pt x="334" y="573"/>
                </a:lnTo>
                <a:lnTo>
                  <a:pt x="336" y="567"/>
                </a:lnTo>
                <a:lnTo>
                  <a:pt x="337" y="562"/>
                </a:lnTo>
                <a:lnTo>
                  <a:pt x="338" y="556"/>
                </a:lnTo>
                <a:lnTo>
                  <a:pt x="338" y="549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34" name="Freeform 28">
            <a:extLst>
              <a:ext uri="{FF2B5EF4-FFF2-40B4-BE49-F238E27FC236}">
                <a16:creationId xmlns:a16="http://schemas.microsoft.com/office/drawing/2014/main" id="{00000000-0008-0000-0700-0000EA000000}"/>
              </a:ext>
            </a:extLst>
          </xdr:cNvPr>
          <xdr:cNvSpPr>
            <a:spLocks/>
          </xdr:cNvSpPr>
        </xdr:nvSpPr>
        <xdr:spPr bwMode="auto">
          <a:xfrm>
            <a:off x="3251" y="630"/>
            <a:ext cx="76" cy="93"/>
          </a:xfrm>
          <a:custGeom>
            <a:avLst/>
            <a:gdLst>
              <a:gd name="T0" fmla="*/ 0 w 382"/>
              <a:gd name="T1" fmla="*/ 0 h 561"/>
              <a:gd name="T2" fmla="*/ 0 w 382"/>
              <a:gd name="T3" fmla="*/ 0 h 561"/>
              <a:gd name="T4" fmla="*/ 0 w 382"/>
              <a:gd name="T5" fmla="*/ 0 h 561"/>
              <a:gd name="T6" fmla="*/ 0 w 382"/>
              <a:gd name="T7" fmla="*/ 0 h 561"/>
              <a:gd name="T8" fmla="*/ 0 w 382"/>
              <a:gd name="T9" fmla="*/ 0 h 561"/>
              <a:gd name="T10" fmla="*/ 0 w 382"/>
              <a:gd name="T11" fmla="*/ 0 h 561"/>
              <a:gd name="T12" fmla="*/ 0 w 382"/>
              <a:gd name="T13" fmla="*/ 0 h 561"/>
              <a:gd name="T14" fmla="*/ 0 w 382"/>
              <a:gd name="T15" fmla="*/ 0 h 561"/>
              <a:gd name="T16" fmla="*/ 0 w 382"/>
              <a:gd name="T17" fmla="*/ 0 h 561"/>
              <a:gd name="T18" fmla="*/ 0 w 382"/>
              <a:gd name="T19" fmla="*/ 0 h 561"/>
              <a:gd name="T20" fmla="*/ 0 w 382"/>
              <a:gd name="T21" fmla="*/ 0 h 561"/>
              <a:gd name="T22" fmla="*/ 0 w 382"/>
              <a:gd name="T23" fmla="*/ 0 h 561"/>
              <a:gd name="T24" fmla="*/ 0 w 382"/>
              <a:gd name="T25" fmla="*/ 0 h 561"/>
              <a:gd name="T26" fmla="*/ 0 w 382"/>
              <a:gd name="T27" fmla="*/ 0 h 561"/>
              <a:gd name="T28" fmla="*/ 0 w 382"/>
              <a:gd name="T29" fmla="*/ 0 h 561"/>
              <a:gd name="T30" fmla="*/ 0 w 382"/>
              <a:gd name="T31" fmla="*/ 0 h 561"/>
              <a:gd name="T32" fmla="*/ 0 w 382"/>
              <a:gd name="T33" fmla="*/ 0 h 561"/>
              <a:gd name="T34" fmla="*/ 0 w 382"/>
              <a:gd name="T35" fmla="*/ 0 h 561"/>
              <a:gd name="T36" fmla="*/ 0 w 382"/>
              <a:gd name="T37" fmla="*/ 0 h 561"/>
              <a:gd name="T38" fmla="*/ 0 w 382"/>
              <a:gd name="T39" fmla="*/ 0 h 561"/>
              <a:gd name="T40" fmla="*/ 0 w 382"/>
              <a:gd name="T41" fmla="*/ 0 h 561"/>
              <a:gd name="T42" fmla="*/ 0 w 382"/>
              <a:gd name="T43" fmla="*/ 0 h 561"/>
              <a:gd name="T44" fmla="*/ 0 w 382"/>
              <a:gd name="T45" fmla="*/ 0 h 561"/>
              <a:gd name="T46" fmla="*/ 0 w 382"/>
              <a:gd name="T47" fmla="*/ 0 h 561"/>
              <a:gd name="T48" fmla="*/ 0 w 382"/>
              <a:gd name="T49" fmla="*/ 0 h 561"/>
              <a:gd name="T50" fmla="*/ 0 w 382"/>
              <a:gd name="T51" fmla="*/ 0 h 561"/>
              <a:gd name="T52" fmla="*/ 0 w 382"/>
              <a:gd name="T53" fmla="*/ 0 h 561"/>
              <a:gd name="T54" fmla="*/ 0 w 382"/>
              <a:gd name="T55" fmla="*/ 0 h 561"/>
              <a:gd name="T56" fmla="*/ 0 w 382"/>
              <a:gd name="T57" fmla="*/ 0 h 561"/>
              <a:gd name="T58" fmla="*/ 0 w 382"/>
              <a:gd name="T59" fmla="*/ 0 h 561"/>
              <a:gd name="T60" fmla="*/ 0 w 382"/>
              <a:gd name="T61" fmla="*/ 0 h 561"/>
              <a:gd name="T62" fmla="*/ 0 w 382"/>
              <a:gd name="T63" fmla="*/ 0 h 561"/>
              <a:gd name="T64" fmla="*/ 0 w 382"/>
              <a:gd name="T65" fmla="*/ 0 h 561"/>
              <a:gd name="T66" fmla="*/ 0 w 382"/>
              <a:gd name="T67" fmla="*/ 0 h 561"/>
              <a:gd name="T68" fmla="*/ 0 w 382"/>
              <a:gd name="T69" fmla="*/ 0 h 561"/>
              <a:gd name="T70" fmla="*/ 0 w 382"/>
              <a:gd name="T71" fmla="*/ 0 h 561"/>
              <a:gd name="T72" fmla="*/ 0 w 382"/>
              <a:gd name="T73" fmla="*/ 0 h 561"/>
              <a:gd name="T74" fmla="*/ 0 w 382"/>
              <a:gd name="T75" fmla="*/ 0 h 561"/>
              <a:gd name="T76" fmla="*/ 0 w 382"/>
              <a:gd name="T77" fmla="*/ 0 h 561"/>
              <a:gd name="T78" fmla="*/ 0 w 382"/>
              <a:gd name="T79" fmla="*/ 0 h 561"/>
              <a:gd name="T80" fmla="*/ 0 w 382"/>
              <a:gd name="T81" fmla="*/ 0 h 561"/>
              <a:gd name="T82" fmla="*/ 0 w 382"/>
              <a:gd name="T83" fmla="*/ 0 h 561"/>
              <a:gd name="T84" fmla="*/ 0 w 382"/>
              <a:gd name="T85" fmla="*/ 0 h 561"/>
              <a:gd name="T86" fmla="*/ 0 w 382"/>
              <a:gd name="T87" fmla="*/ 0 h 561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82" h="561">
                <a:moveTo>
                  <a:pt x="44" y="561"/>
                </a:moveTo>
                <a:lnTo>
                  <a:pt x="44" y="561"/>
                </a:lnTo>
                <a:lnTo>
                  <a:pt x="64" y="560"/>
                </a:lnTo>
                <a:lnTo>
                  <a:pt x="84" y="558"/>
                </a:lnTo>
                <a:lnTo>
                  <a:pt x="103" y="557"/>
                </a:lnTo>
                <a:lnTo>
                  <a:pt x="122" y="554"/>
                </a:lnTo>
                <a:lnTo>
                  <a:pt x="140" y="550"/>
                </a:lnTo>
                <a:lnTo>
                  <a:pt x="157" y="545"/>
                </a:lnTo>
                <a:lnTo>
                  <a:pt x="175" y="540"/>
                </a:lnTo>
                <a:lnTo>
                  <a:pt x="192" y="532"/>
                </a:lnTo>
                <a:lnTo>
                  <a:pt x="208" y="524"/>
                </a:lnTo>
                <a:lnTo>
                  <a:pt x="223" y="515"/>
                </a:lnTo>
                <a:lnTo>
                  <a:pt x="238" y="504"/>
                </a:lnTo>
                <a:lnTo>
                  <a:pt x="253" y="492"/>
                </a:lnTo>
                <a:lnTo>
                  <a:pt x="267" y="479"/>
                </a:lnTo>
                <a:lnTo>
                  <a:pt x="279" y="464"/>
                </a:lnTo>
                <a:lnTo>
                  <a:pt x="291" y="449"/>
                </a:lnTo>
                <a:lnTo>
                  <a:pt x="303" y="432"/>
                </a:lnTo>
                <a:lnTo>
                  <a:pt x="313" y="414"/>
                </a:lnTo>
                <a:lnTo>
                  <a:pt x="323" y="395"/>
                </a:lnTo>
                <a:lnTo>
                  <a:pt x="332" y="375"/>
                </a:lnTo>
                <a:lnTo>
                  <a:pt x="340" y="354"/>
                </a:lnTo>
                <a:lnTo>
                  <a:pt x="347" y="330"/>
                </a:lnTo>
                <a:lnTo>
                  <a:pt x="353" y="306"/>
                </a:lnTo>
                <a:lnTo>
                  <a:pt x="359" y="282"/>
                </a:lnTo>
                <a:lnTo>
                  <a:pt x="364" y="256"/>
                </a:lnTo>
                <a:lnTo>
                  <a:pt x="368" y="229"/>
                </a:lnTo>
                <a:lnTo>
                  <a:pt x="372" y="201"/>
                </a:lnTo>
                <a:lnTo>
                  <a:pt x="375" y="170"/>
                </a:lnTo>
                <a:lnTo>
                  <a:pt x="378" y="139"/>
                </a:lnTo>
                <a:lnTo>
                  <a:pt x="380" y="106"/>
                </a:lnTo>
                <a:lnTo>
                  <a:pt x="381" y="73"/>
                </a:lnTo>
                <a:lnTo>
                  <a:pt x="382" y="37"/>
                </a:lnTo>
                <a:lnTo>
                  <a:pt x="382" y="0"/>
                </a:lnTo>
                <a:lnTo>
                  <a:pt x="293" y="0"/>
                </a:lnTo>
                <a:lnTo>
                  <a:pt x="293" y="36"/>
                </a:lnTo>
                <a:lnTo>
                  <a:pt x="292" y="69"/>
                </a:lnTo>
                <a:lnTo>
                  <a:pt x="291" y="102"/>
                </a:lnTo>
                <a:lnTo>
                  <a:pt x="289" y="131"/>
                </a:lnTo>
                <a:lnTo>
                  <a:pt x="286" y="159"/>
                </a:lnTo>
                <a:lnTo>
                  <a:pt x="284" y="186"/>
                </a:lnTo>
                <a:lnTo>
                  <a:pt x="280" y="211"/>
                </a:lnTo>
                <a:lnTo>
                  <a:pt x="277" y="235"/>
                </a:lnTo>
                <a:lnTo>
                  <a:pt x="272" y="257"/>
                </a:lnTo>
                <a:lnTo>
                  <a:pt x="268" y="278"/>
                </a:lnTo>
                <a:lnTo>
                  <a:pt x="262" y="297"/>
                </a:lnTo>
                <a:lnTo>
                  <a:pt x="257" y="315"/>
                </a:lnTo>
                <a:lnTo>
                  <a:pt x="251" y="331"/>
                </a:lnTo>
                <a:lnTo>
                  <a:pt x="245" y="345"/>
                </a:lnTo>
                <a:lnTo>
                  <a:pt x="238" y="359"/>
                </a:lnTo>
                <a:lnTo>
                  <a:pt x="231" y="371"/>
                </a:lnTo>
                <a:lnTo>
                  <a:pt x="224" y="382"/>
                </a:lnTo>
                <a:lnTo>
                  <a:pt x="216" y="392"/>
                </a:lnTo>
                <a:lnTo>
                  <a:pt x="208" y="402"/>
                </a:lnTo>
                <a:lnTo>
                  <a:pt x="199" y="410"/>
                </a:lnTo>
                <a:lnTo>
                  <a:pt x="190" y="417"/>
                </a:lnTo>
                <a:lnTo>
                  <a:pt x="181" y="424"/>
                </a:lnTo>
                <a:lnTo>
                  <a:pt x="171" y="430"/>
                </a:lnTo>
                <a:lnTo>
                  <a:pt x="160" y="436"/>
                </a:lnTo>
                <a:lnTo>
                  <a:pt x="148" y="441"/>
                </a:lnTo>
                <a:lnTo>
                  <a:pt x="136" y="444"/>
                </a:lnTo>
                <a:lnTo>
                  <a:pt x="123" y="448"/>
                </a:lnTo>
                <a:lnTo>
                  <a:pt x="109" y="451"/>
                </a:lnTo>
                <a:lnTo>
                  <a:pt x="94" y="454"/>
                </a:lnTo>
                <a:lnTo>
                  <a:pt x="78" y="455"/>
                </a:lnTo>
                <a:lnTo>
                  <a:pt x="62" y="456"/>
                </a:lnTo>
                <a:lnTo>
                  <a:pt x="44" y="456"/>
                </a:lnTo>
                <a:lnTo>
                  <a:pt x="39" y="456"/>
                </a:lnTo>
                <a:lnTo>
                  <a:pt x="34" y="457"/>
                </a:lnTo>
                <a:lnTo>
                  <a:pt x="29" y="458"/>
                </a:lnTo>
                <a:lnTo>
                  <a:pt x="25" y="461"/>
                </a:lnTo>
                <a:lnTo>
                  <a:pt x="17" y="465"/>
                </a:lnTo>
                <a:lnTo>
                  <a:pt x="11" y="472"/>
                </a:lnTo>
                <a:lnTo>
                  <a:pt x="6" y="481"/>
                </a:lnTo>
                <a:lnTo>
                  <a:pt x="3" y="489"/>
                </a:lnTo>
                <a:lnTo>
                  <a:pt x="1" y="498"/>
                </a:lnTo>
                <a:lnTo>
                  <a:pt x="0" y="508"/>
                </a:lnTo>
                <a:lnTo>
                  <a:pt x="1" y="518"/>
                </a:lnTo>
                <a:lnTo>
                  <a:pt x="3" y="528"/>
                </a:lnTo>
                <a:lnTo>
                  <a:pt x="6" y="536"/>
                </a:lnTo>
                <a:lnTo>
                  <a:pt x="11" y="544"/>
                </a:lnTo>
                <a:lnTo>
                  <a:pt x="17" y="550"/>
                </a:lnTo>
                <a:lnTo>
                  <a:pt x="25" y="556"/>
                </a:lnTo>
                <a:lnTo>
                  <a:pt x="29" y="557"/>
                </a:lnTo>
                <a:lnTo>
                  <a:pt x="34" y="560"/>
                </a:lnTo>
                <a:lnTo>
                  <a:pt x="39" y="560"/>
                </a:lnTo>
                <a:lnTo>
                  <a:pt x="44" y="56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35" name="Freeform 29">
            <a:extLst>
              <a:ext uri="{FF2B5EF4-FFF2-40B4-BE49-F238E27FC236}">
                <a16:creationId xmlns:a16="http://schemas.microsoft.com/office/drawing/2014/main" id="{00000000-0008-0000-0700-0000EB000000}"/>
              </a:ext>
            </a:extLst>
          </xdr:cNvPr>
          <xdr:cNvSpPr>
            <a:spLocks noEditPoints="1"/>
          </xdr:cNvSpPr>
        </xdr:nvSpPr>
        <xdr:spPr bwMode="auto">
          <a:xfrm>
            <a:off x="3072" y="441"/>
            <a:ext cx="380" cy="455"/>
          </a:xfrm>
          <a:custGeom>
            <a:avLst/>
            <a:gdLst>
              <a:gd name="T0" fmla="*/ 0 w 1897"/>
              <a:gd name="T1" fmla="*/ 0 h 2730"/>
              <a:gd name="T2" fmla="*/ 0 w 1897"/>
              <a:gd name="T3" fmla="*/ 0 h 2730"/>
              <a:gd name="T4" fmla="*/ 0 w 1897"/>
              <a:gd name="T5" fmla="*/ 0 h 2730"/>
              <a:gd name="T6" fmla="*/ 0 w 1897"/>
              <a:gd name="T7" fmla="*/ 0 h 2730"/>
              <a:gd name="T8" fmla="*/ 0 w 1897"/>
              <a:gd name="T9" fmla="*/ 0 h 2730"/>
              <a:gd name="T10" fmla="*/ 0 w 1897"/>
              <a:gd name="T11" fmla="*/ 0 h 2730"/>
              <a:gd name="T12" fmla="*/ 0 w 1897"/>
              <a:gd name="T13" fmla="*/ 0 h 2730"/>
              <a:gd name="T14" fmla="*/ 0 w 1897"/>
              <a:gd name="T15" fmla="*/ 0 h 2730"/>
              <a:gd name="T16" fmla="*/ 0 w 1897"/>
              <a:gd name="T17" fmla="*/ 0 h 2730"/>
              <a:gd name="T18" fmla="*/ 0 w 1897"/>
              <a:gd name="T19" fmla="*/ 0 h 2730"/>
              <a:gd name="T20" fmla="*/ 0 w 1897"/>
              <a:gd name="T21" fmla="*/ 0 h 2730"/>
              <a:gd name="T22" fmla="*/ 0 w 1897"/>
              <a:gd name="T23" fmla="*/ 0 h 2730"/>
              <a:gd name="T24" fmla="*/ 0 w 1897"/>
              <a:gd name="T25" fmla="*/ 0 h 2730"/>
              <a:gd name="T26" fmla="*/ 0 w 1897"/>
              <a:gd name="T27" fmla="*/ 0 h 2730"/>
              <a:gd name="T28" fmla="*/ 0 w 1897"/>
              <a:gd name="T29" fmla="*/ 0 h 2730"/>
              <a:gd name="T30" fmla="*/ 0 w 1897"/>
              <a:gd name="T31" fmla="*/ 0 h 2730"/>
              <a:gd name="T32" fmla="*/ 0 w 1897"/>
              <a:gd name="T33" fmla="*/ 0 h 2730"/>
              <a:gd name="T34" fmla="*/ 0 w 1897"/>
              <a:gd name="T35" fmla="*/ 0 h 2730"/>
              <a:gd name="T36" fmla="*/ 0 w 1897"/>
              <a:gd name="T37" fmla="*/ 0 h 2730"/>
              <a:gd name="T38" fmla="*/ 0 w 1897"/>
              <a:gd name="T39" fmla="*/ 0 h 2730"/>
              <a:gd name="T40" fmla="*/ 0 w 1897"/>
              <a:gd name="T41" fmla="*/ 0 h 2730"/>
              <a:gd name="T42" fmla="*/ 0 w 1897"/>
              <a:gd name="T43" fmla="*/ 0 h 2730"/>
              <a:gd name="T44" fmla="*/ 0 w 1897"/>
              <a:gd name="T45" fmla="*/ 0 h 2730"/>
              <a:gd name="T46" fmla="*/ 0 w 1897"/>
              <a:gd name="T47" fmla="*/ 0 h 2730"/>
              <a:gd name="T48" fmla="*/ 0 w 1897"/>
              <a:gd name="T49" fmla="*/ 0 h 2730"/>
              <a:gd name="T50" fmla="*/ 0 w 1897"/>
              <a:gd name="T51" fmla="*/ 0 h 2730"/>
              <a:gd name="T52" fmla="*/ 0 w 1897"/>
              <a:gd name="T53" fmla="*/ 0 h 2730"/>
              <a:gd name="T54" fmla="*/ 0 w 1897"/>
              <a:gd name="T55" fmla="*/ 0 h 2730"/>
              <a:gd name="T56" fmla="*/ 0 w 1897"/>
              <a:gd name="T57" fmla="*/ 0 h 2730"/>
              <a:gd name="T58" fmla="*/ 0 w 1897"/>
              <a:gd name="T59" fmla="*/ 0 h 2730"/>
              <a:gd name="T60" fmla="*/ 0 w 1897"/>
              <a:gd name="T61" fmla="*/ 0 h 2730"/>
              <a:gd name="T62" fmla="*/ 0 w 1897"/>
              <a:gd name="T63" fmla="*/ 0 h 2730"/>
              <a:gd name="T64" fmla="*/ 0 w 1897"/>
              <a:gd name="T65" fmla="*/ 0 h 2730"/>
              <a:gd name="T66" fmla="*/ 0 w 1897"/>
              <a:gd name="T67" fmla="*/ 0 h 2730"/>
              <a:gd name="T68" fmla="*/ 0 w 1897"/>
              <a:gd name="T69" fmla="*/ 0 h 2730"/>
              <a:gd name="T70" fmla="*/ 0 w 1897"/>
              <a:gd name="T71" fmla="*/ 0 h 2730"/>
              <a:gd name="T72" fmla="*/ 0 w 1897"/>
              <a:gd name="T73" fmla="*/ 0 h 2730"/>
              <a:gd name="T74" fmla="*/ 0 w 1897"/>
              <a:gd name="T75" fmla="*/ 0 h 2730"/>
              <a:gd name="T76" fmla="*/ 0 w 1897"/>
              <a:gd name="T77" fmla="*/ 0 h 2730"/>
              <a:gd name="T78" fmla="*/ 0 w 1897"/>
              <a:gd name="T79" fmla="*/ 0 h 2730"/>
              <a:gd name="T80" fmla="*/ 0 w 1897"/>
              <a:gd name="T81" fmla="*/ 0 h 2730"/>
              <a:gd name="T82" fmla="*/ 0 w 1897"/>
              <a:gd name="T83" fmla="*/ 0 h 2730"/>
              <a:gd name="T84" fmla="*/ 0 w 1897"/>
              <a:gd name="T85" fmla="*/ 0 h 2730"/>
              <a:gd name="T86" fmla="*/ 0 w 1897"/>
              <a:gd name="T87" fmla="*/ 0 h 2730"/>
              <a:gd name="T88" fmla="*/ 0 w 1897"/>
              <a:gd name="T89" fmla="*/ 0 h 2730"/>
              <a:gd name="T90" fmla="*/ 0 w 1897"/>
              <a:gd name="T91" fmla="*/ 0 h 2730"/>
              <a:gd name="T92" fmla="*/ 0 w 1897"/>
              <a:gd name="T93" fmla="*/ 0 h 2730"/>
              <a:gd name="T94" fmla="*/ 0 w 1897"/>
              <a:gd name="T95" fmla="*/ 0 h 2730"/>
              <a:gd name="T96" fmla="*/ 0 w 1897"/>
              <a:gd name="T97" fmla="*/ 0 h 2730"/>
              <a:gd name="T98" fmla="*/ 0 w 1897"/>
              <a:gd name="T99" fmla="*/ 0 h 2730"/>
              <a:gd name="T100" fmla="*/ 0 w 1897"/>
              <a:gd name="T101" fmla="*/ 0 h 2730"/>
              <a:gd name="T102" fmla="*/ 0 w 1897"/>
              <a:gd name="T103" fmla="*/ 0 h 2730"/>
              <a:gd name="T104" fmla="*/ 0 w 1897"/>
              <a:gd name="T105" fmla="*/ 0 h 2730"/>
              <a:gd name="T106" fmla="*/ 0 w 1897"/>
              <a:gd name="T107" fmla="*/ 0 h 2730"/>
              <a:gd name="T108" fmla="*/ 0 w 1897"/>
              <a:gd name="T109" fmla="*/ 0 h 2730"/>
              <a:gd name="T110" fmla="*/ 0 w 1897"/>
              <a:gd name="T111" fmla="*/ 0 h 2730"/>
              <a:gd name="T112" fmla="*/ 0 w 1897"/>
              <a:gd name="T113" fmla="*/ 0 h 2730"/>
              <a:gd name="T114" fmla="*/ 0 w 1897"/>
              <a:gd name="T115" fmla="*/ 0 h 2730"/>
              <a:gd name="T116" fmla="*/ 0 w 1897"/>
              <a:gd name="T117" fmla="*/ 0 h 2730"/>
              <a:gd name="T118" fmla="*/ 0 w 1897"/>
              <a:gd name="T119" fmla="*/ 0 h 2730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</a:gdLst>
            <a:ahLst/>
            <a:cxnLst>
              <a:cxn ang="T120">
                <a:pos x="T0" y="T1"/>
              </a:cxn>
              <a:cxn ang="T121">
                <a:pos x="T2" y="T3"/>
              </a:cxn>
              <a:cxn ang="T122">
                <a:pos x="T4" y="T5"/>
              </a:cxn>
              <a:cxn ang="T123">
                <a:pos x="T6" y="T7"/>
              </a:cxn>
              <a:cxn ang="T124">
                <a:pos x="T8" y="T9"/>
              </a:cxn>
              <a:cxn ang="T125">
                <a:pos x="T10" y="T11"/>
              </a:cxn>
              <a:cxn ang="T126">
                <a:pos x="T12" y="T13"/>
              </a:cxn>
              <a:cxn ang="T127">
                <a:pos x="T14" y="T15"/>
              </a:cxn>
              <a:cxn ang="T128">
                <a:pos x="T16" y="T17"/>
              </a:cxn>
              <a:cxn ang="T129">
                <a:pos x="T18" y="T19"/>
              </a:cxn>
              <a:cxn ang="T130">
                <a:pos x="T20" y="T21"/>
              </a:cxn>
              <a:cxn ang="T131">
                <a:pos x="T22" y="T23"/>
              </a:cxn>
              <a:cxn ang="T132">
                <a:pos x="T24" y="T25"/>
              </a:cxn>
              <a:cxn ang="T133">
                <a:pos x="T26" y="T27"/>
              </a:cxn>
              <a:cxn ang="T134">
                <a:pos x="T28" y="T29"/>
              </a:cxn>
              <a:cxn ang="T135">
                <a:pos x="T30" y="T31"/>
              </a:cxn>
              <a:cxn ang="T136">
                <a:pos x="T32" y="T33"/>
              </a:cxn>
              <a:cxn ang="T137">
                <a:pos x="T34" y="T35"/>
              </a:cxn>
              <a:cxn ang="T138">
                <a:pos x="T36" y="T37"/>
              </a:cxn>
              <a:cxn ang="T139">
                <a:pos x="T38" y="T39"/>
              </a:cxn>
              <a:cxn ang="T140">
                <a:pos x="T40" y="T41"/>
              </a:cxn>
              <a:cxn ang="T141">
                <a:pos x="T42" y="T43"/>
              </a:cxn>
              <a:cxn ang="T142">
                <a:pos x="T44" y="T45"/>
              </a:cxn>
              <a:cxn ang="T143">
                <a:pos x="T46" y="T47"/>
              </a:cxn>
              <a:cxn ang="T144">
                <a:pos x="T48" y="T49"/>
              </a:cxn>
              <a:cxn ang="T145">
                <a:pos x="T50" y="T51"/>
              </a:cxn>
              <a:cxn ang="T146">
                <a:pos x="T52" y="T53"/>
              </a:cxn>
              <a:cxn ang="T147">
                <a:pos x="T54" y="T55"/>
              </a:cxn>
              <a:cxn ang="T148">
                <a:pos x="T56" y="T57"/>
              </a:cxn>
              <a:cxn ang="T149">
                <a:pos x="T58" y="T59"/>
              </a:cxn>
              <a:cxn ang="T150">
                <a:pos x="T60" y="T61"/>
              </a:cxn>
              <a:cxn ang="T151">
                <a:pos x="T62" y="T63"/>
              </a:cxn>
              <a:cxn ang="T152">
                <a:pos x="T64" y="T65"/>
              </a:cxn>
              <a:cxn ang="T153">
                <a:pos x="T66" y="T67"/>
              </a:cxn>
              <a:cxn ang="T154">
                <a:pos x="T68" y="T69"/>
              </a:cxn>
              <a:cxn ang="T155">
                <a:pos x="T70" y="T71"/>
              </a:cxn>
              <a:cxn ang="T156">
                <a:pos x="T72" y="T73"/>
              </a:cxn>
              <a:cxn ang="T157">
                <a:pos x="T74" y="T75"/>
              </a:cxn>
              <a:cxn ang="T158">
                <a:pos x="T76" y="T77"/>
              </a:cxn>
              <a:cxn ang="T159">
                <a:pos x="T78" y="T79"/>
              </a:cxn>
              <a:cxn ang="T160">
                <a:pos x="T80" y="T81"/>
              </a:cxn>
              <a:cxn ang="T161">
                <a:pos x="T82" y="T83"/>
              </a:cxn>
              <a:cxn ang="T162">
                <a:pos x="T84" y="T85"/>
              </a:cxn>
              <a:cxn ang="T163">
                <a:pos x="T86" y="T87"/>
              </a:cxn>
              <a:cxn ang="T164">
                <a:pos x="T88" y="T89"/>
              </a:cxn>
              <a:cxn ang="T165">
                <a:pos x="T90" y="T91"/>
              </a:cxn>
              <a:cxn ang="T166">
                <a:pos x="T92" y="T93"/>
              </a:cxn>
              <a:cxn ang="T167">
                <a:pos x="T94" y="T95"/>
              </a:cxn>
              <a:cxn ang="T168">
                <a:pos x="T96" y="T97"/>
              </a:cxn>
              <a:cxn ang="T169">
                <a:pos x="T98" y="T99"/>
              </a:cxn>
              <a:cxn ang="T170">
                <a:pos x="T100" y="T101"/>
              </a:cxn>
              <a:cxn ang="T171">
                <a:pos x="T102" y="T103"/>
              </a:cxn>
              <a:cxn ang="T172">
                <a:pos x="T104" y="T105"/>
              </a:cxn>
              <a:cxn ang="T173">
                <a:pos x="T106" y="T107"/>
              </a:cxn>
              <a:cxn ang="T174">
                <a:pos x="T108" y="T109"/>
              </a:cxn>
              <a:cxn ang="T175">
                <a:pos x="T110" y="T111"/>
              </a:cxn>
              <a:cxn ang="T176">
                <a:pos x="T112" y="T113"/>
              </a:cxn>
              <a:cxn ang="T177">
                <a:pos x="T114" y="T115"/>
              </a:cxn>
              <a:cxn ang="T178">
                <a:pos x="T116" y="T117"/>
              </a:cxn>
              <a:cxn ang="T179">
                <a:pos x="T118" y="T119"/>
              </a:cxn>
            </a:cxnLst>
            <a:rect l="0" t="0" r="r" b="b"/>
            <a:pathLst>
              <a:path w="1897" h="2730">
                <a:moveTo>
                  <a:pt x="773" y="19"/>
                </a:moveTo>
                <a:lnTo>
                  <a:pt x="0" y="135"/>
                </a:lnTo>
                <a:lnTo>
                  <a:pt x="0" y="2730"/>
                </a:lnTo>
                <a:lnTo>
                  <a:pt x="773" y="2730"/>
                </a:lnTo>
                <a:lnTo>
                  <a:pt x="773" y="1820"/>
                </a:lnTo>
                <a:lnTo>
                  <a:pt x="785" y="1835"/>
                </a:lnTo>
                <a:lnTo>
                  <a:pt x="797" y="1851"/>
                </a:lnTo>
                <a:lnTo>
                  <a:pt x="809" y="1866"/>
                </a:lnTo>
                <a:lnTo>
                  <a:pt x="821" y="1879"/>
                </a:lnTo>
                <a:lnTo>
                  <a:pt x="834" y="1893"/>
                </a:lnTo>
                <a:lnTo>
                  <a:pt x="847" y="1905"/>
                </a:lnTo>
                <a:lnTo>
                  <a:pt x="860" y="1918"/>
                </a:lnTo>
                <a:lnTo>
                  <a:pt x="873" y="1928"/>
                </a:lnTo>
                <a:lnTo>
                  <a:pt x="887" y="1939"/>
                </a:lnTo>
                <a:lnTo>
                  <a:pt x="901" y="1950"/>
                </a:lnTo>
                <a:lnTo>
                  <a:pt x="915" y="1959"/>
                </a:lnTo>
                <a:lnTo>
                  <a:pt x="929" y="1968"/>
                </a:lnTo>
                <a:lnTo>
                  <a:pt x="958" y="1985"/>
                </a:lnTo>
                <a:lnTo>
                  <a:pt x="988" y="1999"/>
                </a:lnTo>
                <a:lnTo>
                  <a:pt x="1018" y="2012"/>
                </a:lnTo>
                <a:lnTo>
                  <a:pt x="1049" y="2023"/>
                </a:lnTo>
                <a:lnTo>
                  <a:pt x="1081" y="2031"/>
                </a:lnTo>
                <a:lnTo>
                  <a:pt x="1113" y="2038"/>
                </a:lnTo>
                <a:lnTo>
                  <a:pt x="1146" y="2044"/>
                </a:lnTo>
                <a:lnTo>
                  <a:pt x="1179" y="2047"/>
                </a:lnTo>
                <a:lnTo>
                  <a:pt x="1213" y="2050"/>
                </a:lnTo>
                <a:lnTo>
                  <a:pt x="1246" y="2050"/>
                </a:lnTo>
                <a:lnTo>
                  <a:pt x="1278" y="2050"/>
                </a:lnTo>
                <a:lnTo>
                  <a:pt x="1310" y="2046"/>
                </a:lnTo>
                <a:lnTo>
                  <a:pt x="1341" y="2043"/>
                </a:lnTo>
                <a:lnTo>
                  <a:pt x="1372" y="2037"/>
                </a:lnTo>
                <a:lnTo>
                  <a:pt x="1403" y="2030"/>
                </a:lnTo>
                <a:lnTo>
                  <a:pt x="1433" y="2020"/>
                </a:lnTo>
                <a:lnTo>
                  <a:pt x="1463" y="2010"/>
                </a:lnTo>
                <a:lnTo>
                  <a:pt x="1492" y="1997"/>
                </a:lnTo>
                <a:lnTo>
                  <a:pt x="1521" y="1981"/>
                </a:lnTo>
                <a:lnTo>
                  <a:pt x="1549" y="1965"/>
                </a:lnTo>
                <a:lnTo>
                  <a:pt x="1576" y="1947"/>
                </a:lnTo>
                <a:lnTo>
                  <a:pt x="1602" y="1926"/>
                </a:lnTo>
                <a:lnTo>
                  <a:pt x="1628" y="1904"/>
                </a:lnTo>
                <a:lnTo>
                  <a:pt x="1653" y="1879"/>
                </a:lnTo>
                <a:lnTo>
                  <a:pt x="1677" y="1852"/>
                </a:lnTo>
                <a:lnTo>
                  <a:pt x="1700" y="1824"/>
                </a:lnTo>
                <a:lnTo>
                  <a:pt x="1722" y="1793"/>
                </a:lnTo>
                <a:lnTo>
                  <a:pt x="1743" y="1760"/>
                </a:lnTo>
                <a:lnTo>
                  <a:pt x="1763" y="1725"/>
                </a:lnTo>
                <a:lnTo>
                  <a:pt x="1781" y="1687"/>
                </a:lnTo>
                <a:lnTo>
                  <a:pt x="1799" y="1647"/>
                </a:lnTo>
                <a:lnTo>
                  <a:pt x="1815" y="1605"/>
                </a:lnTo>
                <a:lnTo>
                  <a:pt x="1830" y="1560"/>
                </a:lnTo>
                <a:lnTo>
                  <a:pt x="1844" y="1513"/>
                </a:lnTo>
                <a:lnTo>
                  <a:pt x="1856" y="1464"/>
                </a:lnTo>
                <a:lnTo>
                  <a:pt x="1866" y="1411"/>
                </a:lnTo>
                <a:lnTo>
                  <a:pt x="1876" y="1356"/>
                </a:lnTo>
                <a:lnTo>
                  <a:pt x="1883" y="1300"/>
                </a:lnTo>
                <a:lnTo>
                  <a:pt x="1889" y="1240"/>
                </a:lnTo>
                <a:lnTo>
                  <a:pt x="1894" y="1178"/>
                </a:lnTo>
                <a:lnTo>
                  <a:pt x="1896" y="1113"/>
                </a:lnTo>
                <a:lnTo>
                  <a:pt x="1897" y="1045"/>
                </a:lnTo>
                <a:lnTo>
                  <a:pt x="1896" y="982"/>
                </a:lnTo>
                <a:lnTo>
                  <a:pt x="1894" y="921"/>
                </a:lnTo>
                <a:lnTo>
                  <a:pt x="1890" y="862"/>
                </a:lnTo>
                <a:lnTo>
                  <a:pt x="1885" y="804"/>
                </a:lnTo>
                <a:lnTo>
                  <a:pt x="1878" y="749"/>
                </a:lnTo>
                <a:lnTo>
                  <a:pt x="1869" y="696"/>
                </a:lnTo>
                <a:lnTo>
                  <a:pt x="1859" y="644"/>
                </a:lnTo>
                <a:lnTo>
                  <a:pt x="1848" y="595"/>
                </a:lnTo>
                <a:lnTo>
                  <a:pt x="1835" y="547"/>
                </a:lnTo>
                <a:lnTo>
                  <a:pt x="1821" y="501"/>
                </a:lnTo>
                <a:lnTo>
                  <a:pt x="1806" y="457"/>
                </a:lnTo>
                <a:lnTo>
                  <a:pt x="1790" y="416"/>
                </a:lnTo>
                <a:lnTo>
                  <a:pt x="1772" y="376"/>
                </a:lnTo>
                <a:lnTo>
                  <a:pt x="1753" y="337"/>
                </a:lnTo>
                <a:lnTo>
                  <a:pt x="1732" y="302"/>
                </a:lnTo>
                <a:lnTo>
                  <a:pt x="1711" y="268"/>
                </a:lnTo>
                <a:lnTo>
                  <a:pt x="1689" y="236"/>
                </a:lnTo>
                <a:lnTo>
                  <a:pt x="1665" y="205"/>
                </a:lnTo>
                <a:lnTo>
                  <a:pt x="1640" y="178"/>
                </a:lnTo>
                <a:lnTo>
                  <a:pt x="1615" y="151"/>
                </a:lnTo>
                <a:lnTo>
                  <a:pt x="1588" y="128"/>
                </a:lnTo>
                <a:lnTo>
                  <a:pt x="1560" y="106"/>
                </a:lnTo>
                <a:lnTo>
                  <a:pt x="1532" y="86"/>
                </a:lnTo>
                <a:lnTo>
                  <a:pt x="1502" y="68"/>
                </a:lnTo>
                <a:lnTo>
                  <a:pt x="1472" y="52"/>
                </a:lnTo>
                <a:lnTo>
                  <a:pt x="1441" y="39"/>
                </a:lnTo>
                <a:lnTo>
                  <a:pt x="1409" y="28"/>
                </a:lnTo>
                <a:lnTo>
                  <a:pt x="1376" y="18"/>
                </a:lnTo>
                <a:lnTo>
                  <a:pt x="1343" y="10"/>
                </a:lnTo>
                <a:lnTo>
                  <a:pt x="1309" y="5"/>
                </a:lnTo>
                <a:lnTo>
                  <a:pt x="1274" y="2"/>
                </a:lnTo>
                <a:lnTo>
                  <a:pt x="1238" y="0"/>
                </a:lnTo>
                <a:lnTo>
                  <a:pt x="1207" y="2"/>
                </a:lnTo>
                <a:lnTo>
                  <a:pt x="1176" y="3"/>
                </a:lnTo>
                <a:lnTo>
                  <a:pt x="1145" y="6"/>
                </a:lnTo>
                <a:lnTo>
                  <a:pt x="1114" y="11"/>
                </a:lnTo>
                <a:lnTo>
                  <a:pt x="1084" y="17"/>
                </a:lnTo>
                <a:lnTo>
                  <a:pt x="1053" y="25"/>
                </a:lnTo>
                <a:lnTo>
                  <a:pt x="1023" y="36"/>
                </a:lnTo>
                <a:lnTo>
                  <a:pt x="993" y="48"/>
                </a:lnTo>
                <a:lnTo>
                  <a:pt x="963" y="62"/>
                </a:lnTo>
                <a:lnTo>
                  <a:pt x="934" y="78"/>
                </a:lnTo>
                <a:lnTo>
                  <a:pt x="920" y="86"/>
                </a:lnTo>
                <a:lnTo>
                  <a:pt x="906" y="97"/>
                </a:lnTo>
                <a:lnTo>
                  <a:pt x="892" y="106"/>
                </a:lnTo>
                <a:lnTo>
                  <a:pt x="878" y="118"/>
                </a:lnTo>
                <a:lnTo>
                  <a:pt x="864" y="130"/>
                </a:lnTo>
                <a:lnTo>
                  <a:pt x="851" y="142"/>
                </a:lnTo>
                <a:lnTo>
                  <a:pt x="837" y="155"/>
                </a:lnTo>
                <a:lnTo>
                  <a:pt x="824" y="169"/>
                </a:lnTo>
                <a:lnTo>
                  <a:pt x="811" y="183"/>
                </a:lnTo>
                <a:lnTo>
                  <a:pt x="798" y="198"/>
                </a:lnTo>
                <a:lnTo>
                  <a:pt x="786" y="214"/>
                </a:lnTo>
                <a:lnTo>
                  <a:pt x="773" y="230"/>
                </a:lnTo>
                <a:lnTo>
                  <a:pt x="773" y="19"/>
                </a:lnTo>
                <a:close/>
                <a:moveTo>
                  <a:pt x="1034" y="1524"/>
                </a:moveTo>
                <a:lnTo>
                  <a:pt x="1015" y="1522"/>
                </a:lnTo>
                <a:lnTo>
                  <a:pt x="997" y="1522"/>
                </a:lnTo>
                <a:lnTo>
                  <a:pt x="979" y="1520"/>
                </a:lnTo>
                <a:lnTo>
                  <a:pt x="963" y="1518"/>
                </a:lnTo>
                <a:lnTo>
                  <a:pt x="947" y="1514"/>
                </a:lnTo>
                <a:lnTo>
                  <a:pt x="931" y="1511"/>
                </a:lnTo>
                <a:lnTo>
                  <a:pt x="916" y="1505"/>
                </a:lnTo>
                <a:lnTo>
                  <a:pt x="902" y="1499"/>
                </a:lnTo>
                <a:lnTo>
                  <a:pt x="889" y="1493"/>
                </a:lnTo>
                <a:lnTo>
                  <a:pt x="876" y="1485"/>
                </a:lnTo>
                <a:lnTo>
                  <a:pt x="863" y="1476"/>
                </a:lnTo>
                <a:lnTo>
                  <a:pt x="852" y="1467"/>
                </a:lnTo>
                <a:lnTo>
                  <a:pt x="841" y="1456"/>
                </a:lnTo>
                <a:lnTo>
                  <a:pt x="830" y="1445"/>
                </a:lnTo>
                <a:lnTo>
                  <a:pt x="820" y="1432"/>
                </a:lnTo>
                <a:lnTo>
                  <a:pt x="811" y="1418"/>
                </a:lnTo>
                <a:lnTo>
                  <a:pt x="802" y="1404"/>
                </a:lnTo>
                <a:lnTo>
                  <a:pt x="794" y="1387"/>
                </a:lnTo>
                <a:lnTo>
                  <a:pt x="787" y="1369"/>
                </a:lnTo>
                <a:lnTo>
                  <a:pt x="780" y="1352"/>
                </a:lnTo>
                <a:lnTo>
                  <a:pt x="773" y="1332"/>
                </a:lnTo>
                <a:lnTo>
                  <a:pt x="768" y="1311"/>
                </a:lnTo>
                <a:lnTo>
                  <a:pt x="763" y="1288"/>
                </a:lnTo>
                <a:lnTo>
                  <a:pt x="758" y="1265"/>
                </a:lnTo>
                <a:lnTo>
                  <a:pt x="754" y="1240"/>
                </a:lnTo>
                <a:lnTo>
                  <a:pt x="750" y="1214"/>
                </a:lnTo>
                <a:lnTo>
                  <a:pt x="747" y="1186"/>
                </a:lnTo>
                <a:lnTo>
                  <a:pt x="745" y="1156"/>
                </a:lnTo>
                <a:lnTo>
                  <a:pt x="743" y="1126"/>
                </a:lnTo>
                <a:lnTo>
                  <a:pt x="742" y="1094"/>
                </a:lnTo>
                <a:lnTo>
                  <a:pt x="741" y="1061"/>
                </a:lnTo>
                <a:lnTo>
                  <a:pt x="741" y="1026"/>
                </a:lnTo>
                <a:lnTo>
                  <a:pt x="741" y="990"/>
                </a:lnTo>
                <a:lnTo>
                  <a:pt x="742" y="956"/>
                </a:lnTo>
                <a:lnTo>
                  <a:pt x="743" y="924"/>
                </a:lnTo>
                <a:lnTo>
                  <a:pt x="745" y="894"/>
                </a:lnTo>
                <a:lnTo>
                  <a:pt x="747" y="864"/>
                </a:lnTo>
                <a:lnTo>
                  <a:pt x="750" y="837"/>
                </a:lnTo>
                <a:lnTo>
                  <a:pt x="754" y="811"/>
                </a:lnTo>
                <a:lnTo>
                  <a:pt x="758" y="786"/>
                </a:lnTo>
                <a:lnTo>
                  <a:pt x="763" y="762"/>
                </a:lnTo>
                <a:lnTo>
                  <a:pt x="768" y="740"/>
                </a:lnTo>
                <a:lnTo>
                  <a:pt x="773" y="720"/>
                </a:lnTo>
                <a:lnTo>
                  <a:pt x="780" y="700"/>
                </a:lnTo>
                <a:lnTo>
                  <a:pt x="787" y="681"/>
                </a:lnTo>
                <a:lnTo>
                  <a:pt x="794" y="663"/>
                </a:lnTo>
                <a:lnTo>
                  <a:pt x="802" y="648"/>
                </a:lnTo>
                <a:lnTo>
                  <a:pt x="811" y="633"/>
                </a:lnTo>
                <a:lnTo>
                  <a:pt x="820" y="618"/>
                </a:lnTo>
                <a:lnTo>
                  <a:pt x="830" y="607"/>
                </a:lnTo>
                <a:lnTo>
                  <a:pt x="841" y="595"/>
                </a:lnTo>
                <a:lnTo>
                  <a:pt x="852" y="584"/>
                </a:lnTo>
                <a:lnTo>
                  <a:pt x="863" y="575"/>
                </a:lnTo>
                <a:lnTo>
                  <a:pt x="876" y="565"/>
                </a:lnTo>
                <a:lnTo>
                  <a:pt x="889" y="558"/>
                </a:lnTo>
                <a:lnTo>
                  <a:pt x="902" y="551"/>
                </a:lnTo>
                <a:lnTo>
                  <a:pt x="916" y="545"/>
                </a:lnTo>
                <a:lnTo>
                  <a:pt x="931" y="541"/>
                </a:lnTo>
                <a:lnTo>
                  <a:pt x="947" y="536"/>
                </a:lnTo>
                <a:lnTo>
                  <a:pt x="963" y="532"/>
                </a:lnTo>
                <a:lnTo>
                  <a:pt x="979" y="530"/>
                </a:lnTo>
                <a:lnTo>
                  <a:pt x="997" y="529"/>
                </a:lnTo>
                <a:lnTo>
                  <a:pt x="1015" y="528"/>
                </a:lnTo>
                <a:lnTo>
                  <a:pt x="1034" y="528"/>
                </a:lnTo>
                <a:lnTo>
                  <a:pt x="1052" y="528"/>
                </a:lnTo>
                <a:lnTo>
                  <a:pt x="1069" y="529"/>
                </a:lnTo>
                <a:lnTo>
                  <a:pt x="1086" y="530"/>
                </a:lnTo>
                <a:lnTo>
                  <a:pt x="1102" y="532"/>
                </a:lnTo>
                <a:lnTo>
                  <a:pt x="1118" y="536"/>
                </a:lnTo>
                <a:lnTo>
                  <a:pt x="1133" y="541"/>
                </a:lnTo>
                <a:lnTo>
                  <a:pt x="1148" y="545"/>
                </a:lnTo>
                <a:lnTo>
                  <a:pt x="1162" y="551"/>
                </a:lnTo>
                <a:lnTo>
                  <a:pt x="1175" y="558"/>
                </a:lnTo>
                <a:lnTo>
                  <a:pt x="1188" y="565"/>
                </a:lnTo>
                <a:lnTo>
                  <a:pt x="1200" y="575"/>
                </a:lnTo>
                <a:lnTo>
                  <a:pt x="1213" y="584"/>
                </a:lnTo>
                <a:lnTo>
                  <a:pt x="1224" y="595"/>
                </a:lnTo>
                <a:lnTo>
                  <a:pt x="1235" y="607"/>
                </a:lnTo>
                <a:lnTo>
                  <a:pt x="1245" y="618"/>
                </a:lnTo>
                <a:lnTo>
                  <a:pt x="1254" y="633"/>
                </a:lnTo>
                <a:lnTo>
                  <a:pt x="1263" y="648"/>
                </a:lnTo>
                <a:lnTo>
                  <a:pt x="1272" y="663"/>
                </a:lnTo>
                <a:lnTo>
                  <a:pt x="1279" y="681"/>
                </a:lnTo>
                <a:lnTo>
                  <a:pt x="1286" y="700"/>
                </a:lnTo>
                <a:lnTo>
                  <a:pt x="1293" y="720"/>
                </a:lnTo>
                <a:lnTo>
                  <a:pt x="1299" y="740"/>
                </a:lnTo>
                <a:lnTo>
                  <a:pt x="1304" y="762"/>
                </a:lnTo>
                <a:lnTo>
                  <a:pt x="1309" y="786"/>
                </a:lnTo>
                <a:lnTo>
                  <a:pt x="1314" y="811"/>
                </a:lnTo>
                <a:lnTo>
                  <a:pt x="1317" y="837"/>
                </a:lnTo>
                <a:lnTo>
                  <a:pt x="1320" y="864"/>
                </a:lnTo>
                <a:lnTo>
                  <a:pt x="1323" y="894"/>
                </a:lnTo>
                <a:lnTo>
                  <a:pt x="1325" y="924"/>
                </a:lnTo>
                <a:lnTo>
                  <a:pt x="1327" y="956"/>
                </a:lnTo>
                <a:lnTo>
                  <a:pt x="1327" y="990"/>
                </a:lnTo>
                <a:lnTo>
                  <a:pt x="1328" y="1026"/>
                </a:lnTo>
                <a:lnTo>
                  <a:pt x="1327" y="1061"/>
                </a:lnTo>
                <a:lnTo>
                  <a:pt x="1327" y="1094"/>
                </a:lnTo>
                <a:lnTo>
                  <a:pt x="1325" y="1126"/>
                </a:lnTo>
                <a:lnTo>
                  <a:pt x="1323" y="1156"/>
                </a:lnTo>
                <a:lnTo>
                  <a:pt x="1320" y="1186"/>
                </a:lnTo>
                <a:lnTo>
                  <a:pt x="1317" y="1214"/>
                </a:lnTo>
                <a:lnTo>
                  <a:pt x="1314" y="1240"/>
                </a:lnTo>
                <a:lnTo>
                  <a:pt x="1309" y="1265"/>
                </a:lnTo>
                <a:lnTo>
                  <a:pt x="1304" y="1288"/>
                </a:lnTo>
                <a:lnTo>
                  <a:pt x="1299" y="1311"/>
                </a:lnTo>
                <a:lnTo>
                  <a:pt x="1293" y="1332"/>
                </a:lnTo>
                <a:lnTo>
                  <a:pt x="1286" y="1352"/>
                </a:lnTo>
                <a:lnTo>
                  <a:pt x="1279" y="1369"/>
                </a:lnTo>
                <a:lnTo>
                  <a:pt x="1272" y="1387"/>
                </a:lnTo>
                <a:lnTo>
                  <a:pt x="1263" y="1404"/>
                </a:lnTo>
                <a:lnTo>
                  <a:pt x="1254" y="1418"/>
                </a:lnTo>
                <a:lnTo>
                  <a:pt x="1245" y="1432"/>
                </a:lnTo>
                <a:lnTo>
                  <a:pt x="1235" y="1445"/>
                </a:lnTo>
                <a:lnTo>
                  <a:pt x="1224" y="1456"/>
                </a:lnTo>
                <a:lnTo>
                  <a:pt x="1213" y="1467"/>
                </a:lnTo>
                <a:lnTo>
                  <a:pt x="1200" y="1476"/>
                </a:lnTo>
                <a:lnTo>
                  <a:pt x="1188" y="1485"/>
                </a:lnTo>
                <a:lnTo>
                  <a:pt x="1175" y="1493"/>
                </a:lnTo>
                <a:lnTo>
                  <a:pt x="1162" y="1499"/>
                </a:lnTo>
                <a:lnTo>
                  <a:pt x="1148" y="1505"/>
                </a:lnTo>
                <a:lnTo>
                  <a:pt x="1133" y="1511"/>
                </a:lnTo>
                <a:lnTo>
                  <a:pt x="1118" y="1514"/>
                </a:lnTo>
                <a:lnTo>
                  <a:pt x="1102" y="1518"/>
                </a:lnTo>
                <a:lnTo>
                  <a:pt x="1086" y="1520"/>
                </a:lnTo>
                <a:lnTo>
                  <a:pt x="1069" y="1522"/>
                </a:lnTo>
                <a:lnTo>
                  <a:pt x="1052" y="1522"/>
                </a:lnTo>
                <a:lnTo>
                  <a:pt x="1034" y="1524"/>
                </a:lnTo>
                <a:close/>
              </a:path>
            </a:pathLst>
          </a:custGeom>
          <a:solidFill>
            <a:srgbClr val="F8C4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36" name="Freeform 30">
            <a:extLst>
              <a:ext uri="{FF2B5EF4-FFF2-40B4-BE49-F238E27FC236}">
                <a16:creationId xmlns:a16="http://schemas.microsoft.com/office/drawing/2014/main" id="{00000000-0008-0000-0700-0000EC000000}"/>
              </a:ext>
            </a:extLst>
          </xdr:cNvPr>
          <xdr:cNvSpPr>
            <a:spLocks/>
          </xdr:cNvSpPr>
        </xdr:nvSpPr>
        <xdr:spPr bwMode="auto">
          <a:xfrm>
            <a:off x="3063" y="436"/>
            <a:ext cx="165" cy="36"/>
          </a:xfrm>
          <a:custGeom>
            <a:avLst/>
            <a:gdLst>
              <a:gd name="T0" fmla="*/ 0 w 823"/>
              <a:gd name="T1" fmla="*/ 0 h 217"/>
              <a:gd name="T2" fmla="*/ 0 w 823"/>
              <a:gd name="T3" fmla="*/ 0 h 217"/>
              <a:gd name="T4" fmla="*/ 0 w 823"/>
              <a:gd name="T5" fmla="*/ 0 h 217"/>
              <a:gd name="T6" fmla="*/ 0 w 823"/>
              <a:gd name="T7" fmla="*/ 0 h 217"/>
              <a:gd name="T8" fmla="*/ 0 w 823"/>
              <a:gd name="T9" fmla="*/ 0 h 217"/>
              <a:gd name="T10" fmla="*/ 0 w 823"/>
              <a:gd name="T11" fmla="*/ 0 h 217"/>
              <a:gd name="T12" fmla="*/ 0 w 823"/>
              <a:gd name="T13" fmla="*/ 0 h 217"/>
              <a:gd name="T14" fmla="*/ 0 w 823"/>
              <a:gd name="T15" fmla="*/ 0 h 217"/>
              <a:gd name="T16" fmla="*/ 0 w 823"/>
              <a:gd name="T17" fmla="*/ 0 h 217"/>
              <a:gd name="T18" fmla="*/ 0 w 823"/>
              <a:gd name="T19" fmla="*/ 0 h 217"/>
              <a:gd name="T20" fmla="*/ 0 w 823"/>
              <a:gd name="T21" fmla="*/ 0 h 217"/>
              <a:gd name="T22" fmla="*/ 0 w 823"/>
              <a:gd name="T23" fmla="*/ 0 h 217"/>
              <a:gd name="T24" fmla="*/ 0 w 823"/>
              <a:gd name="T25" fmla="*/ 0 h 217"/>
              <a:gd name="T26" fmla="*/ 0 w 823"/>
              <a:gd name="T27" fmla="*/ 0 h 217"/>
              <a:gd name="T28" fmla="*/ 0 w 823"/>
              <a:gd name="T29" fmla="*/ 0 h 217"/>
              <a:gd name="T30" fmla="*/ 0 w 823"/>
              <a:gd name="T31" fmla="*/ 0 h 217"/>
              <a:gd name="T32" fmla="*/ 0 w 823"/>
              <a:gd name="T33" fmla="*/ 0 h 217"/>
              <a:gd name="T34" fmla="*/ 0 w 823"/>
              <a:gd name="T35" fmla="*/ 0 h 217"/>
              <a:gd name="T36" fmla="*/ 0 w 823"/>
              <a:gd name="T37" fmla="*/ 0 h 217"/>
              <a:gd name="T38" fmla="*/ 0 w 823"/>
              <a:gd name="T39" fmla="*/ 0 h 217"/>
              <a:gd name="T40" fmla="*/ 0 w 823"/>
              <a:gd name="T41" fmla="*/ 0 h 217"/>
              <a:gd name="T42" fmla="*/ 0 w 823"/>
              <a:gd name="T43" fmla="*/ 0 h 217"/>
              <a:gd name="T44" fmla="*/ 0 w 823"/>
              <a:gd name="T45" fmla="*/ 0 h 217"/>
              <a:gd name="T46" fmla="*/ 0 w 823"/>
              <a:gd name="T47" fmla="*/ 0 h 217"/>
              <a:gd name="T48" fmla="*/ 0 w 823"/>
              <a:gd name="T49" fmla="*/ 0 h 217"/>
              <a:gd name="T50" fmla="*/ 0 w 823"/>
              <a:gd name="T51" fmla="*/ 0 h 217"/>
              <a:gd name="T52" fmla="*/ 0 w 823"/>
              <a:gd name="T53" fmla="*/ 0 h 217"/>
              <a:gd name="T54" fmla="*/ 0 w 823"/>
              <a:gd name="T55" fmla="*/ 0 h 217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23" h="217">
                <a:moveTo>
                  <a:pt x="0" y="166"/>
                </a:moveTo>
                <a:lnTo>
                  <a:pt x="50" y="217"/>
                </a:lnTo>
                <a:lnTo>
                  <a:pt x="823" y="102"/>
                </a:lnTo>
                <a:lnTo>
                  <a:pt x="812" y="0"/>
                </a:lnTo>
                <a:lnTo>
                  <a:pt x="39" y="114"/>
                </a:lnTo>
                <a:lnTo>
                  <a:pt x="0" y="166"/>
                </a:lnTo>
                <a:lnTo>
                  <a:pt x="39" y="114"/>
                </a:lnTo>
                <a:lnTo>
                  <a:pt x="34" y="115"/>
                </a:lnTo>
                <a:lnTo>
                  <a:pt x="29" y="117"/>
                </a:lnTo>
                <a:lnTo>
                  <a:pt x="24" y="119"/>
                </a:lnTo>
                <a:lnTo>
                  <a:pt x="20" y="122"/>
                </a:lnTo>
                <a:lnTo>
                  <a:pt x="13" y="128"/>
                </a:lnTo>
                <a:lnTo>
                  <a:pt x="8" y="135"/>
                </a:lnTo>
                <a:lnTo>
                  <a:pt x="4" y="143"/>
                </a:lnTo>
                <a:lnTo>
                  <a:pt x="1" y="153"/>
                </a:lnTo>
                <a:lnTo>
                  <a:pt x="0" y="162"/>
                </a:lnTo>
                <a:lnTo>
                  <a:pt x="1" y="173"/>
                </a:lnTo>
                <a:lnTo>
                  <a:pt x="2" y="182"/>
                </a:lnTo>
                <a:lnTo>
                  <a:pt x="5" y="190"/>
                </a:lnTo>
                <a:lnTo>
                  <a:pt x="10" y="199"/>
                </a:lnTo>
                <a:lnTo>
                  <a:pt x="15" y="206"/>
                </a:lnTo>
                <a:lnTo>
                  <a:pt x="22" y="212"/>
                </a:lnTo>
                <a:lnTo>
                  <a:pt x="30" y="215"/>
                </a:lnTo>
                <a:lnTo>
                  <a:pt x="35" y="216"/>
                </a:lnTo>
                <a:lnTo>
                  <a:pt x="40" y="217"/>
                </a:lnTo>
                <a:lnTo>
                  <a:pt x="45" y="217"/>
                </a:lnTo>
                <a:lnTo>
                  <a:pt x="50" y="217"/>
                </a:lnTo>
                <a:lnTo>
                  <a:pt x="0" y="166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37" name="Freeform 31">
            <a:extLst>
              <a:ext uri="{FF2B5EF4-FFF2-40B4-BE49-F238E27FC236}">
                <a16:creationId xmlns:a16="http://schemas.microsoft.com/office/drawing/2014/main" id="{00000000-0008-0000-0700-0000ED000000}"/>
              </a:ext>
            </a:extLst>
          </xdr:cNvPr>
          <xdr:cNvSpPr>
            <a:spLocks/>
          </xdr:cNvSpPr>
        </xdr:nvSpPr>
        <xdr:spPr bwMode="auto">
          <a:xfrm>
            <a:off x="3063" y="464"/>
            <a:ext cx="18" cy="441"/>
          </a:xfrm>
          <a:custGeom>
            <a:avLst/>
            <a:gdLst>
              <a:gd name="T0" fmla="*/ 0 w 89"/>
              <a:gd name="T1" fmla="*/ 0 h 2647"/>
              <a:gd name="T2" fmla="*/ 0 w 89"/>
              <a:gd name="T3" fmla="*/ 0 h 2647"/>
              <a:gd name="T4" fmla="*/ 0 w 89"/>
              <a:gd name="T5" fmla="*/ 0 h 2647"/>
              <a:gd name="T6" fmla="*/ 0 w 89"/>
              <a:gd name="T7" fmla="*/ 0 h 2647"/>
              <a:gd name="T8" fmla="*/ 0 w 89"/>
              <a:gd name="T9" fmla="*/ 0 h 2647"/>
              <a:gd name="T10" fmla="*/ 0 w 89"/>
              <a:gd name="T11" fmla="*/ 0 h 2647"/>
              <a:gd name="T12" fmla="*/ 0 w 89"/>
              <a:gd name="T13" fmla="*/ 0 h 2647"/>
              <a:gd name="T14" fmla="*/ 0 w 89"/>
              <a:gd name="T15" fmla="*/ 0 h 2647"/>
              <a:gd name="T16" fmla="*/ 0 w 89"/>
              <a:gd name="T17" fmla="*/ 0 h 2647"/>
              <a:gd name="T18" fmla="*/ 0 w 89"/>
              <a:gd name="T19" fmla="*/ 0 h 2647"/>
              <a:gd name="T20" fmla="*/ 0 w 89"/>
              <a:gd name="T21" fmla="*/ 0 h 2647"/>
              <a:gd name="T22" fmla="*/ 0 w 89"/>
              <a:gd name="T23" fmla="*/ 0 h 2647"/>
              <a:gd name="T24" fmla="*/ 0 w 89"/>
              <a:gd name="T25" fmla="*/ 0 h 2647"/>
              <a:gd name="T26" fmla="*/ 0 w 89"/>
              <a:gd name="T27" fmla="*/ 0 h 2647"/>
              <a:gd name="T28" fmla="*/ 0 w 89"/>
              <a:gd name="T29" fmla="*/ 0 h 2647"/>
              <a:gd name="T30" fmla="*/ 0 w 89"/>
              <a:gd name="T31" fmla="*/ 0 h 2647"/>
              <a:gd name="T32" fmla="*/ 0 w 89"/>
              <a:gd name="T33" fmla="*/ 0 h 2647"/>
              <a:gd name="T34" fmla="*/ 0 w 89"/>
              <a:gd name="T35" fmla="*/ 0 h 2647"/>
              <a:gd name="T36" fmla="*/ 0 w 89"/>
              <a:gd name="T37" fmla="*/ 0 h 2647"/>
              <a:gd name="T38" fmla="*/ 0 w 89"/>
              <a:gd name="T39" fmla="*/ 0 h 2647"/>
              <a:gd name="T40" fmla="*/ 0 w 89"/>
              <a:gd name="T41" fmla="*/ 0 h 2647"/>
              <a:gd name="T42" fmla="*/ 0 w 89"/>
              <a:gd name="T43" fmla="*/ 0 h 2647"/>
              <a:gd name="T44" fmla="*/ 0 w 89"/>
              <a:gd name="T45" fmla="*/ 0 h 2647"/>
              <a:gd name="T46" fmla="*/ 0 w 89"/>
              <a:gd name="T47" fmla="*/ 0 h 2647"/>
              <a:gd name="T48" fmla="*/ 0 w 89"/>
              <a:gd name="T49" fmla="*/ 0 h 2647"/>
              <a:gd name="T50" fmla="*/ 0 w 89"/>
              <a:gd name="T51" fmla="*/ 0 h 2647"/>
              <a:gd name="T52" fmla="*/ 0 w 89"/>
              <a:gd name="T53" fmla="*/ 0 h 2647"/>
              <a:gd name="T54" fmla="*/ 0 w 89"/>
              <a:gd name="T55" fmla="*/ 0 h 2647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9" h="2647">
                <a:moveTo>
                  <a:pt x="44" y="2647"/>
                </a:moveTo>
                <a:lnTo>
                  <a:pt x="89" y="2595"/>
                </a:lnTo>
                <a:lnTo>
                  <a:pt x="89" y="0"/>
                </a:lnTo>
                <a:lnTo>
                  <a:pt x="0" y="0"/>
                </a:lnTo>
                <a:lnTo>
                  <a:pt x="0" y="2595"/>
                </a:lnTo>
                <a:lnTo>
                  <a:pt x="44" y="2647"/>
                </a:lnTo>
                <a:lnTo>
                  <a:pt x="0" y="2595"/>
                </a:lnTo>
                <a:lnTo>
                  <a:pt x="0" y="2601"/>
                </a:lnTo>
                <a:lnTo>
                  <a:pt x="1" y="2607"/>
                </a:lnTo>
                <a:lnTo>
                  <a:pt x="2" y="2613"/>
                </a:lnTo>
                <a:lnTo>
                  <a:pt x="4" y="2617"/>
                </a:lnTo>
                <a:lnTo>
                  <a:pt x="8" y="2627"/>
                </a:lnTo>
                <a:lnTo>
                  <a:pt x="14" y="2634"/>
                </a:lnTo>
                <a:lnTo>
                  <a:pt x="21" y="2640"/>
                </a:lnTo>
                <a:lnTo>
                  <a:pt x="28" y="2643"/>
                </a:lnTo>
                <a:lnTo>
                  <a:pt x="36" y="2646"/>
                </a:lnTo>
                <a:lnTo>
                  <a:pt x="44" y="2647"/>
                </a:lnTo>
                <a:lnTo>
                  <a:pt x="53" y="2646"/>
                </a:lnTo>
                <a:lnTo>
                  <a:pt x="61" y="2643"/>
                </a:lnTo>
                <a:lnTo>
                  <a:pt x="68" y="2640"/>
                </a:lnTo>
                <a:lnTo>
                  <a:pt x="75" y="2634"/>
                </a:lnTo>
                <a:lnTo>
                  <a:pt x="80" y="2627"/>
                </a:lnTo>
                <a:lnTo>
                  <a:pt x="85" y="2617"/>
                </a:lnTo>
                <a:lnTo>
                  <a:pt x="86" y="2613"/>
                </a:lnTo>
                <a:lnTo>
                  <a:pt x="88" y="2607"/>
                </a:lnTo>
                <a:lnTo>
                  <a:pt x="88" y="2601"/>
                </a:lnTo>
                <a:lnTo>
                  <a:pt x="89" y="2595"/>
                </a:lnTo>
                <a:lnTo>
                  <a:pt x="44" y="2647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38" name="Freeform 32">
            <a:extLst>
              <a:ext uri="{FF2B5EF4-FFF2-40B4-BE49-F238E27FC236}">
                <a16:creationId xmlns:a16="http://schemas.microsoft.com/office/drawing/2014/main" id="{00000000-0008-0000-0700-0000EE000000}"/>
              </a:ext>
            </a:extLst>
          </xdr:cNvPr>
          <xdr:cNvSpPr>
            <a:spLocks/>
          </xdr:cNvSpPr>
        </xdr:nvSpPr>
        <xdr:spPr bwMode="auto">
          <a:xfrm>
            <a:off x="3072" y="888"/>
            <a:ext cx="164" cy="17"/>
          </a:xfrm>
          <a:custGeom>
            <a:avLst/>
            <a:gdLst>
              <a:gd name="T0" fmla="*/ 0 w 818"/>
              <a:gd name="T1" fmla="*/ 0 h 104"/>
              <a:gd name="T2" fmla="*/ 0 w 818"/>
              <a:gd name="T3" fmla="*/ 0 h 104"/>
              <a:gd name="T4" fmla="*/ 0 w 818"/>
              <a:gd name="T5" fmla="*/ 0 h 104"/>
              <a:gd name="T6" fmla="*/ 0 w 818"/>
              <a:gd name="T7" fmla="*/ 0 h 104"/>
              <a:gd name="T8" fmla="*/ 0 w 818"/>
              <a:gd name="T9" fmla="*/ 0 h 104"/>
              <a:gd name="T10" fmla="*/ 0 w 818"/>
              <a:gd name="T11" fmla="*/ 0 h 104"/>
              <a:gd name="T12" fmla="*/ 0 w 818"/>
              <a:gd name="T13" fmla="*/ 0 h 104"/>
              <a:gd name="T14" fmla="*/ 0 w 818"/>
              <a:gd name="T15" fmla="*/ 0 h 104"/>
              <a:gd name="T16" fmla="*/ 0 w 818"/>
              <a:gd name="T17" fmla="*/ 0 h 104"/>
              <a:gd name="T18" fmla="*/ 0 w 818"/>
              <a:gd name="T19" fmla="*/ 0 h 104"/>
              <a:gd name="T20" fmla="*/ 0 w 818"/>
              <a:gd name="T21" fmla="*/ 0 h 104"/>
              <a:gd name="T22" fmla="*/ 0 w 818"/>
              <a:gd name="T23" fmla="*/ 0 h 104"/>
              <a:gd name="T24" fmla="*/ 0 w 818"/>
              <a:gd name="T25" fmla="*/ 0 h 104"/>
              <a:gd name="T26" fmla="*/ 0 w 818"/>
              <a:gd name="T27" fmla="*/ 0 h 104"/>
              <a:gd name="T28" fmla="*/ 0 w 818"/>
              <a:gd name="T29" fmla="*/ 0 h 104"/>
              <a:gd name="T30" fmla="*/ 0 w 818"/>
              <a:gd name="T31" fmla="*/ 0 h 104"/>
              <a:gd name="T32" fmla="*/ 0 w 818"/>
              <a:gd name="T33" fmla="*/ 0 h 104"/>
              <a:gd name="T34" fmla="*/ 0 w 818"/>
              <a:gd name="T35" fmla="*/ 0 h 104"/>
              <a:gd name="T36" fmla="*/ 0 w 818"/>
              <a:gd name="T37" fmla="*/ 0 h 104"/>
              <a:gd name="T38" fmla="*/ 0 w 818"/>
              <a:gd name="T39" fmla="*/ 0 h 104"/>
              <a:gd name="T40" fmla="*/ 0 w 818"/>
              <a:gd name="T41" fmla="*/ 0 h 104"/>
              <a:gd name="T42" fmla="*/ 0 w 818"/>
              <a:gd name="T43" fmla="*/ 0 h 104"/>
              <a:gd name="T44" fmla="*/ 0 w 818"/>
              <a:gd name="T45" fmla="*/ 0 h 104"/>
              <a:gd name="T46" fmla="*/ 0 w 818"/>
              <a:gd name="T47" fmla="*/ 0 h 104"/>
              <a:gd name="T48" fmla="*/ 0 w 818"/>
              <a:gd name="T49" fmla="*/ 0 h 104"/>
              <a:gd name="T50" fmla="*/ 0 w 818"/>
              <a:gd name="T51" fmla="*/ 0 h 104"/>
              <a:gd name="T52" fmla="*/ 0 w 818"/>
              <a:gd name="T53" fmla="*/ 0 h 104"/>
              <a:gd name="T54" fmla="*/ 0 w 818"/>
              <a:gd name="T55" fmla="*/ 0 h 104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18" h="104">
                <a:moveTo>
                  <a:pt x="818" y="52"/>
                </a:moveTo>
                <a:lnTo>
                  <a:pt x="773" y="0"/>
                </a:lnTo>
                <a:lnTo>
                  <a:pt x="0" y="0"/>
                </a:lnTo>
                <a:lnTo>
                  <a:pt x="0" y="104"/>
                </a:lnTo>
                <a:lnTo>
                  <a:pt x="773" y="104"/>
                </a:lnTo>
                <a:lnTo>
                  <a:pt x="818" y="52"/>
                </a:lnTo>
                <a:lnTo>
                  <a:pt x="773" y="104"/>
                </a:lnTo>
                <a:lnTo>
                  <a:pt x="779" y="104"/>
                </a:lnTo>
                <a:lnTo>
                  <a:pt x="784" y="103"/>
                </a:lnTo>
                <a:lnTo>
                  <a:pt x="788" y="101"/>
                </a:lnTo>
                <a:lnTo>
                  <a:pt x="793" y="99"/>
                </a:lnTo>
                <a:lnTo>
                  <a:pt x="800" y="94"/>
                </a:lnTo>
                <a:lnTo>
                  <a:pt x="807" y="87"/>
                </a:lnTo>
                <a:lnTo>
                  <a:pt x="811" y="80"/>
                </a:lnTo>
                <a:lnTo>
                  <a:pt x="815" y="71"/>
                </a:lnTo>
                <a:lnTo>
                  <a:pt x="817" y="61"/>
                </a:lnTo>
                <a:lnTo>
                  <a:pt x="818" y="52"/>
                </a:lnTo>
                <a:lnTo>
                  <a:pt x="817" y="43"/>
                </a:lnTo>
                <a:lnTo>
                  <a:pt x="815" y="33"/>
                </a:lnTo>
                <a:lnTo>
                  <a:pt x="811" y="24"/>
                </a:lnTo>
                <a:lnTo>
                  <a:pt x="807" y="16"/>
                </a:lnTo>
                <a:lnTo>
                  <a:pt x="800" y="10"/>
                </a:lnTo>
                <a:lnTo>
                  <a:pt x="793" y="4"/>
                </a:lnTo>
                <a:lnTo>
                  <a:pt x="788" y="3"/>
                </a:lnTo>
                <a:lnTo>
                  <a:pt x="784" y="1"/>
                </a:lnTo>
                <a:lnTo>
                  <a:pt x="779" y="0"/>
                </a:lnTo>
                <a:lnTo>
                  <a:pt x="773" y="0"/>
                </a:lnTo>
                <a:lnTo>
                  <a:pt x="818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39" name="Freeform 33">
            <a:extLst>
              <a:ext uri="{FF2B5EF4-FFF2-40B4-BE49-F238E27FC236}">
                <a16:creationId xmlns:a16="http://schemas.microsoft.com/office/drawing/2014/main" id="{00000000-0008-0000-0700-0000EF000000}"/>
              </a:ext>
            </a:extLst>
          </xdr:cNvPr>
          <xdr:cNvSpPr>
            <a:spLocks/>
          </xdr:cNvSpPr>
        </xdr:nvSpPr>
        <xdr:spPr bwMode="auto">
          <a:xfrm>
            <a:off x="3218" y="736"/>
            <a:ext cx="18" cy="160"/>
          </a:xfrm>
          <a:custGeom>
            <a:avLst/>
            <a:gdLst>
              <a:gd name="T0" fmla="*/ 0 w 89"/>
              <a:gd name="T1" fmla="*/ 0 h 962"/>
              <a:gd name="T2" fmla="*/ 0 w 89"/>
              <a:gd name="T3" fmla="*/ 0 h 962"/>
              <a:gd name="T4" fmla="*/ 0 w 89"/>
              <a:gd name="T5" fmla="*/ 0 h 962"/>
              <a:gd name="T6" fmla="*/ 0 w 89"/>
              <a:gd name="T7" fmla="*/ 0 h 962"/>
              <a:gd name="T8" fmla="*/ 0 w 89"/>
              <a:gd name="T9" fmla="*/ 0 h 962"/>
              <a:gd name="T10" fmla="*/ 0 w 89"/>
              <a:gd name="T11" fmla="*/ 0 h 962"/>
              <a:gd name="T12" fmla="*/ 0 w 89"/>
              <a:gd name="T13" fmla="*/ 0 h 962"/>
              <a:gd name="T14" fmla="*/ 0 w 89"/>
              <a:gd name="T15" fmla="*/ 0 h 962"/>
              <a:gd name="T16" fmla="*/ 0 w 89"/>
              <a:gd name="T17" fmla="*/ 0 h 962"/>
              <a:gd name="T18" fmla="*/ 0 w 89"/>
              <a:gd name="T19" fmla="*/ 0 h 962"/>
              <a:gd name="T20" fmla="*/ 0 w 89"/>
              <a:gd name="T21" fmla="*/ 0 h 962"/>
              <a:gd name="T22" fmla="*/ 0 w 89"/>
              <a:gd name="T23" fmla="*/ 0 h 962"/>
              <a:gd name="T24" fmla="*/ 0 w 89"/>
              <a:gd name="T25" fmla="*/ 0 h 962"/>
              <a:gd name="T26" fmla="*/ 0 w 89"/>
              <a:gd name="T27" fmla="*/ 0 h 962"/>
              <a:gd name="T28" fmla="*/ 0 w 89"/>
              <a:gd name="T29" fmla="*/ 0 h 962"/>
              <a:gd name="T30" fmla="*/ 0 w 89"/>
              <a:gd name="T31" fmla="*/ 0 h 962"/>
              <a:gd name="T32" fmla="*/ 0 w 89"/>
              <a:gd name="T33" fmla="*/ 0 h 962"/>
              <a:gd name="T34" fmla="*/ 0 w 89"/>
              <a:gd name="T35" fmla="*/ 0 h 962"/>
              <a:gd name="T36" fmla="*/ 0 w 89"/>
              <a:gd name="T37" fmla="*/ 0 h 962"/>
              <a:gd name="T38" fmla="*/ 0 w 89"/>
              <a:gd name="T39" fmla="*/ 0 h 962"/>
              <a:gd name="T40" fmla="*/ 0 w 89"/>
              <a:gd name="T41" fmla="*/ 0 h 962"/>
              <a:gd name="T42" fmla="*/ 0 w 89"/>
              <a:gd name="T43" fmla="*/ 0 h 962"/>
              <a:gd name="T44" fmla="*/ 0 w 89"/>
              <a:gd name="T45" fmla="*/ 0 h 962"/>
              <a:gd name="T46" fmla="*/ 0 w 89"/>
              <a:gd name="T47" fmla="*/ 0 h 962"/>
              <a:gd name="T48" fmla="*/ 0 w 89"/>
              <a:gd name="T49" fmla="*/ 0 h 962"/>
              <a:gd name="T50" fmla="*/ 0 w 89"/>
              <a:gd name="T51" fmla="*/ 0 h 962"/>
              <a:gd name="T52" fmla="*/ 0 w 89"/>
              <a:gd name="T53" fmla="*/ 0 h 962"/>
              <a:gd name="T54" fmla="*/ 0 w 89"/>
              <a:gd name="T55" fmla="*/ 0 h 962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9" h="962">
                <a:moveTo>
                  <a:pt x="78" y="19"/>
                </a:moveTo>
                <a:lnTo>
                  <a:pt x="0" y="52"/>
                </a:lnTo>
                <a:lnTo>
                  <a:pt x="0" y="962"/>
                </a:lnTo>
                <a:lnTo>
                  <a:pt x="89" y="962"/>
                </a:lnTo>
                <a:lnTo>
                  <a:pt x="89" y="52"/>
                </a:lnTo>
                <a:lnTo>
                  <a:pt x="78" y="19"/>
                </a:lnTo>
                <a:lnTo>
                  <a:pt x="89" y="52"/>
                </a:lnTo>
                <a:lnTo>
                  <a:pt x="88" y="46"/>
                </a:lnTo>
                <a:lnTo>
                  <a:pt x="88" y="40"/>
                </a:lnTo>
                <a:lnTo>
                  <a:pt x="86" y="35"/>
                </a:lnTo>
                <a:lnTo>
                  <a:pt x="85" y="30"/>
                </a:lnTo>
                <a:lnTo>
                  <a:pt x="80" y="20"/>
                </a:lnTo>
                <a:lnTo>
                  <a:pt x="75" y="13"/>
                </a:lnTo>
                <a:lnTo>
                  <a:pt x="68" y="7"/>
                </a:lnTo>
                <a:lnTo>
                  <a:pt x="61" y="3"/>
                </a:lnTo>
                <a:lnTo>
                  <a:pt x="53" y="0"/>
                </a:lnTo>
                <a:lnTo>
                  <a:pt x="44" y="0"/>
                </a:lnTo>
                <a:lnTo>
                  <a:pt x="36" y="0"/>
                </a:lnTo>
                <a:lnTo>
                  <a:pt x="28" y="3"/>
                </a:lnTo>
                <a:lnTo>
                  <a:pt x="21" y="7"/>
                </a:lnTo>
                <a:lnTo>
                  <a:pt x="14" y="13"/>
                </a:lnTo>
                <a:lnTo>
                  <a:pt x="8" y="20"/>
                </a:lnTo>
                <a:lnTo>
                  <a:pt x="4" y="30"/>
                </a:lnTo>
                <a:lnTo>
                  <a:pt x="2" y="35"/>
                </a:lnTo>
                <a:lnTo>
                  <a:pt x="1" y="40"/>
                </a:lnTo>
                <a:lnTo>
                  <a:pt x="0" y="46"/>
                </a:lnTo>
                <a:lnTo>
                  <a:pt x="0" y="52"/>
                </a:lnTo>
                <a:lnTo>
                  <a:pt x="78" y="19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40" name="Freeform 34">
            <a:extLst>
              <a:ext uri="{FF2B5EF4-FFF2-40B4-BE49-F238E27FC236}">
                <a16:creationId xmlns:a16="http://schemas.microsoft.com/office/drawing/2014/main" id="{00000000-0008-0000-0700-0000F0000000}"/>
              </a:ext>
            </a:extLst>
          </xdr:cNvPr>
          <xdr:cNvSpPr>
            <a:spLocks/>
          </xdr:cNvSpPr>
        </xdr:nvSpPr>
        <xdr:spPr bwMode="auto">
          <a:xfrm>
            <a:off x="3220" y="739"/>
            <a:ext cx="110" cy="52"/>
          </a:xfrm>
          <a:custGeom>
            <a:avLst/>
            <a:gdLst>
              <a:gd name="T0" fmla="*/ 0 w 551"/>
              <a:gd name="T1" fmla="*/ 0 h 314"/>
              <a:gd name="T2" fmla="*/ 0 w 551"/>
              <a:gd name="T3" fmla="*/ 0 h 314"/>
              <a:gd name="T4" fmla="*/ 0 w 551"/>
              <a:gd name="T5" fmla="*/ 0 h 314"/>
              <a:gd name="T6" fmla="*/ 0 w 551"/>
              <a:gd name="T7" fmla="*/ 0 h 314"/>
              <a:gd name="T8" fmla="*/ 0 w 551"/>
              <a:gd name="T9" fmla="*/ 0 h 314"/>
              <a:gd name="T10" fmla="*/ 0 w 551"/>
              <a:gd name="T11" fmla="*/ 0 h 314"/>
              <a:gd name="T12" fmla="*/ 0 w 551"/>
              <a:gd name="T13" fmla="*/ 0 h 314"/>
              <a:gd name="T14" fmla="*/ 0 w 551"/>
              <a:gd name="T15" fmla="*/ 0 h 314"/>
              <a:gd name="T16" fmla="*/ 0 w 551"/>
              <a:gd name="T17" fmla="*/ 0 h 314"/>
              <a:gd name="T18" fmla="*/ 0 w 551"/>
              <a:gd name="T19" fmla="*/ 0 h 314"/>
              <a:gd name="T20" fmla="*/ 0 w 551"/>
              <a:gd name="T21" fmla="*/ 0 h 314"/>
              <a:gd name="T22" fmla="*/ 0 w 551"/>
              <a:gd name="T23" fmla="*/ 0 h 314"/>
              <a:gd name="T24" fmla="*/ 0 w 551"/>
              <a:gd name="T25" fmla="*/ 0 h 314"/>
              <a:gd name="T26" fmla="*/ 0 w 551"/>
              <a:gd name="T27" fmla="*/ 0 h 314"/>
              <a:gd name="T28" fmla="*/ 0 w 551"/>
              <a:gd name="T29" fmla="*/ 0 h 314"/>
              <a:gd name="T30" fmla="*/ 0 w 551"/>
              <a:gd name="T31" fmla="*/ 0 h 314"/>
              <a:gd name="T32" fmla="*/ 0 w 551"/>
              <a:gd name="T33" fmla="*/ 0 h 314"/>
              <a:gd name="T34" fmla="*/ 0 w 551"/>
              <a:gd name="T35" fmla="*/ 0 h 314"/>
              <a:gd name="T36" fmla="*/ 0 w 551"/>
              <a:gd name="T37" fmla="*/ 0 h 314"/>
              <a:gd name="T38" fmla="*/ 0 w 551"/>
              <a:gd name="T39" fmla="*/ 0 h 314"/>
              <a:gd name="T40" fmla="*/ 0 w 551"/>
              <a:gd name="T41" fmla="*/ 0 h 314"/>
              <a:gd name="T42" fmla="*/ 0 w 551"/>
              <a:gd name="T43" fmla="*/ 0 h 314"/>
              <a:gd name="T44" fmla="*/ 0 w 551"/>
              <a:gd name="T45" fmla="*/ 0 h 314"/>
              <a:gd name="T46" fmla="*/ 0 w 551"/>
              <a:gd name="T47" fmla="*/ 0 h 314"/>
              <a:gd name="T48" fmla="*/ 0 w 551"/>
              <a:gd name="T49" fmla="*/ 0 h 314"/>
              <a:gd name="T50" fmla="*/ 0 w 551"/>
              <a:gd name="T51" fmla="*/ 0 h 314"/>
              <a:gd name="T52" fmla="*/ 0 w 551"/>
              <a:gd name="T53" fmla="*/ 0 h 314"/>
              <a:gd name="T54" fmla="*/ 0 w 551"/>
              <a:gd name="T55" fmla="*/ 0 h 314"/>
              <a:gd name="T56" fmla="*/ 0 w 551"/>
              <a:gd name="T57" fmla="*/ 0 h 314"/>
              <a:gd name="T58" fmla="*/ 0 w 551"/>
              <a:gd name="T59" fmla="*/ 0 h 314"/>
              <a:gd name="T60" fmla="*/ 0 w 551"/>
              <a:gd name="T61" fmla="*/ 0 h 314"/>
              <a:gd name="T62" fmla="*/ 0 w 551"/>
              <a:gd name="T63" fmla="*/ 0 h 314"/>
              <a:gd name="T64" fmla="*/ 0 w 551"/>
              <a:gd name="T65" fmla="*/ 0 h 314"/>
              <a:gd name="T66" fmla="*/ 0 w 551"/>
              <a:gd name="T67" fmla="*/ 0 h 314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0" t="0" r="r" b="b"/>
            <a:pathLst>
              <a:path w="551" h="314">
                <a:moveTo>
                  <a:pt x="506" y="211"/>
                </a:moveTo>
                <a:lnTo>
                  <a:pt x="506" y="211"/>
                </a:lnTo>
                <a:lnTo>
                  <a:pt x="474" y="211"/>
                </a:lnTo>
                <a:lnTo>
                  <a:pt x="442" y="209"/>
                </a:lnTo>
                <a:lnTo>
                  <a:pt x="411" y="205"/>
                </a:lnTo>
                <a:lnTo>
                  <a:pt x="380" y="200"/>
                </a:lnTo>
                <a:lnTo>
                  <a:pt x="350" y="193"/>
                </a:lnTo>
                <a:lnTo>
                  <a:pt x="321" y="185"/>
                </a:lnTo>
                <a:lnTo>
                  <a:pt x="292" y="176"/>
                </a:lnTo>
                <a:lnTo>
                  <a:pt x="264" y="164"/>
                </a:lnTo>
                <a:lnTo>
                  <a:pt x="236" y="151"/>
                </a:lnTo>
                <a:lnTo>
                  <a:pt x="209" y="136"/>
                </a:lnTo>
                <a:lnTo>
                  <a:pt x="196" y="127"/>
                </a:lnTo>
                <a:lnTo>
                  <a:pt x="184" y="119"/>
                </a:lnTo>
                <a:lnTo>
                  <a:pt x="171" y="110"/>
                </a:lnTo>
                <a:lnTo>
                  <a:pt x="159" y="99"/>
                </a:lnTo>
                <a:lnTo>
                  <a:pt x="146" y="88"/>
                </a:lnTo>
                <a:lnTo>
                  <a:pt x="134" y="78"/>
                </a:lnTo>
                <a:lnTo>
                  <a:pt x="123" y="66"/>
                </a:lnTo>
                <a:lnTo>
                  <a:pt x="111" y="54"/>
                </a:lnTo>
                <a:lnTo>
                  <a:pt x="100" y="41"/>
                </a:lnTo>
                <a:lnTo>
                  <a:pt x="89" y="28"/>
                </a:lnTo>
                <a:lnTo>
                  <a:pt x="78" y="14"/>
                </a:lnTo>
                <a:lnTo>
                  <a:pt x="67" y="0"/>
                </a:lnTo>
                <a:lnTo>
                  <a:pt x="0" y="66"/>
                </a:lnTo>
                <a:lnTo>
                  <a:pt x="12" y="84"/>
                </a:lnTo>
                <a:lnTo>
                  <a:pt x="25" y="100"/>
                </a:lnTo>
                <a:lnTo>
                  <a:pt x="38" y="116"/>
                </a:lnTo>
                <a:lnTo>
                  <a:pt x="51" y="131"/>
                </a:lnTo>
                <a:lnTo>
                  <a:pt x="65" y="145"/>
                </a:lnTo>
                <a:lnTo>
                  <a:pt x="79" y="159"/>
                </a:lnTo>
                <a:lnTo>
                  <a:pt x="94" y="172"/>
                </a:lnTo>
                <a:lnTo>
                  <a:pt x="108" y="184"/>
                </a:lnTo>
                <a:lnTo>
                  <a:pt x="123" y="196"/>
                </a:lnTo>
                <a:lnTo>
                  <a:pt x="138" y="207"/>
                </a:lnTo>
                <a:lnTo>
                  <a:pt x="153" y="218"/>
                </a:lnTo>
                <a:lnTo>
                  <a:pt x="169" y="227"/>
                </a:lnTo>
                <a:lnTo>
                  <a:pt x="200" y="245"/>
                </a:lnTo>
                <a:lnTo>
                  <a:pt x="232" y="262"/>
                </a:lnTo>
                <a:lnTo>
                  <a:pt x="265" y="274"/>
                </a:lnTo>
                <a:lnTo>
                  <a:pt x="298" y="286"/>
                </a:lnTo>
                <a:lnTo>
                  <a:pt x="332" y="296"/>
                </a:lnTo>
                <a:lnTo>
                  <a:pt x="366" y="303"/>
                </a:lnTo>
                <a:lnTo>
                  <a:pt x="401" y="309"/>
                </a:lnTo>
                <a:lnTo>
                  <a:pt x="436" y="312"/>
                </a:lnTo>
                <a:lnTo>
                  <a:pt x="470" y="314"/>
                </a:lnTo>
                <a:lnTo>
                  <a:pt x="506" y="314"/>
                </a:lnTo>
                <a:lnTo>
                  <a:pt x="512" y="314"/>
                </a:lnTo>
                <a:lnTo>
                  <a:pt x="517" y="313"/>
                </a:lnTo>
                <a:lnTo>
                  <a:pt x="521" y="312"/>
                </a:lnTo>
                <a:lnTo>
                  <a:pt x="526" y="311"/>
                </a:lnTo>
                <a:lnTo>
                  <a:pt x="533" y="305"/>
                </a:lnTo>
                <a:lnTo>
                  <a:pt x="539" y="299"/>
                </a:lnTo>
                <a:lnTo>
                  <a:pt x="544" y="291"/>
                </a:lnTo>
                <a:lnTo>
                  <a:pt x="548" y="282"/>
                </a:lnTo>
                <a:lnTo>
                  <a:pt x="550" y="272"/>
                </a:lnTo>
                <a:lnTo>
                  <a:pt x="551" y="263"/>
                </a:lnTo>
                <a:lnTo>
                  <a:pt x="550" y="253"/>
                </a:lnTo>
                <a:lnTo>
                  <a:pt x="548" y="244"/>
                </a:lnTo>
                <a:lnTo>
                  <a:pt x="544" y="234"/>
                </a:lnTo>
                <a:lnTo>
                  <a:pt x="539" y="227"/>
                </a:lnTo>
                <a:lnTo>
                  <a:pt x="533" y="220"/>
                </a:lnTo>
                <a:lnTo>
                  <a:pt x="526" y="216"/>
                </a:lnTo>
                <a:lnTo>
                  <a:pt x="521" y="213"/>
                </a:lnTo>
                <a:lnTo>
                  <a:pt x="517" y="212"/>
                </a:lnTo>
                <a:lnTo>
                  <a:pt x="512" y="211"/>
                </a:lnTo>
                <a:lnTo>
                  <a:pt x="506" y="21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41" name="Freeform 35">
            <a:extLst>
              <a:ext uri="{FF2B5EF4-FFF2-40B4-BE49-F238E27FC236}">
                <a16:creationId xmlns:a16="http://schemas.microsoft.com/office/drawing/2014/main" id="{00000000-0008-0000-0700-0000F1000000}"/>
              </a:ext>
            </a:extLst>
          </xdr:cNvPr>
          <xdr:cNvSpPr>
            <a:spLocks/>
          </xdr:cNvSpPr>
        </xdr:nvSpPr>
        <xdr:spPr bwMode="auto">
          <a:xfrm>
            <a:off x="3321" y="607"/>
            <a:ext cx="139" cy="184"/>
          </a:xfrm>
          <a:custGeom>
            <a:avLst/>
            <a:gdLst>
              <a:gd name="T0" fmla="*/ 0 w 695"/>
              <a:gd name="T1" fmla="*/ 0 h 1108"/>
              <a:gd name="T2" fmla="*/ 0 w 695"/>
              <a:gd name="T3" fmla="*/ 0 h 1108"/>
              <a:gd name="T4" fmla="*/ 0 w 695"/>
              <a:gd name="T5" fmla="*/ 0 h 1108"/>
              <a:gd name="T6" fmla="*/ 0 w 695"/>
              <a:gd name="T7" fmla="*/ 0 h 1108"/>
              <a:gd name="T8" fmla="*/ 0 w 695"/>
              <a:gd name="T9" fmla="*/ 0 h 1108"/>
              <a:gd name="T10" fmla="*/ 0 w 695"/>
              <a:gd name="T11" fmla="*/ 0 h 1108"/>
              <a:gd name="T12" fmla="*/ 0 w 695"/>
              <a:gd name="T13" fmla="*/ 0 h 1108"/>
              <a:gd name="T14" fmla="*/ 0 w 695"/>
              <a:gd name="T15" fmla="*/ 0 h 1108"/>
              <a:gd name="T16" fmla="*/ 0 w 695"/>
              <a:gd name="T17" fmla="*/ 0 h 1108"/>
              <a:gd name="T18" fmla="*/ 0 w 695"/>
              <a:gd name="T19" fmla="*/ 0 h 1108"/>
              <a:gd name="T20" fmla="*/ 0 w 695"/>
              <a:gd name="T21" fmla="*/ 0 h 1108"/>
              <a:gd name="T22" fmla="*/ 0 w 695"/>
              <a:gd name="T23" fmla="*/ 0 h 1108"/>
              <a:gd name="T24" fmla="*/ 0 w 695"/>
              <a:gd name="T25" fmla="*/ 0 h 1108"/>
              <a:gd name="T26" fmla="*/ 0 w 695"/>
              <a:gd name="T27" fmla="*/ 0 h 1108"/>
              <a:gd name="T28" fmla="*/ 0 w 695"/>
              <a:gd name="T29" fmla="*/ 0 h 1108"/>
              <a:gd name="T30" fmla="*/ 0 w 695"/>
              <a:gd name="T31" fmla="*/ 0 h 1108"/>
              <a:gd name="T32" fmla="*/ 0 w 695"/>
              <a:gd name="T33" fmla="*/ 0 h 1108"/>
              <a:gd name="T34" fmla="*/ 0 w 695"/>
              <a:gd name="T35" fmla="*/ 0 h 1108"/>
              <a:gd name="T36" fmla="*/ 0 w 695"/>
              <a:gd name="T37" fmla="*/ 0 h 1108"/>
              <a:gd name="T38" fmla="*/ 0 w 695"/>
              <a:gd name="T39" fmla="*/ 0 h 1108"/>
              <a:gd name="T40" fmla="*/ 0 w 695"/>
              <a:gd name="T41" fmla="*/ 0 h 1108"/>
              <a:gd name="T42" fmla="*/ 0 w 695"/>
              <a:gd name="T43" fmla="*/ 0 h 1108"/>
              <a:gd name="T44" fmla="*/ 0 w 695"/>
              <a:gd name="T45" fmla="*/ 0 h 1108"/>
              <a:gd name="T46" fmla="*/ 0 w 695"/>
              <a:gd name="T47" fmla="*/ 0 h 1108"/>
              <a:gd name="T48" fmla="*/ 0 w 695"/>
              <a:gd name="T49" fmla="*/ 0 h 1108"/>
              <a:gd name="T50" fmla="*/ 0 w 695"/>
              <a:gd name="T51" fmla="*/ 0 h 1108"/>
              <a:gd name="T52" fmla="*/ 0 w 695"/>
              <a:gd name="T53" fmla="*/ 0 h 1108"/>
              <a:gd name="T54" fmla="*/ 0 w 695"/>
              <a:gd name="T55" fmla="*/ 0 h 1108"/>
              <a:gd name="T56" fmla="*/ 0 w 695"/>
              <a:gd name="T57" fmla="*/ 0 h 1108"/>
              <a:gd name="T58" fmla="*/ 0 w 695"/>
              <a:gd name="T59" fmla="*/ 0 h 1108"/>
              <a:gd name="T60" fmla="*/ 0 w 695"/>
              <a:gd name="T61" fmla="*/ 0 h 1108"/>
              <a:gd name="T62" fmla="*/ 0 w 695"/>
              <a:gd name="T63" fmla="*/ 0 h 1108"/>
              <a:gd name="T64" fmla="*/ 0 w 695"/>
              <a:gd name="T65" fmla="*/ 0 h 1108"/>
              <a:gd name="T66" fmla="*/ 0 w 695"/>
              <a:gd name="T67" fmla="*/ 0 h 1108"/>
              <a:gd name="T68" fmla="*/ 0 w 695"/>
              <a:gd name="T69" fmla="*/ 0 h 1108"/>
              <a:gd name="T70" fmla="*/ 0 w 695"/>
              <a:gd name="T71" fmla="*/ 0 h 1108"/>
              <a:gd name="T72" fmla="*/ 0 w 695"/>
              <a:gd name="T73" fmla="*/ 0 h 1108"/>
              <a:gd name="T74" fmla="*/ 0 w 695"/>
              <a:gd name="T75" fmla="*/ 0 h 1108"/>
              <a:gd name="T76" fmla="*/ 0 w 695"/>
              <a:gd name="T77" fmla="*/ 0 h 1108"/>
              <a:gd name="T78" fmla="*/ 0 w 695"/>
              <a:gd name="T79" fmla="*/ 0 h 1108"/>
              <a:gd name="T80" fmla="*/ 0 w 695"/>
              <a:gd name="T81" fmla="*/ 0 h 1108"/>
              <a:gd name="T82" fmla="*/ 0 w 695"/>
              <a:gd name="T83" fmla="*/ 0 h 1108"/>
              <a:gd name="T84" fmla="*/ 0 w 695"/>
              <a:gd name="T85" fmla="*/ 0 h 1108"/>
              <a:gd name="T86" fmla="*/ 0 w 695"/>
              <a:gd name="T87" fmla="*/ 0 h 1108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695" h="1108">
                <a:moveTo>
                  <a:pt x="607" y="52"/>
                </a:moveTo>
                <a:lnTo>
                  <a:pt x="607" y="52"/>
                </a:lnTo>
                <a:lnTo>
                  <a:pt x="606" y="117"/>
                </a:lnTo>
                <a:lnTo>
                  <a:pt x="604" y="181"/>
                </a:lnTo>
                <a:lnTo>
                  <a:pt x="599" y="242"/>
                </a:lnTo>
                <a:lnTo>
                  <a:pt x="594" y="300"/>
                </a:lnTo>
                <a:lnTo>
                  <a:pt x="586" y="355"/>
                </a:lnTo>
                <a:lnTo>
                  <a:pt x="577" y="407"/>
                </a:lnTo>
                <a:lnTo>
                  <a:pt x="567" y="456"/>
                </a:lnTo>
                <a:lnTo>
                  <a:pt x="555" y="505"/>
                </a:lnTo>
                <a:lnTo>
                  <a:pt x="543" y="549"/>
                </a:lnTo>
                <a:lnTo>
                  <a:pt x="528" y="592"/>
                </a:lnTo>
                <a:lnTo>
                  <a:pt x="513" y="631"/>
                </a:lnTo>
                <a:lnTo>
                  <a:pt x="497" y="668"/>
                </a:lnTo>
                <a:lnTo>
                  <a:pt x="479" y="704"/>
                </a:lnTo>
                <a:lnTo>
                  <a:pt x="461" y="737"/>
                </a:lnTo>
                <a:lnTo>
                  <a:pt x="441" y="767"/>
                </a:lnTo>
                <a:lnTo>
                  <a:pt x="421" y="797"/>
                </a:lnTo>
                <a:lnTo>
                  <a:pt x="400" y="822"/>
                </a:lnTo>
                <a:lnTo>
                  <a:pt x="378" y="847"/>
                </a:lnTo>
                <a:lnTo>
                  <a:pt x="355" y="870"/>
                </a:lnTo>
                <a:lnTo>
                  <a:pt x="331" y="891"/>
                </a:lnTo>
                <a:lnTo>
                  <a:pt x="307" y="910"/>
                </a:lnTo>
                <a:lnTo>
                  <a:pt x="282" y="926"/>
                </a:lnTo>
                <a:lnTo>
                  <a:pt x="256" y="941"/>
                </a:lnTo>
                <a:lnTo>
                  <a:pt x="230" y="955"/>
                </a:lnTo>
                <a:lnTo>
                  <a:pt x="203" y="967"/>
                </a:lnTo>
                <a:lnTo>
                  <a:pt x="175" y="978"/>
                </a:lnTo>
                <a:lnTo>
                  <a:pt x="147" y="986"/>
                </a:lnTo>
                <a:lnTo>
                  <a:pt x="119" y="993"/>
                </a:lnTo>
                <a:lnTo>
                  <a:pt x="90" y="998"/>
                </a:lnTo>
                <a:lnTo>
                  <a:pt x="60" y="1001"/>
                </a:lnTo>
                <a:lnTo>
                  <a:pt x="30" y="1005"/>
                </a:lnTo>
                <a:lnTo>
                  <a:pt x="0" y="1005"/>
                </a:lnTo>
                <a:lnTo>
                  <a:pt x="0" y="1108"/>
                </a:lnTo>
                <a:lnTo>
                  <a:pt x="34" y="1108"/>
                </a:lnTo>
                <a:lnTo>
                  <a:pt x="68" y="1105"/>
                </a:lnTo>
                <a:lnTo>
                  <a:pt x="101" y="1101"/>
                </a:lnTo>
                <a:lnTo>
                  <a:pt x="134" y="1096"/>
                </a:lnTo>
                <a:lnTo>
                  <a:pt x="167" y="1087"/>
                </a:lnTo>
                <a:lnTo>
                  <a:pt x="199" y="1078"/>
                </a:lnTo>
                <a:lnTo>
                  <a:pt x="231" y="1066"/>
                </a:lnTo>
                <a:lnTo>
                  <a:pt x="263" y="1052"/>
                </a:lnTo>
                <a:lnTo>
                  <a:pt x="293" y="1036"/>
                </a:lnTo>
                <a:lnTo>
                  <a:pt x="324" y="1018"/>
                </a:lnTo>
                <a:lnTo>
                  <a:pt x="353" y="998"/>
                </a:lnTo>
                <a:lnTo>
                  <a:pt x="382" y="975"/>
                </a:lnTo>
                <a:lnTo>
                  <a:pt x="409" y="952"/>
                </a:lnTo>
                <a:lnTo>
                  <a:pt x="436" y="925"/>
                </a:lnTo>
                <a:lnTo>
                  <a:pt x="462" y="897"/>
                </a:lnTo>
                <a:lnTo>
                  <a:pt x="487" y="865"/>
                </a:lnTo>
                <a:lnTo>
                  <a:pt x="511" y="832"/>
                </a:lnTo>
                <a:lnTo>
                  <a:pt x="533" y="797"/>
                </a:lnTo>
                <a:lnTo>
                  <a:pt x="554" y="759"/>
                </a:lnTo>
                <a:lnTo>
                  <a:pt x="574" y="719"/>
                </a:lnTo>
                <a:lnTo>
                  <a:pt x="592" y="677"/>
                </a:lnTo>
                <a:lnTo>
                  <a:pt x="610" y="632"/>
                </a:lnTo>
                <a:lnTo>
                  <a:pt x="625" y="585"/>
                </a:lnTo>
                <a:lnTo>
                  <a:pt x="640" y="535"/>
                </a:lnTo>
                <a:lnTo>
                  <a:pt x="652" y="483"/>
                </a:lnTo>
                <a:lnTo>
                  <a:pt x="664" y="429"/>
                </a:lnTo>
                <a:lnTo>
                  <a:pt x="673" y="373"/>
                </a:lnTo>
                <a:lnTo>
                  <a:pt x="681" y="313"/>
                </a:lnTo>
                <a:lnTo>
                  <a:pt x="687" y="252"/>
                </a:lnTo>
                <a:lnTo>
                  <a:pt x="692" y="188"/>
                </a:lnTo>
                <a:lnTo>
                  <a:pt x="694" y="121"/>
                </a:lnTo>
                <a:lnTo>
                  <a:pt x="695" y="52"/>
                </a:lnTo>
                <a:lnTo>
                  <a:pt x="695" y="46"/>
                </a:lnTo>
                <a:lnTo>
                  <a:pt x="694" y="40"/>
                </a:lnTo>
                <a:lnTo>
                  <a:pt x="693" y="34"/>
                </a:lnTo>
                <a:lnTo>
                  <a:pt x="692" y="29"/>
                </a:lnTo>
                <a:lnTo>
                  <a:pt x="687" y="20"/>
                </a:lnTo>
                <a:lnTo>
                  <a:pt x="682" y="13"/>
                </a:lnTo>
                <a:lnTo>
                  <a:pt x="675" y="7"/>
                </a:lnTo>
                <a:lnTo>
                  <a:pt x="667" y="2"/>
                </a:lnTo>
                <a:lnTo>
                  <a:pt x="659" y="0"/>
                </a:lnTo>
                <a:lnTo>
                  <a:pt x="651" y="0"/>
                </a:lnTo>
                <a:lnTo>
                  <a:pt x="643" y="0"/>
                </a:lnTo>
                <a:lnTo>
                  <a:pt x="635" y="2"/>
                </a:lnTo>
                <a:lnTo>
                  <a:pt x="627" y="7"/>
                </a:lnTo>
                <a:lnTo>
                  <a:pt x="621" y="13"/>
                </a:lnTo>
                <a:lnTo>
                  <a:pt x="615" y="20"/>
                </a:lnTo>
                <a:lnTo>
                  <a:pt x="611" y="29"/>
                </a:lnTo>
                <a:lnTo>
                  <a:pt x="609" y="34"/>
                </a:lnTo>
                <a:lnTo>
                  <a:pt x="608" y="40"/>
                </a:lnTo>
                <a:lnTo>
                  <a:pt x="607" y="46"/>
                </a:lnTo>
                <a:lnTo>
                  <a:pt x="607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42" name="Freeform 36">
            <a:extLst>
              <a:ext uri="{FF2B5EF4-FFF2-40B4-BE49-F238E27FC236}">
                <a16:creationId xmlns:a16="http://schemas.microsoft.com/office/drawing/2014/main" id="{00000000-0008-0000-0700-0000F2000000}"/>
              </a:ext>
            </a:extLst>
          </xdr:cNvPr>
          <xdr:cNvSpPr>
            <a:spLocks/>
          </xdr:cNvSpPr>
        </xdr:nvSpPr>
        <xdr:spPr bwMode="auto">
          <a:xfrm>
            <a:off x="3311" y="433"/>
            <a:ext cx="149" cy="182"/>
          </a:xfrm>
          <a:custGeom>
            <a:avLst/>
            <a:gdLst>
              <a:gd name="T0" fmla="*/ 0 w 748"/>
              <a:gd name="T1" fmla="*/ 0 h 1096"/>
              <a:gd name="T2" fmla="*/ 0 w 748"/>
              <a:gd name="T3" fmla="*/ 0 h 1096"/>
              <a:gd name="T4" fmla="*/ 0 w 748"/>
              <a:gd name="T5" fmla="*/ 0 h 1096"/>
              <a:gd name="T6" fmla="*/ 0 w 748"/>
              <a:gd name="T7" fmla="*/ 0 h 1096"/>
              <a:gd name="T8" fmla="*/ 0 w 748"/>
              <a:gd name="T9" fmla="*/ 0 h 1096"/>
              <a:gd name="T10" fmla="*/ 0 w 748"/>
              <a:gd name="T11" fmla="*/ 0 h 1096"/>
              <a:gd name="T12" fmla="*/ 0 w 748"/>
              <a:gd name="T13" fmla="*/ 0 h 1096"/>
              <a:gd name="T14" fmla="*/ 0 w 748"/>
              <a:gd name="T15" fmla="*/ 0 h 1096"/>
              <a:gd name="T16" fmla="*/ 0 w 748"/>
              <a:gd name="T17" fmla="*/ 0 h 1096"/>
              <a:gd name="T18" fmla="*/ 0 w 748"/>
              <a:gd name="T19" fmla="*/ 0 h 1096"/>
              <a:gd name="T20" fmla="*/ 0 w 748"/>
              <a:gd name="T21" fmla="*/ 0 h 1096"/>
              <a:gd name="T22" fmla="*/ 0 w 748"/>
              <a:gd name="T23" fmla="*/ 0 h 1096"/>
              <a:gd name="T24" fmla="*/ 0 w 748"/>
              <a:gd name="T25" fmla="*/ 0 h 1096"/>
              <a:gd name="T26" fmla="*/ 0 w 748"/>
              <a:gd name="T27" fmla="*/ 0 h 1096"/>
              <a:gd name="T28" fmla="*/ 0 w 748"/>
              <a:gd name="T29" fmla="*/ 0 h 1096"/>
              <a:gd name="T30" fmla="*/ 0 w 748"/>
              <a:gd name="T31" fmla="*/ 0 h 1096"/>
              <a:gd name="T32" fmla="*/ 0 w 748"/>
              <a:gd name="T33" fmla="*/ 0 h 1096"/>
              <a:gd name="T34" fmla="*/ 0 w 748"/>
              <a:gd name="T35" fmla="*/ 0 h 1096"/>
              <a:gd name="T36" fmla="*/ 0 w 748"/>
              <a:gd name="T37" fmla="*/ 0 h 1096"/>
              <a:gd name="T38" fmla="*/ 0 w 748"/>
              <a:gd name="T39" fmla="*/ 0 h 1096"/>
              <a:gd name="T40" fmla="*/ 0 w 748"/>
              <a:gd name="T41" fmla="*/ 0 h 1096"/>
              <a:gd name="T42" fmla="*/ 0 w 748"/>
              <a:gd name="T43" fmla="*/ 0 h 1096"/>
              <a:gd name="T44" fmla="*/ 0 w 748"/>
              <a:gd name="T45" fmla="*/ 0 h 1096"/>
              <a:gd name="T46" fmla="*/ 0 w 748"/>
              <a:gd name="T47" fmla="*/ 0 h 1096"/>
              <a:gd name="T48" fmla="*/ 0 w 748"/>
              <a:gd name="T49" fmla="*/ 0 h 1096"/>
              <a:gd name="T50" fmla="*/ 0 w 748"/>
              <a:gd name="T51" fmla="*/ 0 h 1096"/>
              <a:gd name="T52" fmla="*/ 0 w 748"/>
              <a:gd name="T53" fmla="*/ 0 h 1096"/>
              <a:gd name="T54" fmla="*/ 0 w 748"/>
              <a:gd name="T55" fmla="*/ 0 h 1096"/>
              <a:gd name="T56" fmla="*/ 0 w 748"/>
              <a:gd name="T57" fmla="*/ 0 h 1096"/>
              <a:gd name="T58" fmla="*/ 0 w 748"/>
              <a:gd name="T59" fmla="*/ 0 h 1096"/>
              <a:gd name="T60" fmla="*/ 0 w 748"/>
              <a:gd name="T61" fmla="*/ 0 h 1096"/>
              <a:gd name="T62" fmla="*/ 0 w 748"/>
              <a:gd name="T63" fmla="*/ 0 h 1096"/>
              <a:gd name="T64" fmla="*/ 0 w 748"/>
              <a:gd name="T65" fmla="*/ 0 h 1096"/>
              <a:gd name="T66" fmla="*/ 0 w 748"/>
              <a:gd name="T67" fmla="*/ 0 h 1096"/>
              <a:gd name="T68" fmla="*/ 0 w 748"/>
              <a:gd name="T69" fmla="*/ 0 h 1096"/>
              <a:gd name="T70" fmla="*/ 0 w 748"/>
              <a:gd name="T71" fmla="*/ 0 h 1096"/>
              <a:gd name="T72" fmla="*/ 0 w 748"/>
              <a:gd name="T73" fmla="*/ 0 h 1096"/>
              <a:gd name="T74" fmla="*/ 0 w 748"/>
              <a:gd name="T75" fmla="*/ 0 h 1096"/>
              <a:gd name="T76" fmla="*/ 0 w 748"/>
              <a:gd name="T77" fmla="*/ 0 h 1096"/>
              <a:gd name="T78" fmla="*/ 0 w 748"/>
              <a:gd name="T79" fmla="*/ 0 h 1096"/>
              <a:gd name="T80" fmla="*/ 0 w 748"/>
              <a:gd name="T81" fmla="*/ 0 h 1096"/>
              <a:gd name="T82" fmla="*/ 0 w 748"/>
              <a:gd name="T83" fmla="*/ 0 h 1096"/>
              <a:gd name="T84" fmla="*/ 0 w 748"/>
              <a:gd name="T85" fmla="*/ 0 h 1096"/>
              <a:gd name="T86" fmla="*/ 0 w 748"/>
              <a:gd name="T87" fmla="*/ 0 h 109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748" h="1096">
                <a:moveTo>
                  <a:pt x="45" y="103"/>
                </a:moveTo>
                <a:lnTo>
                  <a:pt x="45" y="103"/>
                </a:lnTo>
                <a:lnTo>
                  <a:pt x="78" y="104"/>
                </a:lnTo>
                <a:lnTo>
                  <a:pt x="111" y="108"/>
                </a:lnTo>
                <a:lnTo>
                  <a:pt x="143" y="113"/>
                </a:lnTo>
                <a:lnTo>
                  <a:pt x="174" y="120"/>
                </a:lnTo>
                <a:lnTo>
                  <a:pt x="204" y="128"/>
                </a:lnTo>
                <a:lnTo>
                  <a:pt x="234" y="139"/>
                </a:lnTo>
                <a:lnTo>
                  <a:pt x="263" y="152"/>
                </a:lnTo>
                <a:lnTo>
                  <a:pt x="290" y="166"/>
                </a:lnTo>
                <a:lnTo>
                  <a:pt x="318" y="182"/>
                </a:lnTo>
                <a:lnTo>
                  <a:pt x="344" y="201"/>
                </a:lnTo>
                <a:lnTo>
                  <a:pt x="369" y="221"/>
                </a:lnTo>
                <a:lnTo>
                  <a:pt x="394" y="243"/>
                </a:lnTo>
                <a:lnTo>
                  <a:pt x="418" y="267"/>
                </a:lnTo>
                <a:lnTo>
                  <a:pt x="441" y="293"/>
                </a:lnTo>
                <a:lnTo>
                  <a:pt x="462" y="321"/>
                </a:lnTo>
                <a:lnTo>
                  <a:pt x="483" y="350"/>
                </a:lnTo>
                <a:lnTo>
                  <a:pt x="503" y="382"/>
                </a:lnTo>
                <a:lnTo>
                  <a:pt x="522" y="416"/>
                </a:lnTo>
                <a:lnTo>
                  <a:pt x="540" y="452"/>
                </a:lnTo>
                <a:lnTo>
                  <a:pt x="557" y="489"/>
                </a:lnTo>
                <a:lnTo>
                  <a:pt x="573" y="529"/>
                </a:lnTo>
                <a:lnTo>
                  <a:pt x="587" y="571"/>
                </a:lnTo>
                <a:lnTo>
                  <a:pt x="601" y="614"/>
                </a:lnTo>
                <a:lnTo>
                  <a:pt x="613" y="660"/>
                </a:lnTo>
                <a:lnTo>
                  <a:pt x="623" y="707"/>
                </a:lnTo>
                <a:lnTo>
                  <a:pt x="633" y="757"/>
                </a:lnTo>
                <a:lnTo>
                  <a:pt x="641" y="808"/>
                </a:lnTo>
                <a:lnTo>
                  <a:pt x="648" y="862"/>
                </a:lnTo>
                <a:lnTo>
                  <a:pt x="653" y="918"/>
                </a:lnTo>
                <a:lnTo>
                  <a:pt x="657" y="974"/>
                </a:lnTo>
                <a:lnTo>
                  <a:pt x="659" y="1034"/>
                </a:lnTo>
                <a:lnTo>
                  <a:pt x="660" y="1096"/>
                </a:lnTo>
                <a:lnTo>
                  <a:pt x="748" y="1096"/>
                </a:lnTo>
                <a:lnTo>
                  <a:pt x="747" y="1031"/>
                </a:lnTo>
                <a:lnTo>
                  <a:pt x="745" y="968"/>
                </a:lnTo>
                <a:lnTo>
                  <a:pt x="741" y="907"/>
                </a:lnTo>
                <a:lnTo>
                  <a:pt x="735" y="848"/>
                </a:lnTo>
                <a:lnTo>
                  <a:pt x="728" y="792"/>
                </a:lnTo>
                <a:lnTo>
                  <a:pt x="719" y="737"/>
                </a:lnTo>
                <a:lnTo>
                  <a:pt x="709" y="682"/>
                </a:lnTo>
                <a:lnTo>
                  <a:pt x="697" y="631"/>
                </a:lnTo>
                <a:lnTo>
                  <a:pt x="684" y="581"/>
                </a:lnTo>
                <a:lnTo>
                  <a:pt x="669" y="534"/>
                </a:lnTo>
                <a:lnTo>
                  <a:pt x="653" y="488"/>
                </a:lnTo>
                <a:lnTo>
                  <a:pt x="636" y="443"/>
                </a:lnTo>
                <a:lnTo>
                  <a:pt x="617" y="401"/>
                </a:lnTo>
                <a:lnTo>
                  <a:pt x="597" y="361"/>
                </a:lnTo>
                <a:lnTo>
                  <a:pt x="575" y="323"/>
                </a:lnTo>
                <a:lnTo>
                  <a:pt x="553" y="287"/>
                </a:lnTo>
                <a:lnTo>
                  <a:pt x="529" y="253"/>
                </a:lnTo>
                <a:lnTo>
                  <a:pt x="503" y="220"/>
                </a:lnTo>
                <a:lnTo>
                  <a:pt x="477" y="190"/>
                </a:lnTo>
                <a:lnTo>
                  <a:pt x="450" y="162"/>
                </a:lnTo>
                <a:lnTo>
                  <a:pt x="421" y="136"/>
                </a:lnTo>
                <a:lnTo>
                  <a:pt x="391" y="113"/>
                </a:lnTo>
                <a:lnTo>
                  <a:pt x="360" y="91"/>
                </a:lnTo>
                <a:lnTo>
                  <a:pt x="328" y="73"/>
                </a:lnTo>
                <a:lnTo>
                  <a:pt x="296" y="55"/>
                </a:lnTo>
                <a:lnTo>
                  <a:pt x="262" y="41"/>
                </a:lnTo>
                <a:lnTo>
                  <a:pt x="228" y="28"/>
                </a:lnTo>
                <a:lnTo>
                  <a:pt x="193" y="17"/>
                </a:lnTo>
                <a:lnTo>
                  <a:pt x="157" y="10"/>
                </a:lnTo>
                <a:lnTo>
                  <a:pt x="120" y="4"/>
                </a:lnTo>
                <a:lnTo>
                  <a:pt x="83" y="1"/>
                </a:lnTo>
                <a:lnTo>
                  <a:pt x="45" y="0"/>
                </a:lnTo>
                <a:lnTo>
                  <a:pt x="40" y="0"/>
                </a:lnTo>
                <a:lnTo>
                  <a:pt x="35" y="1"/>
                </a:lnTo>
                <a:lnTo>
                  <a:pt x="30" y="2"/>
                </a:lnTo>
                <a:lnTo>
                  <a:pt x="26" y="4"/>
                </a:lnTo>
                <a:lnTo>
                  <a:pt x="17" y="9"/>
                </a:lnTo>
                <a:lnTo>
                  <a:pt x="11" y="16"/>
                </a:lnTo>
                <a:lnTo>
                  <a:pt x="6" y="23"/>
                </a:lnTo>
                <a:lnTo>
                  <a:pt x="3" y="33"/>
                </a:lnTo>
                <a:lnTo>
                  <a:pt x="1" y="42"/>
                </a:lnTo>
                <a:lnTo>
                  <a:pt x="0" y="51"/>
                </a:lnTo>
                <a:lnTo>
                  <a:pt x="1" y="61"/>
                </a:lnTo>
                <a:lnTo>
                  <a:pt x="3" y="70"/>
                </a:lnTo>
                <a:lnTo>
                  <a:pt x="6" y="80"/>
                </a:lnTo>
                <a:lnTo>
                  <a:pt x="11" y="88"/>
                </a:lnTo>
                <a:lnTo>
                  <a:pt x="17" y="94"/>
                </a:lnTo>
                <a:lnTo>
                  <a:pt x="26" y="100"/>
                </a:lnTo>
                <a:lnTo>
                  <a:pt x="30" y="101"/>
                </a:lnTo>
                <a:lnTo>
                  <a:pt x="35" y="102"/>
                </a:lnTo>
                <a:lnTo>
                  <a:pt x="40" y="103"/>
                </a:lnTo>
                <a:lnTo>
                  <a:pt x="45" y="10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43" name="Freeform 37">
            <a:extLst>
              <a:ext uri="{FF2B5EF4-FFF2-40B4-BE49-F238E27FC236}">
                <a16:creationId xmlns:a16="http://schemas.microsoft.com/office/drawing/2014/main" id="{00000000-0008-0000-0700-0000F3000000}"/>
              </a:ext>
            </a:extLst>
          </xdr:cNvPr>
          <xdr:cNvSpPr>
            <a:spLocks/>
          </xdr:cNvSpPr>
        </xdr:nvSpPr>
        <xdr:spPr bwMode="auto">
          <a:xfrm>
            <a:off x="3218" y="433"/>
            <a:ext cx="102" cy="55"/>
          </a:xfrm>
          <a:custGeom>
            <a:avLst/>
            <a:gdLst>
              <a:gd name="T0" fmla="*/ 0 w 509"/>
              <a:gd name="T1" fmla="*/ 0 h 334"/>
              <a:gd name="T2" fmla="*/ 0 w 509"/>
              <a:gd name="T3" fmla="*/ 0 h 334"/>
              <a:gd name="T4" fmla="*/ 0 w 509"/>
              <a:gd name="T5" fmla="*/ 0 h 334"/>
              <a:gd name="T6" fmla="*/ 0 w 509"/>
              <a:gd name="T7" fmla="*/ 0 h 334"/>
              <a:gd name="T8" fmla="*/ 0 w 509"/>
              <a:gd name="T9" fmla="*/ 0 h 334"/>
              <a:gd name="T10" fmla="*/ 0 w 509"/>
              <a:gd name="T11" fmla="*/ 0 h 334"/>
              <a:gd name="T12" fmla="*/ 0 w 509"/>
              <a:gd name="T13" fmla="*/ 0 h 334"/>
              <a:gd name="T14" fmla="*/ 0 w 509"/>
              <a:gd name="T15" fmla="*/ 0 h 334"/>
              <a:gd name="T16" fmla="*/ 0 w 509"/>
              <a:gd name="T17" fmla="*/ 0 h 334"/>
              <a:gd name="T18" fmla="*/ 0 w 509"/>
              <a:gd name="T19" fmla="*/ 0 h 334"/>
              <a:gd name="T20" fmla="*/ 0 w 509"/>
              <a:gd name="T21" fmla="*/ 0 h 334"/>
              <a:gd name="T22" fmla="*/ 0 w 509"/>
              <a:gd name="T23" fmla="*/ 0 h 334"/>
              <a:gd name="T24" fmla="*/ 0 w 509"/>
              <a:gd name="T25" fmla="*/ 0 h 334"/>
              <a:gd name="T26" fmla="*/ 0 w 509"/>
              <a:gd name="T27" fmla="*/ 0 h 334"/>
              <a:gd name="T28" fmla="*/ 0 w 509"/>
              <a:gd name="T29" fmla="*/ 0 h 334"/>
              <a:gd name="T30" fmla="*/ 0 w 509"/>
              <a:gd name="T31" fmla="*/ 0 h 334"/>
              <a:gd name="T32" fmla="*/ 0 w 509"/>
              <a:gd name="T33" fmla="*/ 0 h 334"/>
              <a:gd name="T34" fmla="*/ 0 w 509"/>
              <a:gd name="T35" fmla="*/ 0 h 334"/>
              <a:gd name="T36" fmla="*/ 0 w 509"/>
              <a:gd name="T37" fmla="*/ 0 h 334"/>
              <a:gd name="T38" fmla="*/ 0 w 509"/>
              <a:gd name="T39" fmla="*/ 0 h 334"/>
              <a:gd name="T40" fmla="*/ 0 w 509"/>
              <a:gd name="T41" fmla="*/ 0 h 334"/>
              <a:gd name="T42" fmla="*/ 0 w 509"/>
              <a:gd name="T43" fmla="*/ 0 h 334"/>
              <a:gd name="T44" fmla="*/ 0 w 509"/>
              <a:gd name="T45" fmla="*/ 0 h 334"/>
              <a:gd name="T46" fmla="*/ 0 w 509"/>
              <a:gd name="T47" fmla="*/ 0 h 334"/>
              <a:gd name="T48" fmla="*/ 0 w 509"/>
              <a:gd name="T49" fmla="*/ 0 h 334"/>
              <a:gd name="T50" fmla="*/ 0 w 509"/>
              <a:gd name="T51" fmla="*/ 0 h 334"/>
              <a:gd name="T52" fmla="*/ 0 w 509"/>
              <a:gd name="T53" fmla="*/ 0 h 334"/>
              <a:gd name="T54" fmla="*/ 0 w 509"/>
              <a:gd name="T55" fmla="*/ 0 h 334"/>
              <a:gd name="T56" fmla="*/ 0 w 509"/>
              <a:gd name="T57" fmla="*/ 0 h 334"/>
              <a:gd name="T58" fmla="*/ 0 w 509"/>
              <a:gd name="T59" fmla="*/ 0 h 334"/>
              <a:gd name="T60" fmla="*/ 0 w 509"/>
              <a:gd name="T61" fmla="*/ 0 h 334"/>
              <a:gd name="T62" fmla="*/ 0 w 509"/>
              <a:gd name="T63" fmla="*/ 0 h 334"/>
              <a:gd name="T64" fmla="*/ 0 w 509"/>
              <a:gd name="T65" fmla="*/ 0 h 334"/>
              <a:gd name="T66" fmla="*/ 0 w 509"/>
              <a:gd name="T67" fmla="*/ 0 h 334"/>
              <a:gd name="T68" fmla="*/ 0 w 509"/>
              <a:gd name="T69" fmla="*/ 0 h 334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</a:gdLst>
            <a:ahLst/>
            <a:cxnLst>
              <a:cxn ang="T70">
                <a:pos x="T0" y="T1"/>
              </a:cxn>
              <a:cxn ang="T71">
                <a:pos x="T2" y="T3"/>
              </a:cxn>
              <a:cxn ang="T72">
                <a:pos x="T4" y="T5"/>
              </a:cxn>
              <a:cxn ang="T73">
                <a:pos x="T6" y="T7"/>
              </a:cxn>
              <a:cxn ang="T74">
                <a:pos x="T8" y="T9"/>
              </a:cxn>
              <a:cxn ang="T75">
                <a:pos x="T10" y="T11"/>
              </a:cxn>
              <a:cxn ang="T76">
                <a:pos x="T12" y="T13"/>
              </a:cxn>
              <a:cxn ang="T77">
                <a:pos x="T14" y="T15"/>
              </a:cxn>
              <a:cxn ang="T78">
                <a:pos x="T16" y="T17"/>
              </a:cxn>
              <a:cxn ang="T79">
                <a:pos x="T18" y="T19"/>
              </a:cxn>
              <a:cxn ang="T80">
                <a:pos x="T20" y="T21"/>
              </a:cxn>
              <a:cxn ang="T81">
                <a:pos x="T22" y="T23"/>
              </a:cxn>
              <a:cxn ang="T82">
                <a:pos x="T24" y="T25"/>
              </a:cxn>
              <a:cxn ang="T83">
                <a:pos x="T26" y="T27"/>
              </a:cxn>
              <a:cxn ang="T84">
                <a:pos x="T28" y="T29"/>
              </a:cxn>
              <a:cxn ang="T85">
                <a:pos x="T30" y="T31"/>
              </a:cxn>
              <a:cxn ang="T86">
                <a:pos x="T32" y="T33"/>
              </a:cxn>
              <a:cxn ang="T87">
                <a:pos x="T34" y="T35"/>
              </a:cxn>
              <a:cxn ang="T88">
                <a:pos x="T36" y="T37"/>
              </a:cxn>
              <a:cxn ang="T89">
                <a:pos x="T38" y="T39"/>
              </a:cxn>
              <a:cxn ang="T90">
                <a:pos x="T40" y="T41"/>
              </a:cxn>
              <a:cxn ang="T91">
                <a:pos x="T42" y="T43"/>
              </a:cxn>
              <a:cxn ang="T92">
                <a:pos x="T44" y="T45"/>
              </a:cxn>
              <a:cxn ang="T93">
                <a:pos x="T46" y="T47"/>
              </a:cxn>
              <a:cxn ang="T94">
                <a:pos x="T48" y="T49"/>
              </a:cxn>
              <a:cxn ang="T95">
                <a:pos x="T50" y="T51"/>
              </a:cxn>
              <a:cxn ang="T96">
                <a:pos x="T52" y="T53"/>
              </a:cxn>
              <a:cxn ang="T97">
                <a:pos x="T54" y="T55"/>
              </a:cxn>
              <a:cxn ang="T98">
                <a:pos x="T56" y="T57"/>
              </a:cxn>
              <a:cxn ang="T99">
                <a:pos x="T58" y="T59"/>
              </a:cxn>
              <a:cxn ang="T100">
                <a:pos x="T60" y="T61"/>
              </a:cxn>
              <a:cxn ang="T101">
                <a:pos x="T62" y="T63"/>
              </a:cxn>
              <a:cxn ang="T102">
                <a:pos x="T64" y="T65"/>
              </a:cxn>
              <a:cxn ang="T103">
                <a:pos x="T66" y="T67"/>
              </a:cxn>
              <a:cxn ang="T104">
                <a:pos x="T68" y="T69"/>
              </a:cxn>
            </a:cxnLst>
            <a:rect l="0" t="0" r="r" b="b"/>
            <a:pathLst>
              <a:path w="509" h="334">
                <a:moveTo>
                  <a:pt x="0" y="281"/>
                </a:moveTo>
                <a:lnTo>
                  <a:pt x="78" y="315"/>
                </a:lnTo>
                <a:lnTo>
                  <a:pt x="89" y="300"/>
                </a:lnTo>
                <a:lnTo>
                  <a:pt x="101" y="285"/>
                </a:lnTo>
                <a:lnTo>
                  <a:pt x="113" y="270"/>
                </a:lnTo>
                <a:lnTo>
                  <a:pt x="125" y="257"/>
                </a:lnTo>
                <a:lnTo>
                  <a:pt x="137" y="246"/>
                </a:lnTo>
                <a:lnTo>
                  <a:pt x="149" y="234"/>
                </a:lnTo>
                <a:lnTo>
                  <a:pt x="161" y="222"/>
                </a:lnTo>
                <a:lnTo>
                  <a:pt x="174" y="212"/>
                </a:lnTo>
                <a:lnTo>
                  <a:pt x="187" y="201"/>
                </a:lnTo>
                <a:lnTo>
                  <a:pt x="199" y="192"/>
                </a:lnTo>
                <a:lnTo>
                  <a:pt x="212" y="183"/>
                </a:lnTo>
                <a:lnTo>
                  <a:pt x="225" y="175"/>
                </a:lnTo>
                <a:lnTo>
                  <a:pt x="252" y="160"/>
                </a:lnTo>
                <a:lnTo>
                  <a:pt x="279" y="147"/>
                </a:lnTo>
                <a:lnTo>
                  <a:pt x="307" y="136"/>
                </a:lnTo>
                <a:lnTo>
                  <a:pt x="335" y="127"/>
                </a:lnTo>
                <a:lnTo>
                  <a:pt x="363" y="120"/>
                </a:lnTo>
                <a:lnTo>
                  <a:pt x="392" y="114"/>
                </a:lnTo>
                <a:lnTo>
                  <a:pt x="421" y="109"/>
                </a:lnTo>
                <a:lnTo>
                  <a:pt x="450" y="106"/>
                </a:lnTo>
                <a:lnTo>
                  <a:pt x="479" y="104"/>
                </a:lnTo>
                <a:lnTo>
                  <a:pt x="509" y="103"/>
                </a:lnTo>
                <a:lnTo>
                  <a:pt x="509" y="0"/>
                </a:lnTo>
                <a:lnTo>
                  <a:pt x="476" y="1"/>
                </a:lnTo>
                <a:lnTo>
                  <a:pt x="444" y="2"/>
                </a:lnTo>
                <a:lnTo>
                  <a:pt x="411" y="6"/>
                </a:lnTo>
                <a:lnTo>
                  <a:pt x="379" y="10"/>
                </a:lnTo>
                <a:lnTo>
                  <a:pt x="346" y="17"/>
                </a:lnTo>
                <a:lnTo>
                  <a:pt x="314" y="26"/>
                </a:lnTo>
                <a:lnTo>
                  <a:pt x="281" y="37"/>
                </a:lnTo>
                <a:lnTo>
                  <a:pt x="249" y="50"/>
                </a:lnTo>
                <a:lnTo>
                  <a:pt x="217" y="64"/>
                </a:lnTo>
                <a:lnTo>
                  <a:pt x="186" y="82"/>
                </a:lnTo>
                <a:lnTo>
                  <a:pt x="170" y="93"/>
                </a:lnTo>
                <a:lnTo>
                  <a:pt x="154" y="103"/>
                </a:lnTo>
                <a:lnTo>
                  <a:pt x="139" y="114"/>
                </a:lnTo>
                <a:lnTo>
                  <a:pt x="124" y="126"/>
                </a:lnTo>
                <a:lnTo>
                  <a:pt x="109" y="139"/>
                </a:lnTo>
                <a:lnTo>
                  <a:pt x="94" y="152"/>
                </a:lnTo>
                <a:lnTo>
                  <a:pt x="79" y="167"/>
                </a:lnTo>
                <a:lnTo>
                  <a:pt x="65" y="181"/>
                </a:lnTo>
                <a:lnTo>
                  <a:pt x="51" y="196"/>
                </a:lnTo>
                <a:lnTo>
                  <a:pt x="37" y="213"/>
                </a:lnTo>
                <a:lnTo>
                  <a:pt x="24" y="230"/>
                </a:lnTo>
                <a:lnTo>
                  <a:pt x="11" y="248"/>
                </a:lnTo>
                <a:lnTo>
                  <a:pt x="89" y="281"/>
                </a:lnTo>
                <a:lnTo>
                  <a:pt x="11" y="248"/>
                </a:lnTo>
                <a:lnTo>
                  <a:pt x="7" y="253"/>
                </a:lnTo>
                <a:lnTo>
                  <a:pt x="5" y="259"/>
                </a:lnTo>
                <a:lnTo>
                  <a:pt x="3" y="263"/>
                </a:lnTo>
                <a:lnTo>
                  <a:pt x="1" y="268"/>
                </a:lnTo>
                <a:lnTo>
                  <a:pt x="0" y="279"/>
                </a:lnTo>
                <a:lnTo>
                  <a:pt x="0" y="288"/>
                </a:lnTo>
                <a:lnTo>
                  <a:pt x="2" y="297"/>
                </a:lnTo>
                <a:lnTo>
                  <a:pt x="5" y="307"/>
                </a:lnTo>
                <a:lnTo>
                  <a:pt x="10" y="314"/>
                </a:lnTo>
                <a:lnTo>
                  <a:pt x="16" y="321"/>
                </a:lnTo>
                <a:lnTo>
                  <a:pt x="23" y="327"/>
                </a:lnTo>
                <a:lnTo>
                  <a:pt x="30" y="330"/>
                </a:lnTo>
                <a:lnTo>
                  <a:pt x="38" y="334"/>
                </a:lnTo>
                <a:lnTo>
                  <a:pt x="46" y="334"/>
                </a:lnTo>
                <a:lnTo>
                  <a:pt x="55" y="333"/>
                </a:lnTo>
                <a:lnTo>
                  <a:pt x="63" y="329"/>
                </a:lnTo>
                <a:lnTo>
                  <a:pt x="67" y="327"/>
                </a:lnTo>
                <a:lnTo>
                  <a:pt x="71" y="323"/>
                </a:lnTo>
                <a:lnTo>
                  <a:pt x="74" y="320"/>
                </a:lnTo>
                <a:lnTo>
                  <a:pt x="78" y="315"/>
                </a:lnTo>
                <a:lnTo>
                  <a:pt x="0" y="28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44" name="Freeform 38">
            <a:extLst>
              <a:ext uri="{FF2B5EF4-FFF2-40B4-BE49-F238E27FC236}">
                <a16:creationId xmlns:a16="http://schemas.microsoft.com/office/drawing/2014/main" id="{00000000-0008-0000-0700-0000F4000000}"/>
              </a:ext>
            </a:extLst>
          </xdr:cNvPr>
          <xdr:cNvSpPr>
            <a:spLocks/>
          </xdr:cNvSpPr>
        </xdr:nvSpPr>
        <xdr:spPr bwMode="auto">
          <a:xfrm>
            <a:off x="3218" y="436"/>
            <a:ext cx="18" cy="43"/>
          </a:xfrm>
          <a:custGeom>
            <a:avLst/>
            <a:gdLst>
              <a:gd name="T0" fmla="*/ 0 w 89"/>
              <a:gd name="T1" fmla="*/ 0 h 262"/>
              <a:gd name="T2" fmla="*/ 0 w 89"/>
              <a:gd name="T3" fmla="*/ 0 h 262"/>
              <a:gd name="T4" fmla="*/ 0 w 89"/>
              <a:gd name="T5" fmla="*/ 0 h 262"/>
              <a:gd name="T6" fmla="*/ 0 w 89"/>
              <a:gd name="T7" fmla="*/ 0 h 262"/>
              <a:gd name="T8" fmla="*/ 0 w 89"/>
              <a:gd name="T9" fmla="*/ 0 h 262"/>
              <a:gd name="T10" fmla="*/ 0 w 89"/>
              <a:gd name="T11" fmla="*/ 0 h 262"/>
              <a:gd name="T12" fmla="*/ 0 w 89"/>
              <a:gd name="T13" fmla="*/ 0 h 262"/>
              <a:gd name="T14" fmla="*/ 0 w 89"/>
              <a:gd name="T15" fmla="*/ 0 h 262"/>
              <a:gd name="T16" fmla="*/ 0 w 89"/>
              <a:gd name="T17" fmla="*/ 0 h 262"/>
              <a:gd name="T18" fmla="*/ 0 w 89"/>
              <a:gd name="T19" fmla="*/ 0 h 262"/>
              <a:gd name="T20" fmla="*/ 0 w 89"/>
              <a:gd name="T21" fmla="*/ 0 h 262"/>
              <a:gd name="T22" fmla="*/ 0 w 89"/>
              <a:gd name="T23" fmla="*/ 0 h 262"/>
              <a:gd name="T24" fmla="*/ 0 w 89"/>
              <a:gd name="T25" fmla="*/ 0 h 262"/>
              <a:gd name="T26" fmla="*/ 0 w 89"/>
              <a:gd name="T27" fmla="*/ 0 h 262"/>
              <a:gd name="T28" fmla="*/ 0 w 89"/>
              <a:gd name="T29" fmla="*/ 0 h 262"/>
              <a:gd name="T30" fmla="*/ 0 w 89"/>
              <a:gd name="T31" fmla="*/ 0 h 262"/>
              <a:gd name="T32" fmla="*/ 0 w 89"/>
              <a:gd name="T33" fmla="*/ 0 h 262"/>
              <a:gd name="T34" fmla="*/ 0 w 89"/>
              <a:gd name="T35" fmla="*/ 0 h 262"/>
              <a:gd name="T36" fmla="*/ 0 w 89"/>
              <a:gd name="T37" fmla="*/ 0 h 262"/>
              <a:gd name="T38" fmla="*/ 0 w 89"/>
              <a:gd name="T39" fmla="*/ 0 h 262"/>
              <a:gd name="T40" fmla="*/ 0 w 89"/>
              <a:gd name="T41" fmla="*/ 0 h 262"/>
              <a:gd name="T42" fmla="*/ 0 w 89"/>
              <a:gd name="T43" fmla="*/ 0 h 262"/>
              <a:gd name="T44" fmla="*/ 0 w 89"/>
              <a:gd name="T45" fmla="*/ 0 h 262"/>
              <a:gd name="T46" fmla="*/ 0 w 89"/>
              <a:gd name="T47" fmla="*/ 0 h 262"/>
              <a:gd name="T48" fmla="*/ 0 w 89"/>
              <a:gd name="T49" fmla="*/ 0 h 262"/>
              <a:gd name="T50" fmla="*/ 0 w 89"/>
              <a:gd name="T51" fmla="*/ 0 h 262"/>
              <a:gd name="T52" fmla="*/ 0 w 89"/>
              <a:gd name="T53" fmla="*/ 0 h 262"/>
              <a:gd name="T54" fmla="*/ 0 w 89"/>
              <a:gd name="T55" fmla="*/ 0 h 262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9" h="262">
                <a:moveTo>
                  <a:pt x="39" y="1"/>
                </a:moveTo>
                <a:lnTo>
                  <a:pt x="0" y="51"/>
                </a:lnTo>
                <a:lnTo>
                  <a:pt x="0" y="262"/>
                </a:lnTo>
                <a:lnTo>
                  <a:pt x="89" y="262"/>
                </a:lnTo>
                <a:lnTo>
                  <a:pt x="89" y="51"/>
                </a:lnTo>
                <a:lnTo>
                  <a:pt x="39" y="1"/>
                </a:lnTo>
                <a:lnTo>
                  <a:pt x="89" y="51"/>
                </a:lnTo>
                <a:lnTo>
                  <a:pt x="88" y="45"/>
                </a:lnTo>
                <a:lnTo>
                  <a:pt x="88" y="40"/>
                </a:lnTo>
                <a:lnTo>
                  <a:pt x="86" y="34"/>
                </a:lnTo>
                <a:lnTo>
                  <a:pt x="85" y="29"/>
                </a:lnTo>
                <a:lnTo>
                  <a:pt x="80" y="20"/>
                </a:lnTo>
                <a:lnTo>
                  <a:pt x="75" y="12"/>
                </a:lnTo>
                <a:lnTo>
                  <a:pt x="68" y="7"/>
                </a:lnTo>
                <a:lnTo>
                  <a:pt x="61" y="3"/>
                </a:lnTo>
                <a:lnTo>
                  <a:pt x="53" y="1"/>
                </a:lnTo>
                <a:lnTo>
                  <a:pt x="44" y="0"/>
                </a:lnTo>
                <a:lnTo>
                  <a:pt x="36" y="1"/>
                </a:lnTo>
                <a:lnTo>
                  <a:pt x="28" y="3"/>
                </a:lnTo>
                <a:lnTo>
                  <a:pt x="21" y="7"/>
                </a:lnTo>
                <a:lnTo>
                  <a:pt x="14" y="12"/>
                </a:lnTo>
                <a:lnTo>
                  <a:pt x="8" y="20"/>
                </a:lnTo>
                <a:lnTo>
                  <a:pt x="4" y="29"/>
                </a:lnTo>
                <a:lnTo>
                  <a:pt x="2" y="34"/>
                </a:lnTo>
                <a:lnTo>
                  <a:pt x="1" y="40"/>
                </a:lnTo>
                <a:lnTo>
                  <a:pt x="0" y="45"/>
                </a:lnTo>
                <a:lnTo>
                  <a:pt x="0" y="51"/>
                </a:lnTo>
                <a:lnTo>
                  <a:pt x="39" y="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45" name="Freeform 39">
            <a:extLst>
              <a:ext uri="{FF2B5EF4-FFF2-40B4-BE49-F238E27FC236}">
                <a16:creationId xmlns:a16="http://schemas.microsoft.com/office/drawing/2014/main" id="{00000000-0008-0000-0700-0000F5000000}"/>
              </a:ext>
            </a:extLst>
          </xdr:cNvPr>
          <xdr:cNvSpPr>
            <a:spLocks/>
          </xdr:cNvSpPr>
        </xdr:nvSpPr>
        <xdr:spPr bwMode="auto">
          <a:xfrm>
            <a:off x="3212" y="603"/>
            <a:ext cx="67" cy="101"/>
          </a:xfrm>
          <a:custGeom>
            <a:avLst/>
            <a:gdLst>
              <a:gd name="T0" fmla="*/ 0 w 337"/>
              <a:gd name="T1" fmla="*/ 0 h 602"/>
              <a:gd name="T2" fmla="*/ 0 w 337"/>
              <a:gd name="T3" fmla="*/ 0 h 602"/>
              <a:gd name="T4" fmla="*/ 0 w 337"/>
              <a:gd name="T5" fmla="*/ 0 h 602"/>
              <a:gd name="T6" fmla="*/ 0 w 337"/>
              <a:gd name="T7" fmla="*/ 0 h 602"/>
              <a:gd name="T8" fmla="*/ 0 w 337"/>
              <a:gd name="T9" fmla="*/ 0 h 602"/>
              <a:gd name="T10" fmla="*/ 0 w 337"/>
              <a:gd name="T11" fmla="*/ 0 h 602"/>
              <a:gd name="T12" fmla="*/ 0 w 337"/>
              <a:gd name="T13" fmla="*/ 0 h 602"/>
              <a:gd name="T14" fmla="*/ 0 w 337"/>
              <a:gd name="T15" fmla="*/ 0 h 602"/>
              <a:gd name="T16" fmla="*/ 0 w 337"/>
              <a:gd name="T17" fmla="*/ 0 h 602"/>
              <a:gd name="T18" fmla="*/ 0 w 337"/>
              <a:gd name="T19" fmla="*/ 0 h 602"/>
              <a:gd name="T20" fmla="*/ 0 w 337"/>
              <a:gd name="T21" fmla="*/ 0 h 602"/>
              <a:gd name="T22" fmla="*/ 0 w 337"/>
              <a:gd name="T23" fmla="*/ 0 h 602"/>
              <a:gd name="T24" fmla="*/ 0 w 337"/>
              <a:gd name="T25" fmla="*/ 0 h 602"/>
              <a:gd name="T26" fmla="*/ 0 w 337"/>
              <a:gd name="T27" fmla="*/ 0 h 602"/>
              <a:gd name="T28" fmla="*/ 0 w 337"/>
              <a:gd name="T29" fmla="*/ 0 h 602"/>
              <a:gd name="T30" fmla="*/ 0 w 337"/>
              <a:gd name="T31" fmla="*/ 0 h 602"/>
              <a:gd name="T32" fmla="*/ 0 w 337"/>
              <a:gd name="T33" fmla="*/ 0 h 602"/>
              <a:gd name="T34" fmla="*/ 0 w 337"/>
              <a:gd name="T35" fmla="*/ 0 h 602"/>
              <a:gd name="T36" fmla="*/ 0 w 337"/>
              <a:gd name="T37" fmla="*/ 0 h 602"/>
              <a:gd name="T38" fmla="*/ 0 w 337"/>
              <a:gd name="T39" fmla="*/ 0 h 602"/>
              <a:gd name="T40" fmla="*/ 0 w 337"/>
              <a:gd name="T41" fmla="*/ 0 h 602"/>
              <a:gd name="T42" fmla="*/ 0 w 337"/>
              <a:gd name="T43" fmla="*/ 0 h 602"/>
              <a:gd name="T44" fmla="*/ 0 w 337"/>
              <a:gd name="T45" fmla="*/ 0 h 602"/>
              <a:gd name="T46" fmla="*/ 0 w 337"/>
              <a:gd name="T47" fmla="*/ 0 h 602"/>
              <a:gd name="T48" fmla="*/ 0 w 337"/>
              <a:gd name="T49" fmla="*/ 0 h 602"/>
              <a:gd name="T50" fmla="*/ 0 w 337"/>
              <a:gd name="T51" fmla="*/ 0 h 602"/>
              <a:gd name="T52" fmla="*/ 0 w 337"/>
              <a:gd name="T53" fmla="*/ 0 h 602"/>
              <a:gd name="T54" fmla="*/ 0 w 337"/>
              <a:gd name="T55" fmla="*/ 0 h 602"/>
              <a:gd name="T56" fmla="*/ 0 w 337"/>
              <a:gd name="T57" fmla="*/ 0 h 602"/>
              <a:gd name="T58" fmla="*/ 0 w 337"/>
              <a:gd name="T59" fmla="*/ 0 h 602"/>
              <a:gd name="T60" fmla="*/ 0 w 337"/>
              <a:gd name="T61" fmla="*/ 0 h 602"/>
              <a:gd name="T62" fmla="*/ 0 w 337"/>
              <a:gd name="T63" fmla="*/ 0 h 602"/>
              <a:gd name="T64" fmla="*/ 0 w 337"/>
              <a:gd name="T65" fmla="*/ 0 h 602"/>
              <a:gd name="T66" fmla="*/ 0 w 337"/>
              <a:gd name="T67" fmla="*/ 0 h 602"/>
              <a:gd name="T68" fmla="*/ 0 w 337"/>
              <a:gd name="T69" fmla="*/ 0 h 602"/>
              <a:gd name="T70" fmla="*/ 0 w 337"/>
              <a:gd name="T71" fmla="*/ 0 h 602"/>
              <a:gd name="T72" fmla="*/ 0 w 337"/>
              <a:gd name="T73" fmla="*/ 0 h 602"/>
              <a:gd name="T74" fmla="*/ 0 w 337"/>
              <a:gd name="T75" fmla="*/ 0 h 602"/>
              <a:gd name="T76" fmla="*/ 0 w 337"/>
              <a:gd name="T77" fmla="*/ 0 h 602"/>
              <a:gd name="T78" fmla="*/ 0 w 337"/>
              <a:gd name="T79" fmla="*/ 0 h 602"/>
              <a:gd name="T80" fmla="*/ 0 w 337"/>
              <a:gd name="T81" fmla="*/ 0 h 602"/>
              <a:gd name="T82" fmla="*/ 0 w 337"/>
              <a:gd name="T83" fmla="*/ 0 h 602"/>
              <a:gd name="T84" fmla="*/ 0 w 337"/>
              <a:gd name="T85" fmla="*/ 0 h 602"/>
              <a:gd name="T86" fmla="*/ 0 w 337"/>
              <a:gd name="T87" fmla="*/ 0 h 602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37" h="602">
                <a:moveTo>
                  <a:pt x="0" y="53"/>
                </a:moveTo>
                <a:lnTo>
                  <a:pt x="0" y="53"/>
                </a:lnTo>
                <a:lnTo>
                  <a:pt x="0" y="88"/>
                </a:lnTo>
                <a:lnTo>
                  <a:pt x="1" y="123"/>
                </a:lnTo>
                <a:lnTo>
                  <a:pt x="2" y="156"/>
                </a:lnTo>
                <a:lnTo>
                  <a:pt x="4" y="188"/>
                </a:lnTo>
                <a:lnTo>
                  <a:pt x="7" y="219"/>
                </a:lnTo>
                <a:lnTo>
                  <a:pt x="10" y="248"/>
                </a:lnTo>
                <a:lnTo>
                  <a:pt x="13" y="276"/>
                </a:lnTo>
                <a:lnTo>
                  <a:pt x="18" y="302"/>
                </a:lnTo>
                <a:lnTo>
                  <a:pt x="23" y="328"/>
                </a:lnTo>
                <a:lnTo>
                  <a:pt x="28" y="353"/>
                </a:lnTo>
                <a:lnTo>
                  <a:pt x="35" y="375"/>
                </a:lnTo>
                <a:lnTo>
                  <a:pt x="42" y="398"/>
                </a:lnTo>
                <a:lnTo>
                  <a:pt x="50" y="419"/>
                </a:lnTo>
                <a:lnTo>
                  <a:pt x="59" y="439"/>
                </a:lnTo>
                <a:lnTo>
                  <a:pt x="68" y="458"/>
                </a:lnTo>
                <a:lnTo>
                  <a:pt x="78" y="475"/>
                </a:lnTo>
                <a:lnTo>
                  <a:pt x="90" y="492"/>
                </a:lnTo>
                <a:lnTo>
                  <a:pt x="102" y="508"/>
                </a:lnTo>
                <a:lnTo>
                  <a:pt x="115" y="522"/>
                </a:lnTo>
                <a:lnTo>
                  <a:pt x="128" y="535"/>
                </a:lnTo>
                <a:lnTo>
                  <a:pt x="142" y="547"/>
                </a:lnTo>
                <a:lnTo>
                  <a:pt x="157" y="558"/>
                </a:lnTo>
                <a:lnTo>
                  <a:pt x="173" y="567"/>
                </a:lnTo>
                <a:lnTo>
                  <a:pt x="189" y="575"/>
                </a:lnTo>
                <a:lnTo>
                  <a:pt x="206" y="582"/>
                </a:lnTo>
                <a:lnTo>
                  <a:pt x="223" y="587"/>
                </a:lnTo>
                <a:lnTo>
                  <a:pt x="241" y="592"/>
                </a:lnTo>
                <a:lnTo>
                  <a:pt x="259" y="596"/>
                </a:lnTo>
                <a:lnTo>
                  <a:pt x="278" y="599"/>
                </a:lnTo>
                <a:lnTo>
                  <a:pt x="297" y="601"/>
                </a:lnTo>
                <a:lnTo>
                  <a:pt x="317" y="602"/>
                </a:lnTo>
                <a:lnTo>
                  <a:pt x="337" y="602"/>
                </a:lnTo>
                <a:lnTo>
                  <a:pt x="337" y="498"/>
                </a:lnTo>
                <a:lnTo>
                  <a:pt x="319" y="498"/>
                </a:lnTo>
                <a:lnTo>
                  <a:pt x="303" y="498"/>
                </a:lnTo>
                <a:lnTo>
                  <a:pt x="287" y="495"/>
                </a:lnTo>
                <a:lnTo>
                  <a:pt x="272" y="493"/>
                </a:lnTo>
                <a:lnTo>
                  <a:pt x="258" y="491"/>
                </a:lnTo>
                <a:lnTo>
                  <a:pt x="245" y="487"/>
                </a:lnTo>
                <a:lnTo>
                  <a:pt x="233" y="482"/>
                </a:lnTo>
                <a:lnTo>
                  <a:pt x="221" y="478"/>
                </a:lnTo>
                <a:lnTo>
                  <a:pt x="210" y="473"/>
                </a:lnTo>
                <a:lnTo>
                  <a:pt x="200" y="467"/>
                </a:lnTo>
                <a:lnTo>
                  <a:pt x="190" y="460"/>
                </a:lnTo>
                <a:lnTo>
                  <a:pt x="181" y="452"/>
                </a:lnTo>
                <a:lnTo>
                  <a:pt x="173" y="445"/>
                </a:lnTo>
                <a:lnTo>
                  <a:pt x="165" y="435"/>
                </a:lnTo>
                <a:lnTo>
                  <a:pt x="157" y="426"/>
                </a:lnTo>
                <a:lnTo>
                  <a:pt x="150" y="414"/>
                </a:lnTo>
                <a:lnTo>
                  <a:pt x="143" y="402"/>
                </a:lnTo>
                <a:lnTo>
                  <a:pt x="136" y="389"/>
                </a:lnTo>
                <a:lnTo>
                  <a:pt x="130" y="374"/>
                </a:lnTo>
                <a:lnTo>
                  <a:pt x="124" y="359"/>
                </a:lnTo>
                <a:lnTo>
                  <a:pt x="118" y="341"/>
                </a:lnTo>
                <a:lnTo>
                  <a:pt x="113" y="322"/>
                </a:lnTo>
                <a:lnTo>
                  <a:pt x="108" y="302"/>
                </a:lnTo>
                <a:lnTo>
                  <a:pt x="104" y="281"/>
                </a:lnTo>
                <a:lnTo>
                  <a:pt x="100" y="257"/>
                </a:lnTo>
                <a:lnTo>
                  <a:pt x="97" y="234"/>
                </a:lnTo>
                <a:lnTo>
                  <a:pt x="94" y="207"/>
                </a:lnTo>
                <a:lnTo>
                  <a:pt x="92" y="180"/>
                </a:lnTo>
                <a:lnTo>
                  <a:pt x="90" y="150"/>
                </a:lnTo>
                <a:lnTo>
                  <a:pt x="89" y="120"/>
                </a:lnTo>
                <a:lnTo>
                  <a:pt x="88" y="87"/>
                </a:lnTo>
                <a:lnTo>
                  <a:pt x="88" y="53"/>
                </a:lnTo>
                <a:lnTo>
                  <a:pt x="88" y="46"/>
                </a:lnTo>
                <a:lnTo>
                  <a:pt x="87" y="40"/>
                </a:lnTo>
                <a:lnTo>
                  <a:pt x="86" y="35"/>
                </a:lnTo>
                <a:lnTo>
                  <a:pt x="84" y="29"/>
                </a:lnTo>
                <a:lnTo>
                  <a:pt x="80" y="21"/>
                </a:lnTo>
                <a:lnTo>
                  <a:pt x="74" y="13"/>
                </a:lnTo>
                <a:lnTo>
                  <a:pt x="68" y="8"/>
                </a:lnTo>
                <a:lnTo>
                  <a:pt x="60" y="3"/>
                </a:lnTo>
                <a:lnTo>
                  <a:pt x="52" y="1"/>
                </a:lnTo>
                <a:lnTo>
                  <a:pt x="44" y="0"/>
                </a:lnTo>
                <a:lnTo>
                  <a:pt x="36" y="1"/>
                </a:lnTo>
                <a:lnTo>
                  <a:pt x="28" y="3"/>
                </a:lnTo>
                <a:lnTo>
                  <a:pt x="20" y="8"/>
                </a:lnTo>
                <a:lnTo>
                  <a:pt x="13" y="13"/>
                </a:lnTo>
                <a:lnTo>
                  <a:pt x="8" y="21"/>
                </a:lnTo>
                <a:lnTo>
                  <a:pt x="3" y="29"/>
                </a:lnTo>
                <a:lnTo>
                  <a:pt x="2" y="35"/>
                </a:lnTo>
                <a:lnTo>
                  <a:pt x="1" y="40"/>
                </a:lnTo>
                <a:lnTo>
                  <a:pt x="0" y="46"/>
                </a:lnTo>
                <a:lnTo>
                  <a:pt x="0" y="5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46" name="Freeform 40">
            <a:extLst>
              <a:ext uri="{FF2B5EF4-FFF2-40B4-BE49-F238E27FC236}">
                <a16:creationId xmlns:a16="http://schemas.microsoft.com/office/drawing/2014/main" id="{00000000-0008-0000-0700-0000F6000000}"/>
              </a:ext>
            </a:extLst>
          </xdr:cNvPr>
          <xdr:cNvSpPr>
            <a:spLocks/>
          </xdr:cNvSpPr>
        </xdr:nvSpPr>
        <xdr:spPr bwMode="auto">
          <a:xfrm>
            <a:off x="3212" y="520"/>
            <a:ext cx="76" cy="92"/>
          </a:xfrm>
          <a:custGeom>
            <a:avLst/>
            <a:gdLst>
              <a:gd name="T0" fmla="*/ 0 w 381"/>
              <a:gd name="T1" fmla="*/ 0 h 551"/>
              <a:gd name="T2" fmla="*/ 0 w 381"/>
              <a:gd name="T3" fmla="*/ 0 h 551"/>
              <a:gd name="T4" fmla="*/ 0 w 381"/>
              <a:gd name="T5" fmla="*/ 0 h 551"/>
              <a:gd name="T6" fmla="*/ 0 w 381"/>
              <a:gd name="T7" fmla="*/ 0 h 551"/>
              <a:gd name="T8" fmla="*/ 0 w 381"/>
              <a:gd name="T9" fmla="*/ 0 h 551"/>
              <a:gd name="T10" fmla="*/ 0 w 381"/>
              <a:gd name="T11" fmla="*/ 0 h 551"/>
              <a:gd name="T12" fmla="*/ 0 w 381"/>
              <a:gd name="T13" fmla="*/ 0 h 551"/>
              <a:gd name="T14" fmla="*/ 0 w 381"/>
              <a:gd name="T15" fmla="*/ 0 h 551"/>
              <a:gd name="T16" fmla="*/ 0 w 381"/>
              <a:gd name="T17" fmla="*/ 0 h 551"/>
              <a:gd name="T18" fmla="*/ 0 w 381"/>
              <a:gd name="T19" fmla="*/ 0 h 551"/>
              <a:gd name="T20" fmla="*/ 0 w 381"/>
              <a:gd name="T21" fmla="*/ 0 h 551"/>
              <a:gd name="T22" fmla="*/ 0 w 381"/>
              <a:gd name="T23" fmla="*/ 0 h 551"/>
              <a:gd name="T24" fmla="*/ 0 w 381"/>
              <a:gd name="T25" fmla="*/ 0 h 551"/>
              <a:gd name="T26" fmla="*/ 0 w 381"/>
              <a:gd name="T27" fmla="*/ 0 h 551"/>
              <a:gd name="T28" fmla="*/ 0 w 381"/>
              <a:gd name="T29" fmla="*/ 0 h 551"/>
              <a:gd name="T30" fmla="*/ 0 w 381"/>
              <a:gd name="T31" fmla="*/ 0 h 551"/>
              <a:gd name="T32" fmla="*/ 0 w 381"/>
              <a:gd name="T33" fmla="*/ 0 h 551"/>
              <a:gd name="T34" fmla="*/ 0 w 381"/>
              <a:gd name="T35" fmla="*/ 0 h 551"/>
              <a:gd name="T36" fmla="*/ 0 w 381"/>
              <a:gd name="T37" fmla="*/ 0 h 551"/>
              <a:gd name="T38" fmla="*/ 0 w 381"/>
              <a:gd name="T39" fmla="*/ 0 h 551"/>
              <a:gd name="T40" fmla="*/ 0 w 381"/>
              <a:gd name="T41" fmla="*/ 0 h 551"/>
              <a:gd name="T42" fmla="*/ 0 w 381"/>
              <a:gd name="T43" fmla="*/ 0 h 551"/>
              <a:gd name="T44" fmla="*/ 0 w 381"/>
              <a:gd name="T45" fmla="*/ 0 h 551"/>
              <a:gd name="T46" fmla="*/ 0 w 381"/>
              <a:gd name="T47" fmla="*/ 0 h 551"/>
              <a:gd name="T48" fmla="*/ 0 w 381"/>
              <a:gd name="T49" fmla="*/ 0 h 551"/>
              <a:gd name="T50" fmla="*/ 0 w 381"/>
              <a:gd name="T51" fmla="*/ 0 h 551"/>
              <a:gd name="T52" fmla="*/ 0 w 381"/>
              <a:gd name="T53" fmla="*/ 0 h 551"/>
              <a:gd name="T54" fmla="*/ 0 w 381"/>
              <a:gd name="T55" fmla="*/ 0 h 551"/>
              <a:gd name="T56" fmla="*/ 0 w 381"/>
              <a:gd name="T57" fmla="*/ 0 h 551"/>
              <a:gd name="T58" fmla="*/ 0 w 381"/>
              <a:gd name="T59" fmla="*/ 0 h 551"/>
              <a:gd name="T60" fmla="*/ 0 w 381"/>
              <a:gd name="T61" fmla="*/ 0 h 551"/>
              <a:gd name="T62" fmla="*/ 0 w 381"/>
              <a:gd name="T63" fmla="*/ 0 h 551"/>
              <a:gd name="T64" fmla="*/ 0 w 381"/>
              <a:gd name="T65" fmla="*/ 0 h 551"/>
              <a:gd name="T66" fmla="*/ 0 w 381"/>
              <a:gd name="T67" fmla="*/ 0 h 551"/>
              <a:gd name="T68" fmla="*/ 0 w 381"/>
              <a:gd name="T69" fmla="*/ 0 h 551"/>
              <a:gd name="T70" fmla="*/ 0 w 381"/>
              <a:gd name="T71" fmla="*/ 0 h 551"/>
              <a:gd name="T72" fmla="*/ 0 w 381"/>
              <a:gd name="T73" fmla="*/ 0 h 551"/>
              <a:gd name="T74" fmla="*/ 0 w 381"/>
              <a:gd name="T75" fmla="*/ 0 h 551"/>
              <a:gd name="T76" fmla="*/ 0 w 381"/>
              <a:gd name="T77" fmla="*/ 0 h 551"/>
              <a:gd name="T78" fmla="*/ 0 w 381"/>
              <a:gd name="T79" fmla="*/ 0 h 551"/>
              <a:gd name="T80" fmla="*/ 0 w 381"/>
              <a:gd name="T81" fmla="*/ 0 h 551"/>
              <a:gd name="T82" fmla="*/ 0 w 381"/>
              <a:gd name="T83" fmla="*/ 0 h 551"/>
              <a:gd name="T84" fmla="*/ 0 w 381"/>
              <a:gd name="T85" fmla="*/ 0 h 551"/>
              <a:gd name="T86" fmla="*/ 0 w 381"/>
              <a:gd name="T87" fmla="*/ 0 h 551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81" h="551">
                <a:moveTo>
                  <a:pt x="337" y="0"/>
                </a:moveTo>
                <a:lnTo>
                  <a:pt x="337" y="0"/>
                </a:lnTo>
                <a:lnTo>
                  <a:pt x="317" y="1"/>
                </a:lnTo>
                <a:lnTo>
                  <a:pt x="297" y="2"/>
                </a:lnTo>
                <a:lnTo>
                  <a:pt x="278" y="3"/>
                </a:lnTo>
                <a:lnTo>
                  <a:pt x="259" y="7"/>
                </a:lnTo>
                <a:lnTo>
                  <a:pt x="241" y="10"/>
                </a:lnTo>
                <a:lnTo>
                  <a:pt x="223" y="15"/>
                </a:lnTo>
                <a:lnTo>
                  <a:pt x="206" y="21"/>
                </a:lnTo>
                <a:lnTo>
                  <a:pt x="189" y="28"/>
                </a:lnTo>
                <a:lnTo>
                  <a:pt x="173" y="36"/>
                </a:lnTo>
                <a:lnTo>
                  <a:pt x="157" y="46"/>
                </a:lnTo>
                <a:lnTo>
                  <a:pt x="142" y="55"/>
                </a:lnTo>
                <a:lnTo>
                  <a:pt x="128" y="67"/>
                </a:lnTo>
                <a:lnTo>
                  <a:pt x="115" y="81"/>
                </a:lnTo>
                <a:lnTo>
                  <a:pt x="102" y="95"/>
                </a:lnTo>
                <a:lnTo>
                  <a:pt x="90" y="110"/>
                </a:lnTo>
                <a:lnTo>
                  <a:pt x="78" y="127"/>
                </a:lnTo>
                <a:lnTo>
                  <a:pt x="68" y="145"/>
                </a:lnTo>
                <a:lnTo>
                  <a:pt x="59" y="163"/>
                </a:lnTo>
                <a:lnTo>
                  <a:pt x="50" y="183"/>
                </a:lnTo>
                <a:lnTo>
                  <a:pt x="42" y="205"/>
                </a:lnTo>
                <a:lnTo>
                  <a:pt x="35" y="227"/>
                </a:lnTo>
                <a:lnTo>
                  <a:pt x="28" y="251"/>
                </a:lnTo>
                <a:lnTo>
                  <a:pt x="23" y="275"/>
                </a:lnTo>
                <a:lnTo>
                  <a:pt x="18" y="300"/>
                </a:lnTo>
                <a:lnTo>
                  <a:pt x="13" y="327"/>
                </a:lnTo>
                <a:lnTo>
                  <a:pt x="10" y="355"/>
                </a:lnTo>
                <a:lnTo>
                  <a:pt x="7" y="385"/>
                </a:lnTo>
                <a:lnTo>
                  <a:pt x="4" y="414"/>
                </a:lnTo>
                <a:lnTo>
                  <a:pt x="2" y="446"/>
                </a:lnTo>
                <a:lnTo>
                  <a:pt x="1" y="480"/>
                </a:lnTo>
                <a:lnTo>
                  <a:pt x="0" y="514"/>
                </a:lnTo>
                <a:lnTo>
                  <a:pt x="0" y="551"/>
                </a:lnTo>
                <a:lnTo>
                  <a:pt x="88" y="551"/>
                </a:lnTo>
                <a:lnTo>
                  <a:pt x="88" y="517"/>
                </a:lnTo>
                <a:lnTo>
                  <a:pt x="89" y="484"/>
                </a:lnTo>
                <a:lnTo>
                  <a:pt x="90" y="453"/>
                </a:lnTo>
                <a:lnTo>
                  <a:pt x="92" y="424"/>
                </a:lnTo>
                <a:lnTo>
                  <a:pt x="94" y="395"/>
                </a:lnTo>
                <a:lnTo>
                  <a:pt x="97" y="369"/>
                </a:lnTo>
                <a:lnTo>
                  <a:pt x="100" y="345"/>
                </a:lnTo>
                <a:lnTo>
                  <a:pt x="104" y="321"/>
                </a:lnTo>
                <a:lnTo>
                  <a:pt x="108" y="300"/>
                </a:lnTo>
                <a:lnTo>
                  <a:pt x="113" y="280"/>
                </a:lnTo>
                <a:lnTo>
                  <a:pt x="118" y="261"/>
                </a:lnTo>
                <a:lnTo>
                  <a:pt x="124" y="243"/>
                </a:lnTo>
                <a:lnTo>
                  <a:pt x="130" y="228"/>
                </a:lnTo>
                <a:lnTo>
                  <a:pt x="136" y="214"/>
                </a:lnTo>
                <a:lnTo>
                  <a:pt x="143" y="200"/>
                </a:lnTo>
                <a:lnTo>
                  <a:pt x="150" y="188"/>
                </a:lnTo>
                <a:lnTo>
                  <a:pt x="157" y="178"/>
                </a:lnTo>
                <a:lnTo>
                  <a:pt x="165" y="167"/>
                </a:lnTo>
                <a:lnTo>
                  <a:pt x="173" y="159"/>
                </a:lnTo>
                <a:lnTo>
                  <a:pt x="181" y="150"/>
                </a:lnTo>
                <a:lnTo>
                  <a:pt x="190" y="143"/>
                </a:lnTo>
                <a:lnTo>
                  <a:pt x="200" y="136"/>
                </a:lnTo>
                <a:lnTo>
                  <a:pt x="210" y="130"/>
                </a:lnTo>
                <a:lnTo>
                  <a:pt x="221" y="125"/>
                </a:lnTo>
                <a:lnTo>
                  <a:pt x="233" y="120"/>
                </a:lnTo>
                <a:lnTo>
                  <a:pt x="245" y="116"/>
                </a:lnTo>
                <a:lnTo>
                  <a:pt x="258" y="113"/>
                </a:lnTo>
                <a:lnTo>
                  <a:pt x="272" y="109"/>
                </a:lnTo>
                <a:lnTo>
                  <a:pt x="287" y="107"/>
                </a:lnTo>
                <a:lnTo>
                  <a:pt x="303" y="106"/>
                </a:lnTo>
                <a:lnTo>
                  <a:pt x="319" y="105"/>
                </a:lnTo>
                <a:lnTo>
                  <a:pt x="337" y="105"/>
                </a:lnTo>
                <a:lnTo>
                  <a:pt x="342" y="105"/>
                </a:lnTo>
                <a:lnTo>
                  <a:pt x="347" y="103"/>
                </a:lnTo>
                <a:lnTo>
                  <a:pt x="352" y="102"/>
                </a:lnTo>
                <a:lnTo>
                  <a:pt x="356" y="100"/>
                </a:lnTo>
                <a:lnTo>
                  <a:pt x="364" y="95"/>
                </a:lnTo>
                <a:lnTo>
                  <a:pt x="370" y="88"/>
                </a:lnTo>
                <a:lnTo>
                  <a:pt x="375" y="80"/>
                </a:lnTo>
                <a:lnTo>
                  <a:pt x="378" y="72"/>
                </a:lnTo>
                <a:lnTo>
                  <a:pt x="380" y="62"/>
                </a:lnTo>
                <a:lnTo>
                  <a:pt x="381" y="53"/>
                </a:lnTo>
                <a:lnTo>
                  <a:pt x="380" y="42"/>
                </a:lnTo>
                <a:lnTo>
                  <a:pt x="378" y="33"/>
                </a:lnTo>
                <a:lnTo>
                  <a:pt x="375" y="25"/>
                </a:lnTo>
                <a:lnTo>
                  <a:pt x="370" y="16"/>
                </a:lnTo>
                <a:lnTo>
                  <a:pt x="364" y="10"/>
                </a:lnTo>
                <a:lnTo>
                  <a:pt x="356" y="5"/>
                </a:lnTo>
                <a:lnTo>
                  <a:pt x="352" y="3"/>
                </a:lnTo>
                <a:lnTo>
                  <a:pt x="347" y="1"/>
                </a:lnTo>
                <a:lnTo>
                  <a:pt x="342" y="1"/>
                </a:lnTo>
                <a:lnTo>
                  <a:pt x="337" y="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47" name="Freeform 41">
            <a:extLst>
              <a:ext uri="{FF2B5EF4-FFF2-40B4-BE49-F238E27FC236}">
                <a16:creationId xmlns:a16="http://schemas.microsoft.com/office/drawing/2014/main" id="{00000000-0008-0000-0700-0000F7000000}"/>
              </a:ext>
            </a:extLst>
          </xdr:cNvPr>
          <xdr:cNvSpPr>
            <a:spLocks/>
          </xdr:cNvSpPr>
        </xdr:nvSpPr>
        <xdr:spPr bwMode="auto">
          <a:xfrm>
            <a:off x="3279" y="520"/>
            <a:ext cx="68" cy="101"/>
          </a:xfrm>
          <a:custGeom>
            <a:avLst/>
            <a:gdLst>
              <a:gd name="T0" fmla="*/ 0 w 338"/>
              <a:gd name="T1" fmla="*/ 0 h 602"/>
              <a:gd name="T2" fmla="*/ 0 w 338"/>
              <a:gd name="T3" fmla="*/ 0 h 602"/>
              <a:gd name="T4" fmla="*/ 0 w 338"/>
              <a:gd name="T5" fmla="*/ 0 h 602"/>
              <a:gd name="T6" fmla="*/ 0 w 338"/>
              <a:gd name="T7" fmla="*/ 0 h 602"/>
              <a:gd name="T8" fmla="*/ 0 w 338"/>
              <a:gd name="T9" fmla="*/ 0 h 602"/>
              <a:gd name="T10" fmla="*/ 0 w 338"/>
              <a:gd name="T11" fmla="*/ 0 h 602"/>
              <a:gd name="T12" fmla="*/ 0 w 338"/>
              <a:gd name="T13" fmla="*/ 0 h 602"/>
              <a:gd name="T14" fmla="*/ 0 w 338"/>
              <a:gd name="T15" fmla="*/ 0 h 602"/>
              <a:gd name="T16" fmla="*/ 0 w 338"/>
              <a:gd name="T17" fmla="*/ 0 h 602"/>
              <a:gd name="T18" fmla="*/ 0 w 338"/>
              <a:gd name="T19" fmla="*/ 0 h 602"/>
              <a:gd name="T20" fmla="*/ 0 w 338"/>
              <a:gd name="T21" fmla="*/ 0 h 602"/>
              <a:gd name="T22" fmla="*/ 0 w 338"/>
              <a:gd name="T23" fmla="*/ 0 h 602"/>
              <a:gd name="T24" fmla="*/ 0 w 338"/>
              <a:gd name="T25" fmla="*/ 0 h 602"/>
              <a:gd name="T26" fmla="*/ 0 w 338"/>
              <a:gd name="T27" fmla="*/ 0 h 602"/>
              <a:gd name="T28" fmla="*/ 0 w 338"/>
              <a:gd name="T29" fmla="*/ 0 h 602"/>
              <a:gd name="T30" fmla="*/ 0 w 338"/>
              <a:gd name="T31" fmla="*/ 0 h 602"/>
              <a:gd name="T32" fmla="*/ 0 w 338"/>
              <a:gd name="T33" fmla="*/ 0 h 602"/>
              <a:gd name="T34" fmla="*/ 0 w 338"/>
              <a:gd name="T35" fmla="*/ 0 h 602"/>
              <a:gd name="T36" fmla="*/ 0 w 338"/>
              <a:gd name="T37" fmla="*/ 0 h 602"/>
              <a:gd name="T38" fmla="*/ 0 w 338"/>
              <a:gd name="T39" fmla="*/ 0 h 602"/>
              <a:gd name="T40" fmla="*/ 0 w 338"/>
              <a:gd name="T41" fmla="*/ 0 h 602"/>
              <a:gd name="T42" fmla="*/ 0 w 338"/>
              <a:gd name="T43" fmla="*/ 0 h 602"/>
              <a:gd name="T44" fmla="*/ 0 w 338"/>
              <a:gd name="T45" fmla="*/ 0 h 602"/>
              <a:gd name="T46" fmla="*/ 0 w 338"/>
              <a:gd name="T47" fmla="*/ 0 h 602"/>
              <a:gd name="T48" fmla="*/ 0 w 338"/>
              <a:gd name="T49" fmla="*/ 0 h 602"/>
              <a:gd name="T50" fmla="*/ 0 w 338"/>
              <a:gd name="T51" fmla="*/ 0 h 602"/>
              <a:gd name="T52" fmla="*/ 0 w 338"/>
              <a:gd name="T53" fmla="*/ 0 h 602"/>
              <a:gd name="T54" fmla="*/ 0 w 338"/>
              <a:gd name="T55" fmla="*/ 0 h 602"/>
              <a:gd name="T56" fmla="*/ 0 w 338"/>
              <a:gd name="T57" fmla="*/ 0 h 602"/>
              <a:gd name="T58" fmla="*/ 0 w 338"/>
              <a:gd name="T59" fmla="*/ 0 h 602"/>
              <a:gd name="T60" fmla="*/ 0 w 338"/>
              <a:gd name="T61" fmla="*/ 0 h 602"/>
              <a:gd name="T62" fmla="*/ 0 w 338"/>
              <a:gd name="T63" fmla="*/ 0 h 602"/>
              <a:gd name="T64" fmla="*/ 0 w 338"/>
              <a:gd name="T65" fmla="*/ 0 h 602"/>
              <a:gd name="T66" fmla="*/ 0 w 338"/>
              <a:gd name="T67" fmla="*/ 0 h 602"/>
              <a:gd name="T68" fmla="*/ 0 w 338"/>
              <a:gd name="T69" fmla="*/ 0 h 602"/>
              <a:gd name="T70" fmla="*/ 0 w 338"/>
              <a:gd name="T71" fmla="*/ 0 h 602"/>
              <a:gd name="T72" fmla="*/ 0 w 338"/>
              <a:gd name="T73" fmla="*/ 0 h 602"/>
              <a:gd name="T74" fmla="*/ 0 w 338"/>
              <a:gd name="T75" fmla="*/ 0 h 602"/>
              <a:gd name="T76" fmla="*/ 0 w 338"/>
              <a:gd name="T77" fmla="*/ 0 h 602"/>
              <a:gd name="T78" fmla="*/ 0 w 338"/>
              <a:gd name="T79" fmla="*/ 0 h 602"/>
              <a:gd name="T80" fmla="*/ 0 w 338"/>
              <a:gd name="T81" fmla="*/ 0 h 602"/>
              <a:gd name="T82" fmla="*/ 0 w 338"/>
              <a:gd name="T83" fmla="*/ 0 h 602"/>
              <a:gd name="T84" fmla="*/ 0 w 338"/>
              <a:gd name="T85" fmla="*/ 0 h 602"/>
              <a:gd name="T86" fmla="*/ 0 w 338"/>
              <a:gd name="T87" fmla="*/ 0 h 602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38" h="602">
                <a:moveTo>
                  <a:pt x="338" y="551"/>
                </a:moveTo>
                <a:lnTo>
                  <a:pt x="338" y="551"/>
                </a:lnTo>
                <a:lnTo>
                  <a:pt x="338" y="514"/>
                </a:lnTo>
                <a:lnTo>
                  <a:pt x="337" y="480"/>
                </a:lnTo>
                <a:lnTo>
                  <a:pt x="335" y="446"/>
                </a:lnTo>
                <a:lnTo>
                  <a:pt x="333" y="414"/>
                </a:lnTo>
                <a:lnTo>
                  <a:pt x="330" y="384"/>
                </a:lnTo>
                <a:lnTo>
                  <a:pt x="327" y="354"/>
                </a:lnTo>
                <a:lnTo>
                  <a:pt x="323" y="327"/>
                </a:lnTo>
                <a:lnTo>
                  <a:pt x="318" y="300"/>
                </a:lnTo>
                <a:lnTo>
                  <a:pt x="313" y="274"/>
                </a:lnTo>
                <a:lnTo>
                  <a:pt x="307" y="249"/>
                </a:lnTo>
                <a:lnTo>
                  <a:pt x="300" y="227"/>
                </a:lnTo>
                <a:lnTo>
                  <a:pt x="293" y="205"/>
                </a:lnTo>
                <a:lnTo>
                  <a:pt x="285" y="183"/>
                </a:lnTo>
                <a:lnTo>
                  <a:pt x="276" y="163"/>
                </a:lnTo>
                <a:lnTo>
                  <a:pt x="266" y="145"/>
                </a:lnTo>
                <a:lnTo>
                  <a:pt x="256" y="127"/>
                </a:lnTo>
                <a:lnTo>
                  <a:pt x="244" y="110"/>
                </a:lnTo>
                <a:lnTo>
                  <a:pt x="232" y="94"/>
                </a:lnTo>
                <a:lnTo>
                  <a:pt x="219" y="80"/>
                </a:lnTo>
                <a:lnTo>
                  <a:pt x="206" y="67"/>
                </a:lnTo>
                <a:lnTo>
                  <a:pt x="191" y="55"/>
                </a:lnTo>
                <a:lnTo>
                  <a:pt x="175" y="46"/>
                </a:lnTo>
                <a:lnTo>
                  <a:pt x="160" y="36"/>
                </a:lnTo>
                <a:lnTo>
                  <a:pt x="144" y="28"/>
                </a:lnTo>
                <a:lnTo>
                  <a:pt x="127" y="21"/>
                </a:lnTo>
                <a:lnTo>
                  <a:pt x="110" y="15"/>
                </a:lnTo>
                <a:lnTo>
                  <a:pt x="93" y="10"/>
                </a:lnTo>
                <a:lnTo>
                  <a:pt x="75" y="7"/>
                </a:lnTo>
                <a:lnTo>
                  <a:pt x="57" y="3"/>
                </a:lnTo>
                <a:lnTo>
                  <a:pt x="38" y="2"/>
                </a:lnTo>
                <a:lnTo>
                  <a:pt x="19" y="1"/>
                </a:lnTo>
                <a:lnTo>
                  <a:pt x="0" y="0"/>
                </a:lnTo>
                <a:lnTo>
                  <a:pt x="0" y="105"/>
                </a:lnTo>
                <a:lnTo>
                  <a:pt x="16" y="105"/>
                </a:lnTo>
                <a:lnTo>
                  <a:pt x="32" y="106"/>
                </a:lnTo>
                <a:lnTo>
                  <a:pt x="47" y="107"/>
                </a:lnTo>
                <a:lnTo>
                  <a:pt x="62" y="109"/>
                </a:lnTo>
                <a:lnTo>
                  <a:pt x="75" y="112"/>
                </a:lnTo>
                <a:lnTo>
                  <a:pt x="88" y="116"/>
                </a:lnTo>
                <a:lnTo>
                  <a:pt x="100" y="120"/>
                </a:lnTo>
                <a:lnTo>
                  <a:pt x="112" y="125"/>
                </a:lnTo>
                <a:lnTo>
                  <a:pt x="123" y="130"/>
                </a:lnTo>
                <a:lnTo>
                  <a:pt x="133" y="136"/>
                </a:lnTo>
                <a:lnTo>
                  <a:pt x="143" y="143"/>
                </a:lnTo>
                <a:lnTo>
                  <a:pt x="152" y="150"/>
                </a:lnTo>
                <a:lnTo>
                  <a:pt x="160" y="159"/>
                </a:lnTo>
                <a:lnTo>
                  <a:pt x="169" y="168"/>
                </a:lnTo>
                <a:lnTo>
                  <a:pt x="178" y="178"/>
                </a:lnTo>
                <a:lnTo>
                  <a:pt x="185" y="188"/>
                </a:lnTo>
                <a:lnTo>
                  <a:pt x="192" y="201"/>
                </a:lnTo>
                <a:lnTo>
                  <a:pt x="199" y="214"/>
                </a:lnTo>
                <a:lnTo>
                  <a:pt x="206" y="228"/>
                </a:lnTo>
                <a:lnTo>
                  <a:pt x="212" y="245"/>
                </a:lnTo>
                <a:lnTo>
                  <a:pt x="218" y="262"/>
                </a:lnTo>
                <a:lnTo>
                  <a:pt x="223" y="280"/>
                </a:lnTo>
                <a:lnTo>
                  <a:pt x="228" y="301"/>
                </a:lnTo>
                <a:lnTo>
                  <a:pt x="232" y="322"/>
                </a:lnTo>
                <a:lnTo>
                  <a:pt x="236" y="345"/>
                </a:lnTo>
                <a:lnTo>
                  <a:pt x="240" y="369"/>
                </a:lnTo>
                <a:lnTo>
                  <a:pt x="243" y="396"/>
                </a:lnTo>
                <a:lnTo>
                  <a:pt x="245" y="424"/>
                </a:lnTo>
                <a:lnTo>
                  <a:pt x="247" y="453"/>
                </a:lnTo>
                <a:lnTo>
                  <a:pt x="249" y="484"/>
                </a:lnTo>
                <a:lnTo>
                  <a:pt x="249" y="517"/>
                </a:lnTo>
                <a:lnTo>
                  <a:pt x="249" y="551"/>
                </a:lnTo>
                <a:lnTo>
                  <a:pt x="250" y="557"/>
                </a:lnTo>
                <a:lnTo>
                  <a:pt x="250" y="562"/>
                </a:lnTo>
                <a:lnTo>
                  <a:pt x="252" y="568"/>
                </a:lnTo>
                <a:lnTo>
                  <a:pt x="253" y="573"/>
                </a:lnTo>
                <a:lnTo>
                  <a:pt x="258" y="582"/>
                </a:lnTo>
                <a:lnTo>
                  <a:pt x="263" y="590"/>
                </a:lnTo>
                <a:lnTo>
                  <a:pt x="270" y="595"/>
                </a:lnTo>
                <a:lnTo>
                  <a:pt x="277" y="599"/>
                </a:lnTo>
                <a:lnTo>
                  <a:pt x="285" y="601"/>
                </a:lnTo>
                <a:lnTo>
                  <a:pt x="294" y="602"/>
                </a:lnTo>
                <a:lnTo>
                  <a:pt x="302" y="601"/>
                </a:lnTo>
                <a:lnTo>
                  <a:pt x="310" y="599"/>
                </a:lnTo>
                <a:lnTo>
                  <a:pt x="317" y="595"/>
                </a:lnTo>
                <a:lnTo>
                  <a:pt x="324" y="590"/>
                </a:lnTo>
                <a:lnTo>
                  <a:pt x="330" y="582"/>
                </a:lnTo>
                <a:lnTo>
                  <a:pt x="334" y="573"/>
                </a:lnTo>
                <a:lnTo>
                  <a:pt x="336" y="568"/>
                </a:lnTo>
                <a:lnTo>
                  <a:pt x="337" y="562"/>
                </a:lnTo>
                <a:lnTo>
                  <a:pt x="338" y="557"/>
                </a:lnTo>
                <a:lnTo>
                  <a:pt x="338" y="55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48" name="Freeform 42">
            <a:extLst>
              <a:ext uri="{FF2B5EF4-FFF2-40B4-BE49-F238E27FC236}">
                <a16:creationId xmlns:a16="http://schemas.microsoft.com/office/drawing/2014/main" id="{00000000-0008-0000-0700-0000F8000000}"/>
              </a:ext>
            </a:extLst>
          </xdr:cNvPr>
          <xdr:cNvSpPr>
            <a:spLocks/>
          </xdr:cNvSpPr>
        </xdr:nvSpPr>
        <xdr:spPr bwMode="auto">
          <a:xfrm>
            <a:off x="3270" y="612"/>
            <a:ext cx="77" cy="92"/>
          </a:xfrm>
          <a:custGeom>
            <a:avLst/>
            <a:gdLst>
              <a:gd name="T0" fmla="*/ 0 w 382"/>
              <a:gd name="T1" fmla="*/ 0 h 549"/>
              <a:gd name="T2" fmla="*/ 0 w 382"/>
              <a:gd name="T3" fmla="*/ 0 h 549"/>
              <a:gd name="T4" fmla="*/ 0 w 382"/>
              <a:gd name="T5" fmla="*/ 0 h 549"/>
              <a:gd name="T6" fmla="*/ 0 w 382"/>
              <a:gd name="T7" fmla="*/ 0 h 549"/>
              <a:gd name="T8" fmla="*/ 0 w 382"/>
              <a:gd name="T9" fmla="*/ 0 h 549"/>
              <a:gd name="T10" fmla="*/ 0 w 382"/>
              <a:gd name="T11" fmla="*/ 0 h 549"/>
              <a:gd name="T12" fmla="*/ 0 w 382"/>
              <a:gd name="T13" fmla="*/ 0 h 549"/>
              <a:gd name="T14" fmla="*/ 0 w 382"/>
              <a:gd name="T15" fmla="*/ 0 h 549"/>
              <a:gd name="T16" fmla="*/ 0 w 382"/>
              <a:gd name="T17" fmla="*/ 0 h 549"/>
              <a:gd name="T18" fmla="*/ 0 w 382"/>
              <a:gd name="T19" fmla="*/ 0 h 549"/>
              <a:gd name="T20" fmla="*/ 0 w 382"/>
              <a:gd name="T21" fmla="*/ 0 h 549"/>
              <a:gd name="T22" fmla="*/ 0 w 382"/>
              <a:gd name="T23" fmla="*/ 0 h 549"/>
              <a:gd name="T24" fmla="*/ 0 w 382"/>
              <a:gd name="T25" fmla="*/ 0 h 549"/>
              <a:gd name="T26" fmla="*/ 0 w 382"/>
              <a:gd name="T27" fmla="*/ 0 h 549"/>
              <a:gd name="T28" fmla="*/ 0 w 382"/>
              <a:gd name="T29" fmla="*/ 0 h 549"/>
              <a:gd name="T30" fmla="*/ 0 w 382"/>
              <a:gd name="T31" fmla="*/ 0 h 549"/>
              <a:gd name="T32" fmla="*/ 0 w 382"/>
              <a:gd name="T33" fmla="*/ 0 h 549"/>
              <a:gd name="T34" fmla="*/ 0 w 382"/>
              <a:gd name="T35" fmla="*/ 0 h 549"/>
              <a:gd name="T36" fmla="*/ 0 w 382"/>
              <a:gd name="T37" fmla="*/ 0 h 549"/>
              <a:gd name="T38" fmla="*/ 0 w 382"/>
              <a:gd name="T39" fmla="*/ 0 h 549"/>
              <a:gd name="T40" fmla="*/ 0 w 382"/>
              <a:gd name="T41" fmla="*/ 0 h 549"/>
              <a:gd name="T42" fmla="*/ 0 w 382"/>
              <a:gd name="T43" fmla="*/ 0 h 549"/>
              <a:gd name="T44" fmla="*/ 0 w 382"/>
              <a:gd name="T45" fmla="*/ 0 h 549"/>
              <a:gd name="T46" fmla="*/ 0 w 382"/>
              <a:gd name="T47" fmla="*/ 0 h 549"/>
              <a:gd name="T48" fmla="*/ 0 w 382"/>
              <a:gd name="T49" fmla="*/ 0 h 549"/>
              <a:gd name="T50" fmla="*/ 0 w 382"/>
              <a:gd name="T51" fmla="*/ 0 h 549"/>
              <a:gd name="T52" fmla="*/ 0 w 382"/>
              <a:gd name="T53" fmla="*/ 0 h 549"/>
              <a:gd name="T54" fmla="*/ 0 w 382"/>
              <a:gd name="T55" fmla="*/ 0 h 549"/>
              <a:gd name="T56" fmla="*/ 0 w 382"/>
              <a:gd name="T57" fmla="*/ 0 h 549"/>
              <a:gd name="T58" fmla="*/ 0 w 382"/>
              <a:gd name="T59" fmla="*/ 0 h 549"/>
              <a:gd name="T60" fmla="*/ 0 w 382"/>
              <a:gd name="T61" fmla="*/ 0 h 549"/>
              <a:gd name="T62" fmla="*/ 0 w 382"/>
              <a:gd name="T63" fmla="*/ 0 h 549"/>
              <a:gd name="T64" fmla="*/ 0 w 382"/>
              <a:gd name="T65" fmla="*/ 0 h 549"/>
              <a:gd name="T66" fmla="*/ 0 w 382"/>
              <a:gd name="T67" fmla="*/ 0 h 549"/>
              <a:gd name="T68" fmla="*/ 0 w 382"/>
              <a:gd name="T69" fmla="*/ 0 h 549"/>
              <a:gd name="T70" fmla="*/ 0 w 382"/>
              <a:gd name="T71" fmla="*/ 0 h 549"/>
              <a:gd name="T72" fmla="*/ 0 w 382"/>
              <a:gd name="T73" fmla="*/ 0 h 549"/>
              <a:gd name="T74" fmla="*/ 0 w 382"/>
              <a:gd name="T75" fmla="*/ 0 h 549"/>
              <a:gd name="T76" fmla="*/ 0 w 382"/>
              <a:gd name="T77" fmla="*/ 0 h 549"/>
              <a:gd name="T78" fmla="*/ 0 w 382"/>
              <a:gd name="T79" fmla="*/ 0 h 549"/>
              <a:gd name="T80" fmla="*/ 0 w 382"/>
              <a:gd name="T81" fmla="*/ 0 h 549"/>
              <a:gd name="T82" fmla="*/ 0 w 382"/>
              <a:gd name="T83" fmla="*/ 0 h 549"/>
              <a:gd name="T84" fmla="*/ 0 w 382"/>
              <a:gd name="T85" fmla="*/ 0 h 549"/>
              <a:gd name="T86" fmla="*/ 0 w 382"/>
              <a:gd name="T87" fmla="*/ 0 h 549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82" h="549">
                <a:moveTo>
                  <a:pt x="44" y="549"/>
                </a:moveTo>
                <a:lnTo>
                  <a:pt x="44" y="549"/>
                </a:lnTo>
                <a:lnTo>
                  <a:pt x="63" y="549"/>
                </a:lnTo>
                <a:lnTo>
                  <a:pt x="82" y="548"/>
                </a:lnTo>
                <a:lnTo>
                  <a:pt x="101" y="546"/>
                </a:lnTo>
                <a:lnTo>
                  <a:pt x="119" y="543"/>
                </a:lnTo>
                <a:lnTo>
                  <a:pt x="137" y="539"/>
                </a:lnTo>
                <a:lnTo>
                  <a:pt x="154" y="534"/>
                </a:lnTo>
                <a:lnTo>
                  <a:pt x="171" y="528"/>
                </a:lnTo>
                <a:lnTo>
                  <a:pt x="188" y="521"/>
                </a:lnTo>
                <a:lnTo>
                  <a:pt x="204" y="514"/>
                </a:lnTo>
                <a:lnTo>
                  <a:pt x="219" y="505"/>
                </a:lnTo>
                <a:lnTo>
                  <a:pt x="235" y="494"/>
                </a:lnTo>
                <a:lnTo>
                  <a:pt x="250" y="482"/>
                </a:lnTo>
                <a:lnTo>
                  <a:pt x="263" y="469"/>
                </a:lnTo>
                <a:lnTo>
                  <a:pt x="276" y="455"/>
                </a:lnTo>
                <a:lnTo>
                  <a:pt x="288" y="440"/>
                </a:lnTo>
                <a:lnTo>
                  <a:pt x="300" y="423"/>
                </a:lnTo>
                <a:lnTo>
                  <a:pt x="310" y="406"/>
                </a:lnTo>
                <a:lnTo>
                  <a:pt x="320" y="386"/>
                </a:lnTo>
                <a:lnTo>
                  <a:pt x="329" y="367"/>
                </a:lnTo>
                <a:lnTo>
                  <a:pt x="337" y="346"/>
                </a:lnTo>
                <a:lnTo>
                  <a:pt x="344" y="323"/>
                </a:lnTo>
                <a:lnTo>
                  <a:pt x="351" y="300"/>
                </a:lnTo>
                <a:lnTo>
                  <a:pt x="357" y="275"/>
                </a:lnTo>
                <a:lnTo>
                  <a:pt x="362" y="250"/>
                </a:lnTo>
                <a:lnTo>
                  <a:pt x="367" y="223"/>
                </a:lnTo>
                <a:lnTo>
                  <a:pt x="371" y="195"/>
                </a:lnTo>
                <a:lnTo>
                  <a:pt x="374" y="166"/>
                </a:lnTo>
                <a:lnTo>
                  <a:pt x="377" y="135"/>
                </a:lnTo>
                <a:lnTo>
                  <a:pt x="379" y="103"/>
                </a:lnTo>
                <a:lnTo>
                  <a:pt x="381" y="70"/>
                </a:lnTo>
                <a:lnTo>
                  <a:pt x="382" y="35"/>
                </a:lnTo>
                <a:lnTo>
                  <a:pt x="382" y="0"/>
                </a:lnTo>
                <a:lnTo>
                  <a:pt x="293" y="0"/>
                </a:lnTo>
                <a:lnTo>
                  <a:pt x="293" y="34"/>
                </a:lnTo>
                <a:lnTo>
                  <a:pt x="293" y="66"/>
                </a:lnTo>
                <a:lnTo>
                  <a:pt x="291" y="97"/>
                </a:lnTo>
                <a:lnTo>
                  <a:pt x="289" y="126"/>
                </a:lnTo>
                <a:lnTo>
                  <a:pt x="287" y="154"/>
                </a:lnTo>
                <a:lnTo>
                  <a:pt x="284" y="180"/>
                </a:lnTo>
                <a:lnTo>
                  <a:pt x="280" y="204"/>
                </a:lnTo>
                <a:lnTo>
                  <a:pt x="276" y="228"/>
                </a:lnTo>
                <a:lnTo>
                  <a:pt x="272" y="249"/>
                </a:lnTo>
                <a:lnTo>
                  <a:pt x="267" y="269"/>
                </a:lnTo>
                <a:lnTo>
                  <a:pt x="262" y="288"/>
                </a:lnTo>
                <a:lnTo>
                  <a:pt x="256" y="305"/>
                </a:lnTo>
                <a:lnTo>
                  <a:pt x="250" y="321"/>
                </a:lnTo>
                <a:lnTo>
                  <a:pt x="243" y="335"/>
                </a:lnTo>
                <a:lnTo>
                  <a:pt x="236" y="349"/>
                </a:lnTo>
                <a:lnTo>
                  <a:pt x="229" y="361"/>
                </a:lnTo>
                <a:lnTo>
                  <a:pt x="222" y="372"/>
                </a:lnTo>
                <a:lnTo>
                  <a:pt x="213" y="382"/>
                </a:lnTo>
                <a:lnTo>
                  <a:pt x="204" y="390"/>
                </a:lnTo>
                <a:lnTo>
                  <a:pt x="196" y="399"/>
                </a:lnTo>
                <a:lnTo>
                  <a:pt x="187" y="407"/>
                </a:lnTo>
                <a:lnTo>
                  <a:pt x="177" y="414"/>
                </a:lnTo>
                <a:lnTo>
                  <a:pt x="167" y="420"/>
                </a:lnTo>
                <a:lnTo>
                  <a:pt x="156" y="425"/>
                </a:lnTo>
                <a:lnTo>
                  <a:pt x="144" y="429"/>
                </a:lnTo>
                <a:lnTo>
                  <a:pt x="132" y="434"/>
                </a:lnTo>
                <a:lnTo>
                  <a:pt x="119" y="438"/>
                </a:lnTo>
                <a:lnTo>
                  <a:pt x="106" y="440"/>
                </a:lnTo>
                <a:lnTo>
                  <a:pt x="91" y="442"/>
                </a:lnTo>
                <a:lnTo>
                  <a:pt x="76" y="445"/>
                </a:lnTo>
                <a:lnTo>
                  <a:pt x="60" y="445"/>
                </a:lnTo>
                <a:lnTo>
                  <a:pt x="44" y="445"/>
                </a:lnTo>
                <a:lnTo>
                  <a:pt x="38" y="446"/>
                </a:lnTo>
                <a:lnTo>
                  <a:pt x="33" y="447"/>
                </a:lnTo>
                <a:lnTo>
                  <a:pt x="29" y="448"/>
                </a:lnTo>
                <a:lnTo>
                  <a:pt x="24" y="449"/>
                </a:lnTo>
                <a:lnTo>
                  <a:pt x="17" y="455"/>
                </a:lnTo>
                <a:lnTo>
                  <a:pt x="11" y="461"/>
                </a:lnTo>
                <a:lnTo>
                  <a:pt x="6" y="469"/>
                </a:lnTo>
                <a:lnTo>
                  <a:pt x="2" y="478"/>
                </a:lnTo>
                <a:lnTo>
                  <a:pt x="0" y="487"/>
                </a:lnTo>
                <a:lnTo>
                  <a:pt x="0" y="498"/>
                </a:lnTo>
                <a:lnTo>
                  <a:pt x="0" y="507"/>
                </a:lnTo>
                <a:lnTo>
                  <a:pt x="2" y="516"/>
                </a:lnTo>
                <a:lnTo>
                  <a:pt x="6" y="525"/>
                </a:lnTo>
                <a:lnTo>
                  <a:pt x="11" y="533"/>
                </a:lnTo>
                <a:lnTo>
                  <a:pt x="17" y="540"/>
                </a:lnTo>
                <a:lnTo>
                  <a:pt x="24" y="545"/>
                </a:lnTo>
                <a:lnTo>
                  <a:pt x="29" y="547"/>
                </a:lnTo>
                <a:lnTo>
                  <a:pt x="33" y="548"/>
                </a:lnTo>
                <a:lnTo>
                  <a:pt x="38" y="549"/>
                </a:lnTo>
                <a:lnTo>
                  <a:pt x="44" y="549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49" name="Freeform 43">
            <a:extLst>
              <a:ext uri="{FF2B5EF4-FFF2-40B4-BE49-F238E27FC236}">
                <a16:creationId xmlns:a16="http://schemas.microsoft.com/office/drawing/2014/main" id="{00000000-0008-0000-0700-0000F9000000}"/>
              </a:ext>
            </a:extLst>
          </xdr:cNvPr>
          <xdr:cNvSpPr>
            <a:spLocks/>
          </xdr:cNvSpPr>
        </xdr:nvSpPr>
        <xdr:spPr bwMode="auto">
          <a:xfrm>
            <a:off x="1723" y="309"/>
            <a:ext cx="373" cy="482"/>
          </a:xfrm>
          <a:custGeom>
            <a:avLst/>
            <a:gdLst>
              <a:gd name="T0" fmla="*/ 0 w 1864"/>
              <a:gd name="T1" fmla="*/ 0 h 2892"/>
              <a:gd name="T2" fmla="*/ 0 w 1864"/>
              <a:gd name="T3" fmla="*/ 0 h 2892"/>
              <a:gd name="T4" fmla="*/ 0 w 1864"/>
              <a:gd name="T5" fmla="*/ 0 h 2892"/>
              <a:gd name="T6" fmla="*/ 0 w 1864"/>
              <a:gd name="T7" fmla="*/ 0 h 2892"/>
              <a:gd name="T8" fmla="*/ 0 w 1864"/>
              <a:gd name="T9" fmla="*/ 0 h 2892"/>
              <a:gd name="T10" fmla="*/ 0 w 1864"/>
              <a:gd name="T11" fmla="*/ 0 h 2892"/>
              <a:gd name="T12" fmla="*/ 0 w 1864"/>
              <a:gd name="T13" fmla="*/ 0 h 2892"/>
              <a:gd name="T14" fmla="*/ 0 w 1864"/>
              <a:gd name="T15" fmla="*/ 0 h 2892"/>
              <a:gd name="T16" fmla="*/ 0 w 1864"/>
              <a:gd name="T17" fmla="*/ 0 h 2892"/>
              <a:gd name="T18" fmla="*/ 0 w 1864"/>
              <a:gd name="T19" fmla="*/ 0 h 2892"/>
              <a:gd name="T20" fmla="*/ 0 w 1864"/>
              <a:gd name="T21" fmla="*/ 0 h 2892"/>
              <a:gd name="T22" fmla="*/ 0 w 1864"/>
              <a:gd name="T23" fmla="*/ 0 h 2892"/>
              <a:gd name="T24" fmla="*/ 0 w 1864"/>
              <a:gd name="T25" fmla="*/ 0 h 2892"/>
              <a:gd name="T26" fmla="*/ 0 w 1864"/>
              <a:gd name="T27" fmla="*/ 0 h 2892"/>
              <a:gd name="T28" fmla="*/ 0 w 1864"/>
              <a:gd name="T29" fmla="*/ 0 h 2892"/>
              <a:gd name="T30" fmla="*/ 0 w 1864"/>
              <a:gd name="T31" fmla="*/ 0 h 2892"/>
              <a:gd name="T32" fmla="*/ 0 w 1864"/>
              <a:gd name="T33" fmla="*/ 0 h 2892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</a:gdLst>
            <a:ahLst/>
            <a:cxnLst>
              <a:cxn ang="T34">
                <a:pos x="T0" y="T1"/>
              </a:cxn>
              <a:cxn ang="T35">
                <a:pos x="T2" y="T3"/>
              </a:cxn>
              <a:cxn ang="T36">
                <a:pos x="T4" y="T5"/>
              </a:cxn>
              <a:cxn ang="T37">
                <a:pos x="T6" y="T7"/>
              </a:cxn>
              <a:cxn ang="T38">
                <a:pos x="T8" y="T9"/>
              </a:cxn>
              <a:cxn ang="T39">
                <a:pos x="T10" y="T11"/>
              </a:cxn>
              <a:cxn ang="T40">
                <a:pos x="T12" y="T13"/>
              </a:cxn>
              <a:cxn ang="T41">
                <a:pos x="T14" y="T15"/>
              </a:cxn>
              <a:cxn ang="T42">
                <a:pos x="T16" y="T17"/>
              </a:cxn>
              <a:cxn ang="T43">
                <a:pos x="T18" y="T19"/>
              </a:cxn>
              <a:cxn ang="T44">
                <a:pos x="T20" y="T21"/>
              </a:cxn>
              <a:cxn ang="T45">
                <a:pos x="T22" y="T23"/>
              </a:cxn>
              <a:cxn ang="T46">
                <a:pos x="T24" y="T25"/>
              </a:cxn>
              <a:cxn ang="T47">
                <a:pos x="T26" y="T27"/>
              </a:cxn>
              <a:cxn ang="T48">
                <a:pos x="T28" y="T29"/>
              </a:cxn>
              <a:cxn ang="T49">
                <a:pos x="T30" y="T31"/>
              </a:cxn>
              <a:cxn ang="T50">
                <a:pos x="T32" y="T33"/>
              </a:cxn>
            </a:cxnLst>
            <a:rect l="0" t="0" r="r" b="b"/>
            <a:pathLst>
              <a:path w="1864" h="2892">
                <a:moveTo>
                  <a:pt x="0" y="114"/>
                </a:moveTo>
                <a:lnTo>
                  <a:pt x="90" y="0"/>
                </a:lnTo>
                <a:lnTo>
                  <a:pt x="1832" y="0"/>
                </a:lnTo>
                <a:lnTo>
                  <a:pt x="1832" y="727"/>
                </a:lnTo>
                <a:lnTo>
                  <a:pt x="1742" y="833"/>
                </a:lnTo>
                <a:lnTo>
                  <a:pt x="871" y="833"/>
                </a:lnTo>
                <a:lnTo>
                  <a:pt x="871" y="1292"/>
                </a:lnTo>
                <a:lnTo>
                  <a:pt x="1767" y="1292"/>
                </a:lnTo>
                <a:lnTo>
                  <a:pt x="1767" y="1589"/>
                </a:lnTo>
                <a:lnTo>
                  <a:pt x="1677" y="1695"/>
                </a:lnTo>
                <a:lnTo>
                  <a:pt x="871" y="1695"/>
                </a:lnTo>
                <a:lnTo>
                  <a:pt x="871" y="2174"/>
                </a:lnTo>
                <a:lnTo>
                  <a:pt x="1864" y="2174"/>
                </a:lnTo>
                <a:lnTo>
                  <a:pt x="1864" y="2786"/>
                </a:lnTo>
                <a:lnTo>
                  <a:pt x="1775" y="2892"/>
                </a:lnTo>
                <a:lnTo>
                  <a:pt x="0" y="2892"/>
                </a:lnTo>
                <a:lnTo>
                  <a:pt x="0" y="114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50" name="Freeform 44">
            <a:extLst>
              <a:ext uri="{FF2B5EF4-FFF2-40B4-BE49-F238E27FC236}">
                <a16:creationId xmlns:a16="http://schemas.microsoft.com/office/drawing/2014/main" id="{00000000-0008-0000-0700-0000FA000000}"/>
              </a:ext>
            </a:extLst>
          </xdr:cNvPr>
          <xdr:cNvSpPr>
            <a:spLocks/>
          </xdr:cNvSpPr>
        </xdr:nvSpPr>
        <xdr:spPr bwMode="auto">
          <a:xfrm>
            <a:off x="1716" y="300"/>
            <a:ext cx="34" cy="34"/>
          </a:xfrm>
          <a:custGeom>
            <a:avLst/>
            <a:gdLst>
              <a:gd name="T0" fmla="*/ 0 w 166"/>
              <a:gd name="T1" fmla="*/ 0 h 202"/>
              <a:gd name="T2" fmla="*/ 0 w 166"/>
              <a:gd name="T3" fmla="*/ 0 h 202"/>
              <a:gd name="T4" fmla="*/ 0 w 166"/>
              <a:gd name="T5" fmla="*/ 0 h 202"/>
              <a:gd name="T6" fmla="*/ 0 w 166"/>
              <a:gd name="T7" fmla="*/ 0 h 202"/>
              <a:gd name="T8" fmla="*/ 0 w 166"/>
              <a:gd name="T9" fmla="*/ 0 h 202"/>
              <a:gd name="T10" fmla="*/ 0 w 166"/>
              <a:gd name="T11" fmla="*/ 0 h 202"/>
              <a:gd name="T12" fmla="*/ 0 w 166"/>
              <a:gd name="T13" fmla="*/ 0 h 202"/>
              <a:gd name="T14" fmla="*/ 0 w 166"/>
              <a:gd name="T15" fmla="*/ 0 h 202"/>
              <a:gd name="T16" fmla="*/ 0 w 166"/>
              <a:gd name="T17" fmla="*/ 0 h 202"/>
              <a:gd name="T18" fmla="*/ 0 w 166"/>
              <a:gd name="T19" fmla="*/ 0 h 202"/>
              <a:gd name="T20" fmla="*/ 0 w 166"/>
              <a:gd name="T21" fmla="*/ 0 h 202"/>
              <a:gd name="T22" fmla="*/ 0 w 166"/>
              <a:gd name="T23" fmla="*/ 0 h 202"/>
              <a:gd name="T24" fmla="*/ 0 w 166"/>
              <a:gd name="T25" fmla="*/ 0 h 202"/>
              <a:gd name="T26" fmla="*/ 0 w 166"/>
              <a:gd name="T27" fmla="*/ 0 h 202"/>
              <a:gd name="T28" fmla="*/ 0 w 166"/>
              <a:gd name="T29" fmla="*/ 0 h 202"/>
              <a:gd name="T30" fmla="*/ 0 w 166"/>
              <a:gd name="T31" fmla="*/ 0 h 202"/>
              <a:gd name="T32" fmla="*/ 0 w 166"/>
              <a:gd name="T33" fmla="*/ 0 h 202"/>
              <a:gd name="T34" fmla="*/ 0 w 166"/>
              <a:gd name="T35" fmla="*/ 0 h 202"/>
              <a:gd name="T36" fmla="*/ 0 w 166"/>
              <a:gd name="T37" fmla="*/ 0 h 202"/>
              <a:gd name="T38" fmla="*/ 0 w 166"/>
              <a:gd name="T39" fmla="*/ 0 h 202"/>
              <a:gd name="T40" fmla="*/ 0 w 166"/>
              <a:gd name="T41" fmla="*/ 0 h 202"/>
              <a:gd name="T42" fmla="*/ 0 w 166"/>
              <a:gd name="T43" fmla="*/ 0 h 202"/>
              <a:gd name="T44" fmla="*/ 0 w 166"/>
              <a:gd name="T45" fmla="*/ 0 h 202"/>
              <a:gd name="T46" fmla="*/ 0 w 166"/>
              <a:gd name="T47" fmla="*/ 0 h 202"/>
              <a:gd name="T48" fmla="*/ 0 w 166"/>
              <a:gd name="T49" fmla="*/ 0 h 202"/>
              <a:gd name="T50" fmla="*/ 0 w 166"/>
              <a:gd name="T51" fmla="*/ 0 h 202"/>
              <a:gd name="T52" fmla="*/ 0 w 166"/>
              <a:gd name="T53" fmla="*/ 0 h 202"/>
              <a:gd name="T54" fmla="*/ 0 w 166"/>
              <a:gd name="T55" fmla="*/ 0 h 202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166" h="202">
                <a:moveTo>
                  <a:pt x="122" y="1"/>
                </a:moveTo>
                <a:lnTo>
                  <a:pt x="89" y="18"/>
                </a:lnTo>
                <a:lnTo>
                  <a:pt x="0" y="133"/>
                </a:lnTo>
                <a:lnTo>
                  <a:pt x="65" y="202"/>
                </a:lnTo>
                <a:lnTo>
                  <a:pt x="154" y="88"/>
                </a:lnTo>
                <a:lnTo>
                  <a:pt x="122" y="1"/>
                </a:lnTo>
                <a:lnTo>
                  <a:pt x="154" y="88"/>
                </a:lnTo>
                <a:lnTo>
                  <a:pt x="158" y="84"/>
                </a:lnTo>
                <a:lnTo>
                  <a:pt x="160" y="78"/>
                </a:lnTo>
                <a:lnTo>
                  <a:pt x="163" y="73"/>
                </a:lnTo>
                <a:lnTo>
                  <a:pt x="164" y="68"/>
                </a:lnTo>
                <a:lnTo>
                  <a:pt x="166" y="58"/>
                </a:lnTo>
                <a:lnTo>
                  <a:pt x="166" y="48"/>
                </a:lnTo>
                <a:lnTo>
                  <a:pt x="165" y="39"/>
                </a:lnTo>
                <a:lnTo>
                  <a:pt x="162" y="29"/>
                </a:lnTo>
                <a:lnTo>
                  <a:pt x="157" y="22"/>
                </a:lnTo>
                <a:lnTo>
                  <a:pt x="152" y="14"/>
                </a:lnTo>
                <a:lnTo>
                  <a:pt x="145" y="8"/>
                </a:lnTo>
                <a:lnTo>
                  <a:pt x="138" y="5"/>
                </a:lnTo>
                <a:lnTo>
                  <a:pt x="130" y="1"/>
                </a:lnTo>
                <a:lnTo>
                  <a:pt x="122" y="0"/>
                </a:lnTo>
                <a:lnTo>
                  <a:pt x="113" y="1"/>
                </a:lnTo>
                <a:lnTo>
                  <a:pt x="105" y="4"/>
                </a:lnTo>
                <a:lnTo>
                  <a:pt x="101" y="7"/>
                </a:lnTo>
                <a:lnTo>
                  <a:pt x="97" y="9"/>
                </a:lnTo>
                <a:lnTo>
                  <a:pt x="93" y="13"/>
                </a:lnTo>
                <a:lnTo>
                  <a:pt x="89" y="18"/>
                </a:lnTo>
                <a:lnTo>
                  <a:pt x="122" y="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51" name="Freeform 45">
            <a:extLst>
              <a:ext uri="{FF2B5EF4-FFF2-40B4-BE49-F238E27FC236}">
                <a16:creationId xmlns:a16="http://schemas.microsoft.com/office/drawing/2014/main" id="{00000000-0008-0000-0700-0000FB000000}"/>
              </a:ext>
            </a:extLst>
          </xdr:cNvPr>
          <xdr:cNvSpPr>
            <a:spLocks/>
          </xdr:cNvSpPr>
        </xdr:nvSpPr>
        <xdr:spPr bwMode="auto">
          <a:xfrm>
            <a:off x="1741" y="300"/>
            <a:ext cx="357" cy="17"/>
          </a:xfrm>
          <a:custGeom>
            <a:avLst/>
            <a:gdLst>
              <a:gd name="T0" fmla="*/ 0 w 1786"/>
              <a:gd name="T1" fmla="*/ 0 h 104"/>
              <a:gd name="T2" fmla="*/ 0 w 1786"/>
              <a:gd name="T3" fmla="*/ 0 h 104"/>
              <a:gd name="T4" fmla="*/ 0 w 1786"/>
              <a:gd name="T5" fmla="*/ 0 h 104"/>
              <a:gd name="T6" fmla="*/ 0 w 1786"/>
              <a:gd name="T7" fmla="*/ 0 h 104"/>
              <a:gd name="T8" fmla="*/ 0 w 1786"/>
              <a:gd name="T9" fmla="*/ 0 h 104"/>
              <a:gd name="T10" fmla="*/ 0 w 1786"/>
              <a:gd name="T11" fmla="*/ 0 h 104"/>
              <a:gd name="T12" fmla="*/ 0 w 1786"/>
              <a:gd name="T13" fmla="*/ 0 h 104"/>
              <a:gd name="T14" fmla="*/ 0 w 1786"/>
              <a:gd name="T15" fmla="*/ 0 h 104"/>
              <a:gd name="T16" fmla="*/ 0 w 1786"/>
              <a:gd name="T17" fmla="*/ 0 h 104"/>
              <a:gd name="T18" fmla="*/ 0 w 1786"/>
              <a:gd name="T19" fmla="*/ 0 h 104"/>
              <a:gd name="T20" fmla="*/ 0 w 1786"/>
              <a:gd name="T21" fmla="*/ 0 h 104"/>
              <a:gd name="T22" fmla="*/ 0 w 1786"/>
              <a:gd name="T23" fmla="*/ 0 h 104"/>
              <a:gd name="T24" fmla="*/ 0 w 1786"/>
              <a:gd name="T25" fmla="*/ 0 h 104"/>
              <a:gd name="T26" fmla="*/ 0 w 1786"/>
              <a:gd name="T27" fmla="*/ 0 h 104"/>
              <a:gd name="T28" fmla="*/ 0 w 1786"/>
              <a:gd name="T29" fmla="*/ 0 h 104"/>
              <a:gd name="T30" fmla="*/ 0 w 1786"/>
              <a:gd name="T31" fmla="*/ 0 h 104"/>
              <a:gd name="T32" fmla="*/ 0 w 1786"/>
              <a:gd name="T33" fmla="*/ 0 h 104"/>
              <a:gd name="T34" fmla="*/ 0 w 1786"/>
              <a:gd name="T35" fmla="*/ 0 h 104"/>
              <a:gd name="T36" fmla="*/ 0 w 1786"/>
              <a:gd name="T37" fmla="*/ 0 h 104"/>
              <a:gd name="T38" fmla="*/ 0 w 1786"/>
              <a:gd name="T39" fmla="*/ 0 h 104"/>
              <a:gd name="T40" fmla="*/ 0 w 1786"/>
              <a:gd name="T41" fmla="*/ 0 h 104"/>
              <a:gd name="T42" fmla="*/ 0 w 1786"/>
              <a:gd name="T43" fmla="*/ 0 h 104"/>
              <a:gd name="T44" fmla="*/ 0 w 1786"/>
              <a:gd name="T45" fmla="*/ 0 h 104"/>
              <a:gd name="T46" fmla="*/ 0 w 1786"/>
              <a:gd name="T47" fmla="*/ 0 h 104"/>
              <a:gd name="T48" fmla="*/ 0 w 1786"/>
              <a:gd name="T49" fmla="*/ 0 h 104"/>
              <a:gd name="T50" fmla="*/ 0 w 1786"/>
              <a:gd name="T51" fmla="*/ 0 h 104"/>
              <a:gd name="T52" fmla="*/ 0 w 1786"/>
              <a:gd name="T53" fmla="*/ 0 h 104"/>
              <a:gd name="T54" fmla="*/ 0 w 1786"/>
              <a:gd name="T55" fmla="*/ 0 h 104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1786" h="104">
                <a:moveTo>
                  <a:pt x="1786" y="52"/>
                </a:moveTo>
                <a:lnTo>
                  <a:pt x="1742" y="0"/>
                </a:lnTo>
                <a:lnTo>
                  <a:pt x="0" y="0"/>
                </a:lnTo>
                <a:lnTo>
                  <a:pt x="0" y="104"/>
                </a:lnTo>
                <a:lnTo>
                  <a:pt x="1742" y="104"/>
                </a:lnTo>
                <a:lnTo>
                  <a:pt x="1786" y="52"/>
                </a:lnTo>
                <a:lnTo>
                  <a:pt x="1742" y="104"/>
                </a:lnTo>
                <a:lnTo>
                  <a:pt x="1747" y="104"/>
                </a:lnTo>
                <a:lnTo>
                  <a:pt x="1752" y="103"/>
                </a:lnTo>
                <a:lnTo>
                  <a:pt x="1757" y="101"/>
                </a:lnTo>
                <a:lnTo>
                  <a:pt x="1761" y="99"/>
                </a:lnTo>
                <a:lnTo>
                  <a:pt x="1769" y="94"/>
                </a:lnTo>
                <a:lnTo>
                  <a:pt x="1775" y="87"/>
                </a:lnTo>
                <a:lnTo>
                  <a:pt x="1780" y="80"/>
                </a:lnTo>
                <a:lnTo>
                  <a:pt x="1783" y="71"/>
                </a:lnTo>
                <a:lnTo>
                  <a:pt x="1785" y="61"/>
                </a:lnTo>
                <a:lnTo>
                  <a:pt x="1786" y="52"/>
                </a:lnTo>
                <a:lnTo>
                  <a:pt x="1785" y="43"/>
                </a:lnTo>
                <a:lnTo>
                  <a:pt x="1783" y="33"/>
                </a:lnTo>
                <a:lnTo>
                  <a:pt x="1780" y="24"/>
                </a:lnTo>
                <a:lnTo>
                  <a:pt x="1775" y="15"/>
                </a:lnTo>
                <a:lnTo>
                  <a:pt x="1769" y="10"/>
                </a:lnTo>
                <a:lnTo>
                  <a:pt x="1761" y="4"/>
                </a:lnTo>
                <a:lnTo>
                  <a:pt x="1757" y="3"/>
                </a:lnTo>
                <a:lnTo>
                  <a:pt x="1752" y="1"/>
                </a:lnTo>
                <a:lnTo>
                  <a:pt x="1747" y="0"/>
                </a:lnTo>
                <a:lnTo>
                  <a:pt x="1742" y="0"/>
                </a:lnTo>
                <a:lnTo>
                  <a:pt x="1786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52" name="Freeform 46">
            <a:extLst>
              <a:ext uri="{FF2B5EF4-FFF2-40B4-BE49-F238E27FC236}">
                <a16:creationId xmlns:a16="http://schemas.microsoft.com/office/drawing/2014/main" id="{00000000-0008-0000-0700-0000FC000000}"/>
              </a:ext>
            </a:extLst>
          </xdr:cNvPr>
          <xdr:cNvSpPr>
            <a:spLocks/>
          </xdr:cNvSpPr>
        </xdr:nvSpPr>
        <xdr:spPr bwMode="auto">
          <a:xfrm>
            <a:off x="2080" y="309"/>
            <a:ext cx="18" cy="130"/>
          </a:xfrm>
          <a:custGeom>
            <a:avLst/>
            <a:gdLst>
              <a:gd name="T0" fmla="*/ 0 w 88"/>
              <a:gd name="T1" fmla="*/ 0 h 779"/>
              <a:gd name="T2" fmla="*/ 0 w 88"/>
              <a:gd name="T3" fmla="*/ 0 h 779"/>
              <a:gd name="T4" fmla="*/ 0 w 88"/>
              <a:gd name="T5" fmla="*/ 0 h 779"/>
              <a:gd name="T6" fmla="*/ 0 w 88"/>
              <a:gd name="T7" fmla="*/ 0 h 779"/>
              <a:gd name="T8" fmla="*/ 0 w 88"/>
              <a:gd name="T9" fmla="*/ 0 h 779"/>
              <a:gd name="T10" fmla="*/ 0 w 88"/>
              <a:gd name="T11" fmla="*/ 0 h 779"/>
              <a:gd name="T12" fmla="*/ 0 w 88"/>
              <a:gd name="T13" fmla="*/ 0 h 779"/>
              <a:gd name="T14" fmla="*/ 0 w 88"/>
              <a:gd name="T15" fmla="*/ 0 h 779"/>
              <a:gd name="T16" fmla="*/ 0 w 88"/>
              <a:gd name="T17" fmla="*/ 0 h 779"/>
              <a:gd name="T18" fmla="*/ 0 w 88"/>
              <a:gd name="T19" fmla="*/ 0 h 779"/>
              <a:gd name="T20" fmla="*/ 0 w 88"/>
              <a:gd name="T21" fmla="*/ 0 h 779"/>
              <a:gd name="T22" fmla="*/ 0 w 88"/>
              <a:gd name="T23" fmla="*/ 0 h 779"/>
              <a:gd name="T24" fmla="*/ 0 w 88"/>
              <a:gd name="T25" fmla="*/ 0 h 779"/>
              <a:gd name="T26" fmla="*/ 0 w 88"/>
              <a:gd name="T27" fmla="*/ 0 h 779"/>
              <a:gd name="T28" fmla="*/ 0 w 88"/>
              <a:gd name="T29" fmla="*/ 0 h 779"/>
              <a:gd name="T30" fmla="*/ 0 w 88"/>
              <a:gd name="T31" fmla="*/ 0 h 779"/>
              <a:gd name="T32" fmla="*/ 0 w 88"/>
              <a:gd name="T33" fmla="*/ 0 h 779"/>
              <a:gd name="T34" fmla="*/ 0 w 88"/>
              <a:gd name="T35" fmla="*/ 0 h 779"/>
              <a:gd name="T36" fmla="*/ 0 w 88"/>
              <a:gd name="T37" fmla="*/ 0 h 779"/>
              <a:gd name="T38" fmla="*/ 0 w 88"/>
              <a:gd name="T39" fmla="*/ 0 h 779"/>
              <a:gd name="T40" fmla="*/ 0 w 88"/>
              <a:gd name="T41" fmla="*/ 0 h 779"/>
              <a:gd name="T42" fmla="*/ 0 w 88"/>
              <a:gd name="T43" fmla="*/ 0 h 779"/>
              <a:gd name="T44" fmla="*/ 0 w 88"/>
              <a:gd name="T45" fmla="*/ 0 h 779"/>
              <a:gd name="T46" fmla="*/ 0 w 88"/>
              <a:gd name="T47" fmla="*/ 0 h 779"/>
              <a:gd name="T48" fmla="*/ 0 w 88"/>
              <a:gd name="T49" fmla="*/ 0 h 779"/>
              <a:gd name="T50" fmla="*/ 0 w 88"/>
              <a:gd name="T51" fmla="*/ 0 h 779"/>
              <a:gd name="T52" fmla="*/ 0 w 88"/>
              <a:gd name="T53" fmla="*/ 0 h 779"/>
              <a:gd name="T54" fmla="*/ 0 w 88"/>
              <a:gd name="T55" fmla="*/ 0 h 779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8" h="779">
                <a:moveTo>
                  <a:pt x="75" y="764"/>
                </a:moveTo>
                <a:lnTo>
                  <a:pt x="88" y="727"/>
                </a:lnTo>
                <a:lnTo>
                  <a:pt x="88" y="0"/>
                </a:lnTo>
                <a:lnTo>
                  <a:pt x="0" y="0"/>
                </a:lnTo>
                <a:lnTo>
                  <a:pt x="0" y="727"/>
                </a:lnTo>
                <a:lnTo>
                  <a:pt x="75" y="764"/>
                </a:lnTo>
                <a:lnTo>
                  <a:pt x="0" y="727"/>
                </a:lnTo>
                <a:lnTo>
                  <a:pt x="0" y="734"/>
                </a:lnTo>
                <a:lnTo>
                  <a:pt x="1" y="740"/>
                </a:lnTo>
                <a:lnTo>
                  <a:pt x="2" y="745"/>
                </a:lnTo>
                <a:lnTo>
                  <a:pt x="4" y="751"/>
                </a:lnTo>
                <a:lnTo>
                  <a:pt x="8" y="759"/>
                </a:lnTo>
                <a:lnTo>
                  <a:pt x="14" y="766"/>
                </a:lnTo>
                <a:lnTo>
                  <a:pt x="20" y="772"/>
                </a:lnTo>
                <a:lnTo>
                  <a:pt x="28" y="777"/>
                </a:lnTo>
                <a:lnTo>
                  <a:pt x="36" y="779"/>
                </a:lnTo>
                <a:lnTo>
                  <a:pt x="44" y="779"/>
                </a:lnTo>
                <a:lnTo>
                  <a:pt x="52" y="779"/>
                </a:lnTo>
                <a:lnTo>
                  <a:pt x="60" y="777"/>
                </a:lnTo>
                <a:lnTo>
                  <a:pt x="68" y="772"/>
                </a:lnTo>
                <a:lnTo>
                  <a:pt x="74" y="766"/>
                </a:lnTo>
                <a:lnTo>
                  <a:pt x="80" y="759"/>
                </a:lnTo>
                <a:lnTo>
                  <a:pt x="84" y="751"/>
                </a:lnTo>
                <a:lnTo>
                  <a:pt x="86" y="745"/>
                </a:lnTo>
                <a:lnTo>
                  <a:pt x="87" y="740"/>
                </a:lnTo>
                <a:lnTo>
                  <a:pt x="88" y="734"/>
                </a:lnTo>
                <a:lnTo>
                  <a:pt x="88" y="727"/>
                </a:lnTo>
                <a:lnTo>
                  <a:pt x="75" y="764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53" name="Freeform 47">
            <a:extLst>
              <a:ext uri="{FF2B5EF4-FFF2-40B4-BE49-F238E27FC236}">
                <a16:creationId xmlns:a16="http://schemas.microsoft.com/office/drawing/2014/main" id="{00000000-0008-0000-0700-0000FD000000}"/>
              </a:ext>
            </a:extLst>
          </xdr:cNvPr>
          <xdr:cNvSpPr>
            <a:spLocks/>
          </xdr:cNvSpPr>
        </xdr:nvSpPr>
        <xdr:spPr bwMode="auto">
          <a:xfrm>
            <a:off x="2062" y="424"/>
            <a:ext cx="33" cy="33"/>
          </a:xfrm>
          <a:custGeom>
            <a:avLst/>
            <a:gdLst>
              <a:gd name="T0" fmla="*/ 0 w 165"/>
              <a:gd name="T1" fmla="*/ 0 h 195"/>
              <a:gd name="T2" fmla="*/ 0 w 165"/>
              <a:gd name="T3" fmla="*/ 0 h 195"/>
              <a:gd name="T4" fmla="*/ 0 w 165"/>
              <a:gd name="T5" fmla="*/ 0 h 195"/>
              <a:gd name="T6" fmla="*/ 0 w 165"/>
              <a:gd name="T7" fmla="*/ 0 h 195"/>
              <a:gd name="T8" fmla="*/ 0 w 165"/>
              <a:gd name="T9" fmla="*/ 0 h 195"/>
              <a:gd name="T10" fmla="*/ 0 w 165"/>
              <a:gd name="T11" fmla="*/ 0 h 195"/>
              <a:gd name="T12" fmla="*/ 0 w 165"/>
              <a:gd name="T13" fmla="*/ 0 h 195"/>
              <a:gd name="T14" fmla="*/ 0 w 165"/>
              <a:gd name="T15" fmla="*/ 0 h 195"/>
              <a:gd name="T16" fmla="*/ 0 w 165"/>
              <a:gd name="T17" fmla="*/ 0 h 195"/>
              <a:gd name="T18" fmla="*/ 0 w 165"/>
              <a:gd name="T19" fmla="*/ 0 h 195"/>
              <a:gd name="T20" fmla="*/ 0 w 165"/>
              <a:gd name="T21" fmla="*/ 0 h 195"/>
              <a:gd name="T22" fmla="*/ 0 w 165"/>
              <a:gd name="T23" fmla="*/ 0 h 195"/>
              <a:gd name="T24" fmla="*/ 0 w 165"/>
              <a:gd name="T25" fmla="*/ 0 h 195"/>
              <a:gd name="T26" fmla="*/ 0 w 165"/>
              <a:gd name="T27" fmla="*/ 0 h 195"/>
              <a:gd name="T28" fmla="*/ 0 w 165"/>
              <a:gd name="T29" fmla="*/ 0 h 195"/>
              <a:gd name="T30" fmla="*/ 0 w 165"/>
              <a:gd name="T31" fmla="*/ 0 h 195"/>
              <a:gd name="T32" fmla="*/ 0 w 165"/>
              <a:gd name="T33" fmla="*/ 0 h 195"/>
              <a:gd name="T34" fmla="*/ 0 w 165"/>
              <a:gd name="T35" fmla="*/ 0 h 195"/>
              <a:gd name="T36" fmla="*/ 0 w 165"/>
              <a:gd name="T37" fmla="*/ 0 h 195"/>
              <a:gd name="T38" fmla="*/ 0 w 165"/>
              <a:gd name="T39" fmla="*/ 0 h 195"/>
              <a:gd name="T40" fmla="*/ 0 w 165"/>
              <a:gd name="T41" fmla="*/ 0 h 195"/>
              <a:gd name="T42" fmla="*/ 0 w 165"/>
              <a:gd name="T43" fmla="*/ 0 h 195"/>
              <a:gd name="T44" fmla="*/ 0 w 165"/>
              <a:gd name="T45" fmla="*/ 0 h 195"/>
              <a:gd name="T46" fmla="*/ 0 w 165"/>
              <a:gd name="T47" fmla="*/ 0 h 195"/>
              <a:gd name="T48" fmla="*/ 0 w 165"/>
              <a:gd name="T49" fmla="*/ 0 h 195"/>
              <a:gd name="T50" fmla="*/ 0 w 165"/>
              <a:gd name="T51" fmla="*/ 0 h 195"/>
              <a:gd name="T52" fmla="*/ 0 w 165"/>
              <a:gd name="T53" fmla="*/ 0 h 195"/>
              <a:gd name="T54" fmla="*/ 0 w 165"/>
              <a:gd name="T55" fmla="*/ 0 h 195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165" h="195">
                <a:moveTo>
                  <a:pt x="44" y="194"/>
                </a:moveTo>
                <a:lnTo>
                  <a:pt x="76" y="179"/>
                </a:lnTo>
                <a:lnTo>
                  <a:pt x="165" y="73"/>
                </a:lnTo>
                <a:lnTo>
                  <a:pt x="103" y="0"/>
                </a:lnTo>
                <a:lnTo>
                  <a:pt x="13" y="105"/>
                </a:lnTo>
                <a:lnTo>
                  <a:pt x="44" y="194"/>
                </a:lnTo>
                <a:lnTo>
                  <a:pt x="13" y="105"/>
                </a:lnTo>
                <a:lnTo>
                  <a:pt x="10" y="109"/>
                </a:lnTo>
                <a:lnTo>
                  <a:pt x="7" y="114"/>
                </a:lnTo>
                <a:lnTo>
                  <a:pt x="4" y="120"/>
                </a:lnTo>
                <a:lnTo>
                  <a:pt x="2" y="125"/>
                </a:lnTo>
                <a:lnTo>
                  <a:pt x="0" y="134"/>
                </a:lnTo>
                <a:lnTo>
                  <a:pt x="0" y="145"/>
                </a:lnTo>
                <a:lnTo>
                  <a:pt x="1" y="154"/>
                </a:lnTo>
                <a:lnTo>
                  <a:pt x="4" y="163"/>
                </a:lnTo>
                <a:lnTo>
                  <a:pt x="8" y="172"/>
                </a:lnTo>
                <a:lnTo>
                  <a:pt x="13" y="179"/>
                </a:lnTo>
                <a:lnTo>
                  <a:pt x="19" y="185"/>
                </a:lnTo>
                <a:lnTo>
                  <a:pt x="27" y="189"/>
                </a:lnTo>
                <a:lnTo>
                  <a:pt x="34" y="193"/>
                </a:lnTo>
                <a:lnTo>
                  <a:pt x="42" y="195"/>
                </a:lnTo>
                <a:lnTo>
                  <a:pt x="51" y="194"/>
                </a:lnTo>
                <a:lnTo>
                  <a:pt x="59" y="192"/>
                </a:lnTo>
                <a:lnTo>
                  <a:pt x="63" y="189"/>
                </a:lnTo>
                <a:lnTo>
                  <a:pt x="68" y="187"/>
                </a:lnTo>
                <a:lnTo>
                  <a:pt x="72" y="184"/>
                </a:lnTo>
                <a:lnTo>
                  <a:pt x="76" y="179"/>
                </a:lnTo>
                <a:lnTo>
                  <a:pt x="44" y="194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54" name="Freeform 48">
            <a:extLst>
              <a:ext uri="{FF2B5EF4-FFF2-40B4-BE49-F238E27FC236}">
                <a16:creationId xmlns:a16="http://schemas.microsoft.com/office/drawing/2014/main" id="{00000000-0008-0000-0700-0000FE000000}"/>
              </a:ext>
            </a:extLst>
          </xdr:cNvPr>
          <xdr:cNvSpPr>
            <a:spLocks/>
          </xdr:cNvSpPr>
        </xdr:nvSpPr>
        <xdr:spPr bwMode="auto">
          <a:xfrm>
            <a:off x="1888" y="439"/>
            <a:ext cx="183" cy="17"/>
          </a:xfrm>
          <a:custGeom>
            <a:avLst/>
            <a:gdLst>
              <a:gd name="T0" fmla="*/ 0 w 915"/>
              <a:gd name="T1" fmla="*/ 0 h 105"/>
              <a:gd name="T2" fmla="*/ 0 w 915"/>
              <a:gd name="T3" fmla="*/ 0 h 105"/>
              <a:gd name="T4" fmla="*/ 0 w 915"/>
              <a:gd name="T5" fmla="*/ 0 h 105"/>
              <a:gd name="T6" fmla="*/ 0 w 915"/>
              <a:gd name="T7" fmla="*/ 0 h 105"/>
              <a:gd name="T8" fmla="*/ 0 w 915"/>
              <a:gd name="T9" fmla="*/ 0 h 105"/>
              <a:gd name="T10" fmla="*/ 0 w 915"/>
              <a:gd name="T11" fmla="*/ 0 h 105"/>
              <a:gd name="T12" fmla="*/ 0 w 915"/>
              <a:gd name="T13" fmla="*/ 0 h 105"/>
              <a:gd name="T14" fmla="*/ 0 w 915"/>
              <a:gd name="T15" fmla="*/ 0 h 105"/>
              <a:gd name="T16" fmla="*/ 0 w 915"/>
              <a:gd name="T17" fmla="*/ 0 h 105"/>
              <a:gd name="T18" fmla="*/ 0 w 915"/>
              <a:gd name="T19" fmla="*/ 0 h 105"/>
              <a:gd name="T20" fmla="*/ 0 w 915"/>
              <a:gd name="T21" fmla="*/ 0 h 105"/>
              <a:gd name="T22" fmla="*/ 0 w 915"/>
              <a:gd name="T23" fmla="*/ 0 h 105"/>
              <a:gd name="T24" fmla="*/ 0 w 915"/>
              <a:gd name="T25" fmla="*/ 0 h 105"/>
              <a:gd name="T26" fmla="*/ 0 w 915"/>
              <a:gd name="T27" fmla="*/ 0 h 105"/>
              <a:gd name="T28" fmla="*/ 0 w 915"/>
              <a:gd name="T29" fmla="*/ 0 h 105"/>
              <a:gd name="T30" fmla="*/ 0 w 915"/>
              <a:gd name="T31" fmla="*/ 0 h 105"/>
              <a:gd name="T32" fmla="*/ 0 w 915"/>
              <a:gd name="T33" fmla="*/ 0 h 105"/>
              <a:gd name="T34" fmla="*/ 0 w 915"/>
              <a:gd name="T35" fmla="*/ 0 h 105"/>
              <a:gd name="T36" fmla="*/ 0 w 915"/>
              <a:gd name="T37" fmla="*/ 0 h 105"/>
              <a:gd name="T38" fmla="*/ 0 w 915"/>
              <a:gd name="T39" fmla="*/ 0 h 105"/>
              <a:gd name="T40" fmla="*/ 0 w 915"/>
              <a:gd name="T41" fmla="*/ 0 h 105"/>
              <a:gd name="T42" fmla="*/ 0 w 915"/>
              <a:gd name="T43" fmla="*/ 0 h 105"/>
              <a:gd name="T44" fmla="*/ 0 w 915"/>
              <a:gd name="T45" fmla="*/ 0 h 105"/>
              <a:gd name="T46" fmla="*/ 0 w 915"/>
              <a:gd name="T47" fmla="*/ 0 h 105"/>
              <a:gd name="T48" fmla="*/ 0 w 915"/>
              <a:gd name="T49" fmla="*/ 0 h 105"/>
              <a:gd name="T50" fmla="*/ 0 w 915"/>
              <a:gd name="T51" fmla="*/ 0 h 105"/>
              <a:gd name="T52" fmla="*/ 0 w 915"/>
              <a:gd name="T53" fmla="*/ 0 h 105"/>
              <a:gd name="T54" fmla="*/ 0 w 915"/>
              <a:gd name="T55" fmla="*/ 0 h 105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915" h="105">
                <a:moveTo>
                  <a:pt x="0" y="53"/>
                </a:moveTo>
                <a:lnTo>
                  <a:pt x="44" y="105"/>
                </a:lnTo>
                <a:lnTo>
                  <a:pt x="915" y="105"/>
                </a:lnTo>
                <a:lnTo>
                  <a:pt x="915" y="0"/>
                </a:lnTo>
                <a:lnTo>
                  <a:pt x="44" y="0"/>
                </a:lnTo>
                <a:lnTo>
                  <a:pt x="0" y="53"/>
                </a:lnTo>
                <a:lnTo>
                  <a:pt x="44" y="0"/>
                </a:lnTo>
                <a:lnTo>
                  <a:pt x="38" y="2"/>
                </a:lnTo>
                <a:lnTo>
                  <a:pt x="33" y="2"/>
                </a:lnTo>
                <a:lnTo>
                  <a:pt x="29" y="4"/>
                </a:lnTo>
                <a:lnTo>
                  <a:pt x="24" y="5"/>
                </a:lnTo>
                <a:lnTo>
                  <a:pt x="17" y="11"/>
                </a:lnTo>
                <a:lnTo>
                  <a:pt x="11" y="17"/>
                </a:lnTo>
                <a:lnTo>
                  <a:pt x="6" y="25"/>
                </a:lnTo>
                <a:lnTo>
                  <a:pt x="2" y="33"/>
                </a:lnTo>
                <a:lnTo>
                  <a:pt x="0" y="43"/>
                </a:lnTo>
                <a:lnTo>
                  <a:pt x="0" y="53"/>
                </a:lnTo>
                <a:lnTo>
                  <a:pt x="0" y="63"/>
                </a:lnTo>
                <a:lnTo>
                  <a:pt x="2" y="72"/>
                </a:lnTo>
                <a:lnTo>
                  <a:pt x="6" y="80"/>
                </a:lnTo>
                <a:lnTo>
                  <a:pt x="11" y="89"/>
                </a:lnTo>
                <a:lnTo>
                  <a:pt x="17" y="96"/>
                </a:lnTo>
                <a:lnTo>
                  <a:pt x="24" y="100"/>
                </a:lnTo>
                <a:lnTo>
                  <a:pt x="29" y="103"/>
                </a:lnTo>
                <a:lnTo>
                  <a:pt x="33" y="104"/>
                </a:lnTo>
                <a:lnTo>
                  <a:pt x="38" y="105"/>
                </a:lnTo>
                <a:lnTo>
                  <a:pt x="44" y="105"/>
                </a:lnTo>
                <a:lnTo>
                  <a:pt x="0" y="5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55" name="Freeform 49">
            <a:extLst>
              <a:ext uri="{FF2B5EF4-FFF2-40B4-BE49-F238E27FC236}">
                <a16:creationId xmlns:a16="http://schemas.microsoft.com/office/drawing/2014/main" id="{00000000-0008-0000-0700-0000FF000000}"/>
              </a:ext>
            </a:extLst>
          </xdr:cNvPr>
          <xdr:cNvSpPr>
            <a:spLocks/>
          </xdr:cNvSpPr>
        </xdr:nvSpPr>
        <xdr:spPr bwMode="auto">
          <a:xfrm>
            <a:off x="1888" y="448"/>
            <a:ext cx="18" cy="85"/>
          </a:xfrm>
          <a:custGeom>
            <a:avLst/>
            <a:gdLst>
              <a:gd name="T0" fmla="*/ 0 w 88"/>
              <a:gd name="T1" fmla="*/ 0 h 511"/>
              <a:gd name="T2" fmla="*/ 0 w 88"/>
              <a:gd name="T3" fmla="*/ 0 h 511"/>
              <a:gd name="T4" fmla="*/ 0 w 88"/>
              <a:gd name="T5" fmla="*/ 0 h 511"/>
              <a:gd name="T6" fmla="*/ 0 w 88"/>
              <a:gd name="T7" fmla="*/ 0 h 511"/>
              <a:gd name="T8" fmla="*/ 0 w 88"/>
              <a:gd name="T9" fmla="*/ 0 h 511"/>
              <a:gd name="T10" fmla="*/ 0 w 88"/>
              <a:gd name="T11" fmla="*/ 0 h 511"/>
              <a:gd name="T12" fmla="*/ 0 w 88"/>
              <a:gd name="T13" fmla="*/ 0 h 511"/>
              <a:gd name="T14" fmla="*/ 0 w 88"/>
              <a:gd name="T15" fmla="*/ 0 h 511"/>
              <a:gd name="T16" fmla="*/ 0 w 88"/>
              <a:gd name="T17" fmla="*/ 0 h 511"/>
              <a:gd name="T18" fmla="*/ 0 w 88"/>
              <a:gd name="T19" fmla="*/ 0 h 511"/>
              <a:gd name="T20" fmla="*/ 0 w 88"/>
              <a:gd name="T21" fmla="*/ 0 h 511"/>
              <a:gd name="T22" fmla="*/ 0 w 88"/>
              <a:gd name="T23" fmla="*/ 0 h 511"/>
              <a:gd name="T24" fmla="*/ 0 w 88"/>
              <a:gd name="T25" fmla="*/ 0 h 511"/>
              <a:gd name="T26" fmla="*/ 0 w 88"/>
              <a:gd name="T27" fmla="*/ 0 h 511"/>
              <a:gd name="T28" fmla="*/ 0 w 88"/>
              <a:gd name="T29" fmla="*/ 0 h 511"/>
              <a:gd name="T30" fmla="*/ 0 w 88"/>
              <a:gd name="T31" fmla="*/ 0 h 511"/>
              <a:gd name="T32" fmla="*/ 0 w 88"/>
              <a:gd name="T33" fmla="*/ 0 h 511"/>
              <a:gd name="T34" fmla="*/ 0 w 88"/>
              <a:gd name="T35" fmla="*/ 0 h 511"/>
              <a:gd name="T36" fmla="*/ 0 w 88"/>
              <a:gd name="T37" fmla="*/ 0 h 511"/>
              <a:gd name="T38" fmla="*/ 0 w 88"/>
              <a:gd name="T39" fmla="*/ 0 h 511"/>
              <a:gd name="T40" fmla="*/ 0 w 88"/>
              <a:gd name="T41" fmla="*/ 0 h 511"/>
              <a:gd name="T42" fmla="*/ 0 w 88"/>
              <a:gd name="T43" fmla="*/ 0 h 511"/>
              <a:gd name="T44" fmla="*/ 0 w 88"/>
              <a:gd name="T45" fmla="*/ 0 h 511"/>
              <a:gd name="T46" fmla="*/ 0 w 88"/>
              <a:gd name="T47" fmla="*/ 0 h 511"/>
              <a:gd name="T48" fmla="*/ 0 w 88"/>
              <a:gd name="T49" fmla="*/ 0 h 511"/>
              <a:gd name="T50" fmla="*/ 0 w 88"/>
              <a:gd name="T51" fmla="*/ 0 h 511"/>
              <a:gd name="T52" fmla="*/ 0 w 88"/>
              <a:gd name="T53" fmla="*/ 0 h 511"/>
              <a:gd name="T54" fmla="*/ 0 w 88"/>
              <a:gd name="T55" fmla="*/ 0 h 511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8" h="511">
                <a:moveTo>
                  <a:pt x="44" y="511"/>
                </a:moveTo>
                <a:lnTo>
                  <a:pt x="88" y="459"/>
                </a:lnTo>
                <a:lnTo>
                  <a:pt x="88" y="0"/>
                </a:lnTo>
                <a:lnTo>
                  <a:pt x="0" y="0"/>
                </a:lnTo>
                <a:lnTo>
                  <a:pt x="0" y="459"/>
                </a:lnTo>
                <a:lnTo>
                  <a:pt x="44" y="511"/>
                </a:lnTo>
                <a:lnTo>
                  <a:pt x="0" y="459"/>
                </a:lnTo>
                <a:lnTo>
                  <a:pt x="0" y="466"/>
                </a:lnTo>
                <a:lnTo>
                  <a:pt x="1" y="472"/>
                </a:lnTo>
                <a:lnTo>
                  <a:pt x="2" y="477"/>
                </a:lnTo>
                <a:lnTo>
                  <a:pt x="3" y="483"/>
                </a:lnTo>
                <a:lnTo>
                  <a:pt x="8" y="491"/>
                </a:lnTo>
                <a:lnTo>
                  <a:pt x="13" y="498"/>
                </a:lnTo>
                <a:lnTo>
                  <a:pt x="20" y="504"/>
                </a:lnTo>
                <a:lnTo>
                  <a:pt x="28" y="509"/>
                </a:lnTo>
                <a:lnTo>
                  <a:pt x="36" y="511"/>
                </a:lnTo>
                <a:lnTo>
                  <a:pt x="44" y="511"/>
                </a:lnTo>
                <a:lnTo>
                  <a:pt x="52" y="511"/>
                </a:lnTo>
                <a:lnTo>
                  <a:pt x="60" y="509"/>
                </a:lnTo>
                <a:lnTo>
                  <a:pt x="67" y="504"/>
                </a:lnTo>
                <a:lnTo>
                  <a:pt x="74" y="498"/>
                </a:lnTo>
                <a:lnTo>
                  <a:pt x="80" y="491"/>
                </a:lnTo>
                <a:lnTo>
                  <a:pt x="84" y="483"/>
                </a:lnTo>
                <a:lnTo>
                  <a:pt x="86" y="477"/>
                </a:lnTo>
                <a:lnTo>
                  <a:pt x="87" y="472"/>
                </a:lnTo>
                <a:lnTo>
                  <a:pt x="88" y="466"/>
                </a:lnTo>
                <a:lnTo>
                  <a:pt x="88" y="459"/>
                </a:lnTo>
                <a:lnTo>
                  <a:pt x="44" y="51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56" name="Freeform 50">
            <a:extLst>
              <a:ext uri="{FF2B5EF4-FFF2-40B4-BE49-F238E27FC236}">
                <a16:creationId xmlns:a16="http://schemas.microsoft.com/office/drawing/2014/main" id="{00000000-0008-0000-0700-000000010000}"/>
              </a:ext>
            </a:extLst>
          </xdr:cNvPr>
          <xdr:cNvSpPr>
            <a:spLocks/>
          </xdr:cNvSpPr>
        </xdr:nvSpPr>
        <xdr:spPr bwMode="auto">
          <a:xfrm>
            <a:off x="1897" y="516"/>
            <a:ext cx="188" cy="17"/>
          </a:xfrm>
          <a:custGeom>
            <a:avLst/>
            <a:gdLst>
              <a:gd name="T0" fmla="*/ 0 w 940"/>
              <a:gd name="T1" fmla="*/ 0 h 103"/>
              <a:gd name="T2" fmla="*/ 0 w 940"/>
              <a:gd name="T3" fmla="*/ 0 h 103"/>
              <a:gd name="T4" fmla="*/ 0 w 940"/>
              <a:gd name="T5" fmla="*/ 0 h 103"/>
              <a:gd name="T6" fmla="*/ 0 w 940"/>
              <a:gd name="T7" fmla="*/ 0 h 103"/>
              <a:gd name="T8" fmla="*/ 0 w 940"/>
              <a:gd name="T9" fmla="*/ 0 h 103"/>
              <a:gd name="T10" fmla="*/ 0 w 940"/>
              <a:gd name="T11" fmla="*/ 0 h 103"/>
              <a:gd name="T12" fmla="*/ 0 w 940"/>
              <a:gd name="T13" fmla="*/ 0 h 103"/>
              <a:gd name="T14" fmla="*/ 0 w 940"/>
              <a:gd name="T15" fmla="*/ 0 h 103"/>
              <a:gd name="T16" fmla="*/ 0 w 940"/>
              <a:gd name="T17" fmla="*/ 0 h 103"/>
              <a:gd name="T18" fmla="*/ 0 w 940"/>
              <a:gd name="T19" fmla="*/ 0 h 103"/>
              <a:gd name="T20" fmla="*/ 0 w 940"/>
              <a:gd name="T21" fmla="*/ 0 h 103"/>
              <a:gd name="T22" fmla="*/ 0 w 940"/>
              <a:gd name="T23" fmla="*/ 0 h 103"/>
              <a:gd name="T24" fmla="*/ 0 w 940"/>
              <a:gd name="T25" fmla="*/ 0 h 103"/>
              <a:gd name="T26" fmla="*/ 0 w 940"/>
              <a:gd name="T27" fmla="*/ 0 h 103"/>
              <a:gd name="T28" fmla="*/ 0 w 940"/>
              <a:gd name="T29" fmla="*/ 0 h 103"/>
              <a:gd name="T30" fmla="*/ 0 w 940"/>
              <a:gd name="T31" fmla="*/ 0 h 103"/>
              <a:gd name="T32" fmla="*/ 0 w 940"/>
              <a:gd name="T33" fmla="*/ 0 h 103"/>
              <a:gd name="T34" fmla="*/ 0 w 940"/>
              <a:gd name="T35" fmla="*/ 0 h 103"/>
              <a:gd name="T36" fmla="*/ 0 w 940"/>
              <a:gd name="T37" fmla="*/ 0 h 103"/>
              <a:gd name="T38" fmla="*/ 0 w 940"/>
              <a:gd name="T39" fmla="*/ 0 h 103"/>
              <a:gd name="T40" fmla="*/ 0 w 940"/>
              <a:gd name="T41" fmla="*/ 0 h 103"/>
              <a:gd name="T42" fmla="*/ 0 w 940"/>
              <a:gd name="T43" fmla="*/ 0 h 103"/>
              <a:gd name="T44" fmla="*/ 0 w 940"/>
              <a:gd name="T45" fmla="*/ 0 h 103"/>
              <a:gd name="T46" fmla="*/ 0 w 940"/>
              <a:gd name="T47" fmla="*/ 0 h 103"/>
              <a:gd name="T48" fmla="*/ 0 w 940"/>
              <a:gd name="T49" fmla="*/ 0 h 103"/>
              <a:gd name="T50" fmla="*/ 0 w 940"/>
              <a:gd name="T51" fmla="*/ 0 h 103"/>
              <a:gd name="T52" fmla="*/ 0 w 940"/>
              <a:gd name="T53" fmla="*/ 0 h 103"/>
              <a:gd name="T54" fmla="*/ 0 w 940"/>
              <a:gd name="T55" fmla="*/ 0 h 103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940" h="103">
                <a:moveTo>
                  <a:pt x="940" y="51"/>
                </a:moveTo>
                <a:lnTo>
                  <a:pt x="896" y="0"/>
                </a:lnTo>
                <a:lnTo>
                  <a:pt x="0" y="0"/>
                </a:lnTo>
                <a:lnTo>
                  <a:pt x="0" y="103"/>
                </a:lnTo>
                <a:lnTo>
                  <a:pt x="896" y="103"/>
                </a:lnTo>
                <a:lnTo>
                  <a:pt x="940" y="51"/>
                </a:lnTo>
                <a:lnTo>
                  <a:pt x="896" y="103"/>
                </a:lnTo>
                <a:lnTo>
                  <a:pt x="901" y="103"/>
                </a:lnTo>
                <a:lnTo>
                  <a:pt x="906" y="102"/>
                </a:lnTo>
                <a:lnTo>
                  <a:pt x="911" y="101"/>
                </a:lnTo>
                <a:lnTo>
                  <a:pt x="915" y="100"/>
                </a:lnTo>
                <a:lnTo>
                  <a:pt x="923" y="94"/>
                </a:lnTo>
                <a:lnTo>
                  <a:pt x="929" y="88"/>
                </a:lnTo>
                <a:lnTo>
                  <a:pt x="934" y="80"/>
                </a:lnTo>
                <a:lnTo>
                  <a:pt x="937" y="70"/>
                </a:lnTo>
                <a:lnTo>
                  <a:pt x="939" y="61"/>
                </a:lnTo>
                <a:lnTo>
                  <a:pt x="940" y="51"/>
                </a:lnTo>
                <a:lnTo>
                  <a:pt x="939" y="42"/>
                </a:lnTo>
                <a:lnTo>
                  <a:pt x="937" y="33"/>
                </a:lnTo>
                <a:lnTo>
                  <a:pt x="934" y="24"/>
                </a:lnTo>
                <a:lnTo>
                  <a:pt x="929" y="16"/>
                </a:lnTo>
                <a:lnTo>
                  <a:pt x="923" y="9"/>
                </a:lnTo>
                <a:lnTo>
                  <a:pt x="915" y="4"/>
                </a:lnTo>
                <a:lnTo>
                  <a:pt x="911" y="2"/>
                </a:lnTo>
                <a:lnTo>
                  <a:pt x="906" y="1"/>
                </a:lnTo>
                <a:lnTo>
                  <a:pt x="901" y="0"/>
                </a:lnTo>
                <a:lnTo>
                  <a:pt x="896" y="0"/>
                </a:lnTo>
                <a:lnTo>
                  <a:pt x="940" y="5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57" name="Freeform 51">
            <a:extLst>
              <a:ext uri="{FF2B5EF4-FFF2-40B4-BE49-F238E27FC236}">
                <a16:creationId xmlns:a16="http://schemas.microsoft.com/office/drawing/2014/main" id="{00000000-0008-0000-0700-000001010000}"/>
              </a:ext>
            </a:extLst>
          </xdr:cNvPr>
          <xdr:cNvSpPr>
            <a:spLocks/>
          </xdr:cNvSpPr>
        </xdr:nvSpPr>
        <xdr:spPr bwMode="auto">
          <a:xfrm>
            <a:off x="2067" y="524"/>
            <a:ext cx="18" cy="58"/>
          </a:xfrm>
          <a:custGeom>
            <a:avLst/>
            <a:gdLst>
              <a:gd name="T0" fmla="*/ 0 w 88"/>
              <a:gd name="T1" fmla="*/ 0 h 350"/>
              <a:gd name="T2" fmla="*/ 0 w 88"/>
              <a:gd name="T3" fmla="*/ 0 h 350"/>
              <a:gd name="T4" fmla="*/ 0 w 88"/>
              <a:gd name="T5" fmla="*/ 0 h 350"/>
              <a:gd name="T6" fmla="*/ 0 w 88"/>
              <a:gd name="T7" fmla="*/ 0 h 350"/>
              <a:gd name="T8" fmla="*/ 0 w 88"/>
              <a:gd name="T9" fmla="*/ 0 h 350"/>
              <a:gd name="T10" fmla="*/ 0 w 88"/>
              <a:gd name="T11" fmla="*/ 0 h 350"/>
              <a:gd name="T12" fmla="*/ 0 w 88"/>
              <a:gd name="T13" fmla="*/ 0 h 350"/>
              <a:gd name="T14" fmla="*/ 0 w 88"/>
              <a:gd name="T15" fmla="*/ 0 h 350"/>
              <a:gd name="T16" fmla="*/ 0 w 88"/>
              <a:gd name="T17" fmla="*/ 0 h 350"/>
              <a:gd name="T18" fmla="*/ 0 w 88"/>
              <a:gd name="T19" fmla="*/ 0 h 350"/>
              <a:gd name="T20" fmla="*/ 0 w 88"/>
              <a:gd name="T21" fmla="*/ 0 h 350"/>
              <a:gd name="T22" fmla="*/ 0 w 88"/>
              <a:gd name="T23" fmla="*/ 0 h 350"/>
              <a:gd name="T24" fmla="*/ 0 w 88"/>
              <a:gd name="T25" fmla="*/ 0 h 350"/>
              <a:gd name="T26" fmla="*/ 0 w 88"/>
              <a:gd name="T27" fmla="*/ 0 h 350"/>
              <a:gd name="T28" fmla="*/ 0 w 88"/>
              <a:gd name="T29" fmla="*/ 0 h 350"/>
              <a:gd name="T30" fmla="*/ 0 w 88"/>
              <a:gd name="T31" fmla="*/ 0 h 350"/>
              <a:gd name="T32" fmla="*/ 0 w 88"/>
              <a:gd name="T33" fmla="*/ 0 h 350"/>
              <a:gd name="T34" fmla="*/ 0 w 88"/>
              <a:gd name="T35" fmla="*/ 0 h 350"/>
              <a:gd name="T36" fmla="*/ 0 w 88"/>
              <a:gd name="T37" fmla="*/ 0 h 350"/>
              <a:gd name="T38" fmla="*/ 0 w 88"/>
              <a:gd name="T39" fmla="*/ 0 h 350"/>
              <a:gd name="T40" fmla="*/ 0 w 88"/>
              <a:gd name="T41" fmla="*/ 0 h 350"/>
              <a:gd name="T42" fmla="*/ 0 w 88"/>
              <a:gd name="T43" fmla="*/ 0 h 350"/>
              <a:gd name="T44" fmla="*/ 0 w 88"/>
              <a:gd name="T45" fmla="*/ 0 h 350"/>
              <a:gd name="T46" fmla="*/ 0 w 88"/>
              <a:gd name="T47" fmla="*/ 0 h 350"/>
              <a:gd name="T48" fmla="*/ 0 w 88"/>
              <a:gd name="T49" fmla="*/ 0 h 350"/>
              <a:gd name="T50" fmla="*/ 0 w 88"/>
              <a:gd name="T51" fmla="*/ 0 h 350"/>
              <a:gd name="T52" fmla="*/ 0 w 88"/>
              <a:gd name="T53" fmla="*/ 0 h 350"/>
              <a:gd name="T54" fmla="*/ 0 w 88"/>
              <a:gd name="T55" fmla="*/ 0 h 350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8" h="350">
                <a:moveTo>
                  <a:pt x="75" y="335"/>
                </a:moveTo>
                <a:lnTo>
                  <a:pt x="88" y="297"/>
                </a:lnTo>
                <a:lnTo>
                  <a:pt x="88" y="0"/>
                </a:lnTo>
                <a:lnTo>
                  <a:pt x="0" y="0"/>
                </a:lnTo>
                <a:lnTo>
                  <a:pt x="0" y="297"/>
                </a:lnTo>
                <a:lnTo>
                  <a:pt x="75" y="335"/>
                </a:lnTo>
                <a:lnTo>
                  <a:pt x="0" y="297"/>
                </a:lnTo>
                <a:lnTo>
                  <a:pt x="0" y="304"/>
                </a:lnTo>
                <a:lnTo>
                  <a:pt x="1" y="310"/>
                </a:lnTo>
                <a:lnTo>
                  <a:pt x="2" y="315"/>
                </a:lnTo>
                <a:lnTo>
                  <a:pt x="3" y="321"/>
                </a:lnTo>
                <a:lnTo>
                  <a:pt x="8" y="329"/>
                </a:lnTo>
                <a:lnTo>
                  <a:pt x="13" y="337"/>
                </a:lnTo>
                <a:lnTo>
                  <a:pt x="20" y="342"/>
                </a:lnTo>
                <a:lnTo>
                  <a:pt x="28" y="346"/>
                </a:lnTo>
                <a:lnTo>
                  <a:pt x="36" y="349"/>
                </a:lnTo>
                <a:lnTo>
                  <a:pt x="44" y="350"/>
                </a:lnTo>
                <a:lnTo>
                  <a:pt x="52" y="349"/>
                </a:lnTo>
                <a:lnTo>
                  <a:pt x="60" y="346"/>
                </a:lnTo>
                <a:lnTo>
                  <a:pt x="68" y="342"/>
                </a:lnTo>
                <a:lnTo>
                  <a:pt x="74" y="337"/>
                </a:lnTo>
                <a:lnTo>
                  <a:pt x="80" y="329"/>
                </a:lnTo>
                <a:lnTo>
                  <a:pt x="84" y="321"/>
                </a:lnTo>
                <a:lnTo>
                  <a:pt x="86" y="315"/>
                </a:lnTo>
                <a:lnTo>
                  <a:pt x="87" y="310"/>
                </a:lnTo>
                <a:lnTo>
                  <a:pt x="88" y="304"/>
                </a:lnTo>
                <a:lnTo>
                  <a:pt x="88" y="297"/>
                </a:lnTo>
                <a:lnTo>
                  <a:pt x="75" y="335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58" name="Freeform 52">
            <a:extLst>
              <a:ext uri="{FF2B5EF4-FFF2-40B4-BE49-F238E27FC236}">
                <a16:creationId xmlns:a16="http://schemas.microsoft.com/office/drawing/2014/main" id="{00000000-0008-0000-0700-000002010000}"/>
              </a:ext>
            </a:extLst>
          </xdr:cNvPr>
          <xdr:cNvSpPr>
            <a:spLocks/>
          </xdr:cNvSpPr>
        </xdr:nvSpPr>
        <xdr:spPr bwMode="auto">
          <a:xfrm>
            <a:off x="2049" y="568"/>
            <a:ext cx="33" cy="32"/>
          </a:xfrm>
          <a:custGeom>
            <a:avLst/>
            <a:gdLst>
              <a:gd name="T0" fmla="*/ 0 w 166"/>
              <a:gd name="T1" fmla="*/ 0 h 196"/>
              <a:gd name="T2" fmla="*/ 0 w 166"/>
              <a:gd name="T3" fmla="*/ 0 h 196"/>
              <a:gd name="T4" fmla="*/ 0 w 166"/>
              <a:gd name="T5" fmla="*/ 0 h 196"/>
              <a:gd name="T6" fmla="*/ 0 w 166"/>
              <a:gd name="T7" fmla="*/ 0 h 196"/>
              <a:gd name="T8" fmla="*/ 0 w 166"/>
              <a:gd name="T9" fmla="*/ 0 h 196"/>
              <a:gd name="T10" fmla="*/ 0 w 166"/>
              <a:gd name="T11" fmla="*/ 0 h 196"/>
              <a:gd name="T12" fmla="*/ 0 w 166"/>
              <a:gd name="T13" fmla="*/ 0 h 196"/>
              <a:gd name="T14" fmla="*/ 0 w 166"/>
              <a:gd name="T15" fmla="*/ 0 h 196"/>
              <a:gd name="T16" fmla="*/ 0 w 166"/>
              <a:gd name="T17" fmla="*/ 0 h 196"/>
              <a:gd name="T18" fmla="*/ 0 w 166"/>
              <a:gd name="T19" fmla="*/ 0 h 196"/>
              <a:gd name="T20" fmla="*/ 0 w 166"/>
              <a:gd name="T21" fmla="*/ 0 h 196"/>
              <a:gd name="T22" fmla="*/ 0 w 166"/>
              <a:gd name="T23" fmla="*/ 0 h 196"/>
              <a:gd name="T24" fmla="*/ 0 w 166"/>
              <a:gd name="T25" fmla="*/ 0 h 196"/>
              <a:gd name="T26" fmla="*/ 0 w 166"/>
              <a:gd name="T27" fmla="*/ 0 h 196"/>
              <a:gd name="T28" fmla="*/ 0 w 166"/>
              <a:gd name="T29" fmla="*/ 0 h 196"/>
              <a:gd name="T30" fmla="*/ 0 w 166"/>
              <a:gd name="T31" fmla="*/ 0 h 196"/>
              <a:gd name="T32" fmla="*/ 0 w 166"/>
              <a:gd name="T33" fmla="*/ 0 h 196"/>
              <a:gd name="T34" fmla="*/ 0 w 166"/>
              <a:gd name="T35" fmla="*/ 0 h 196"/>
              <a:gd name="T36" fmla="*/ 0 w 166"/>
              <a:gd name="T37" fmla="*/ 0 h 196"/>
              <a:gd name="T38" fmla="*/ 0 w 166"/>
              <a:gd name="T39" fmla="*/ 0 h 196"/>
              <a:gd name="T40" fmla="*/ 0 w 166"/>
              <a:gd name="T41" fmla="*/ 0 h 196"/>
              <a:gd name="T42" fmla="*/ 0 w 166"/>
              <a:gd name="T43" fmla="*/ 0 h 196"/>
              <a:gd name="T44" fmla="*/ 0 w 166"/>
              <a:gd name="T45" fmla="*/ 0 h 196"/>
              <a:gd name="T46" fmla="*/ 0 w 166"/>
              <a:gd name="T47" fmla="*/ 0 h 196"/>
              <a:gd name="T48" fmla="*/ 0 w 166"/>
              <a:gd name="T49" fmla="*/ 0 h 196"/>
              <a:gd name="T50" fmla="*/ 0 w 166"/>
              <a:gd name="T51" fmla="*/ 0 h 196"/>
              <a:gd name="T52" fmla="*/ 0 w 166"/>
              <a:gd name="T53" fmla="*/ 0 h 196"/>
              <a:gd name="T54" fmla="*/ 0 w 166"/>
              <a:gd name="T55" fmla="*/ 0 h 19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166" h="196">
                <a:moveTo>
                  <a:pt x="45" y="195"/>
                </a:moveTo>
                <a:lnTo>
                  <a:pt x="77" y="179"/>
                </a:lnTo>
                <a:lnTo>
                  <a:pt x="166" y="75"/>
                </a:lnTo>
                <a:lnTo>
                  <a:pt x="104" y="0"/>
                </a:lnTo>
                <a:lnTo>
                  <a:pt x="14" y="106"/>
                </a:lnTo>
                <a:lnTo>
                  <a:pt x="45" y="195"/>
                </a:lnTo>
                <a:lnTo>
                  <a:pt x="14" y="106"/>
                </a:lnTo>
                <a:lnTo>
                  <a:pt x="10" y="111"/>
                </a:lnTo>
                <a:lnTo>
                  <a:pt x="7" y="116"/>
                </a:lnTo>
                <a:lnTo>
                  <a:pt x="5" y="121"/>
                </a:lnTo>
                <a:lnTo>
                  <a:pt x="3" y="125"/>
                </a:lnTo>
                <a:lnTo>
                  <a:pt x="1" y="135"/>
                </a:lnTo>
                <a:lnTo>
                  <a:pt x="0" y="145"/>
                </a:lnTo>
                <a:lnTo>
                  <a:pt x="2" y="155"/>
                </a:lnTo>
                <a:lnTo>
                  <a:pt x="5" y="164"/>
                </a:lnTo>
                <a:lnTo>
                  <a:pt x="9" y="172"/>
                </a:lnTo>
                <a:lnTo>
                  <a:pt x="14" y="179"/>
                </a:lnTo>
                <a:lnTo>
                  <a:pt x="20" y="185"/>
                </a:lnTo>
                <a:lnTo>
                  <a:pt x="27" y="191"/>
                </a:lnTo>
                <a:lnTo>
                  <a:pt x="35" y="195"/>
                </a:lnTo>
                <a:lnTo>
                  <a:pt x="43" y="196"/>
                </a:lnTo>
                <a:lnTo>
                  <a:pt x="52" y="195"/>
                </a:lnTo>
                <a:lnTo>
                  <a:pt x="60" y="192"/>
                </a:lnTo>
                <a:lnTo>
                  <a:pt x="64" y="190"/>
                </a:lnTo>
                <a:lnTo>
                  <a:pt x="68" y="188"/>
                </a:lnTo>
                <a:lnTo>
                  <a:pt x="73" y="184"/>
                </a:lnTo>
                <a:lnTo>
                  <a:pt x="77" y="179"/>
                </a:lnTo>
                <a:lnTo>
                  <a:pt x="45" y="195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59" name="Freeform 53">
            <a:extLst>
              <a:ext uri="{FF2B5EF4-FFF2-40B4-BE49-F238E27FC236}">
                <a16:creationId xmlns:a16="http://schemas.microsoft.com/office/drawing/2014/main" id="{00000000-0008-0000-0700-000003010000}"/>
              </a:ext>
            </a:extLst>
          </xdr:cNvPr>
          <xdr:cNvSpPr>
            <a:spLocks/>
          </xdr:cNvSpPr>
        </xdr:nvSpPr>
        <xdr:spPr bwMode="auto">
          <a:xfrm>
            <a:off x="1888" y="583"/>
            <a:ext cx="170" cy="17"/>
          </a:xfrm>
          <a:custGeom>
            <a:avLst/>
            <a:gdLst>
              <a:gd name="T0" fmla="*/ 0 w 850"/>
              <a:gd name="T1" fmla="*/ 0 h 104"/>
              <a:gd name="T2" fmla="*/ 0 w 850"/>
              <a:gd name="T3" fmla="*/ 0 h 104"/>
              <a:gd name="T4" fmla="*/ 0 w 850"/>
              <a:gd name="T5" fmla="*/ 0 h 104"/>
              <a:gd name="T6" fmla="*/ 0 w 850"/>
              <a:gd name="T7" fmla="*/ 0 h 104"/>
              <a:gd name="T8" fmla="*/ 0 w 850"/>
              <a:gd name="T9" fmla="*/ 0 h 104"/>
              <a:gd name="T10" fmla="*/ 0 w 850"/>
              <a:gd name="T11" fmla="*/ 0 h 104"/>
              <a:gd name="T12" fmla="*/ 0 w 850"/>
              <a:gd name="T13" fmla="*/ 0 h 104"/>
              <a:gd name="T14" fmla="*/ 0 w 850"/>
              <a:gd name="T15" fmla="*/ 0 h 104"/>
              <a:gd name="T16" fmla="*/ 0 w 850"/>
              <a:gd name="T17" fmla="*/ 0 h 104"/>
              <a:gd name="T18" fmla="*/ 0 w 850"/>
              <a:gd name="T19" fmla="*/ 0 h 104"/>
              <a:gd name="T20" fmla="*/ 0 w 850"/>
              <a:gd name="T21" fmla="*/ 0 h 104"/>
              <a:gd name="T22" fmla="*/ 0 w 850"/>
              <a:gd name="T23" fmla="*/ 0 h 104"/>
              <a:gd name="T24" fmla="*/ 0 w 850"/>
              <a:gd name="T25" fmla="*/ 0 h 104"/>
              <a:gd name="T26" fmla="*/ 0 w 850"/>
              <a:gd name="T27" fmla="*/ 0 h 104"/>
              <a:gd name="T28" fmla="*/ 0 w 850"/>
              <a:gd name="T29" fmla="*/ 0 h 104"/>
              <a:gd name="T30" fmla="*/ 0 w 850"/>
              <a:gd name="T31" fmla="*/ 0 h 104"/>
              <a:gd name="T32" fmla="*/ 0 w 850"/>
              <a:gd name="T33" fmla="*/ 0 h 104"/>
              <a:gd name="T34" fmla="*/ 0 w 850"/>
              <a:gd name="T35" fmla="*/ 0 h 104"/>
              <a:gd name="T36" fmla="*/ 0 w 850"/>
              <a:gd name="T37" fmla="*/ 0 h 104"/>
              <a:gd name="T38" fmla="*/ 0 w 850"/>
              <a:gd name="T39" fmla="*/ 0 h 104"/>
              <a:gd name="T40" fmla="*/ 0 w 850"/>
              <a:gd name="T41" fmla="*/ 0 h 104"/>
              <a:gd name="T42" fmla="*/ 0 w 850"/>
              <a:gd name="T43" fmla="*/ 0 h 104"/>
              <a:gd name="T44" fmla="*/ 0 w 850"/>
              <a:gd name="T45" fmla="*/ 0 h 104"/>
              <a:gd name="T46" fmla="*/ 0 w 850"/>
              <a:gd name="T47" fmla="*/ 0 h 104"/>
              <a:gd name="T48" fmla="*/ 0 w 850"/>
              <a:gd name="T49" fmla="*/ 0 h 104"/>
              <a:gd name="T50" fmla="*/ 0 w 850"/>
              <a:gd name="T51" fmla="*/ 0 h 104"/>
              <a:gd name="T52" fmla="*/ 0 w 850"/>
              <a:gd name="T53" fmla="*/ 0 h 104"/>
              <a:gd name="T54" fmla="*/ 0 w 850"/>
              <a:gd name="T55" fmla="*/ 0 h 104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50" h="104">
                <a:moveTo>
                  <a:pt x="0" y="52"/>
                </a:moveTo>
                <a:lnTo>
                  <a:pt x="44" y="104"/>
                </a:lnTo>
                <a:lnTo>
                  <a:pt x="850" y="104"/>
                </a:lnTo>
                <a:lnTo>
                  <a:pt x="850" y="0"/>
                </a:lnTo>
                <a:lnTo>
                  <a:pt x="44" y="0"/>
                </a:lnTo>
                <a:lnTo>
                  <a:pt x="0" y="52"/>
                </a:lnTo>
                <a:lnTo>
                  <a:pt x="44" y="0"/>
                </a:lnTo>
                <a:lnTo>
                  <a:pt x="38" y="0"/>
                </a:lnTo>
                <a:lnTo>
                  <a:pt x="33" y="1"/>
                </a:lnTo>
                <a:lnTo>
                  <a:pt x="29" y="2"/>
                </a:lnTo>
                <a:lnTo>
                  <a:pt x="24" y="5"/>
                </a:lnTo>
                <a:lnTo>
                  <a:pt x="17" y="10"/>
                </a:lnTo>
                <a:lnTo>
                  <a:pt x="11" y="17"/>
                </a:lnTo>
                <a:lnTo>
                  <a:pt x="6" y="24"/>
                </a:lnTo>
                <a:lnTo>
                  <a:pt x="2" y="33"/>
                </a:lnTo>
                <a:lnTo>
                  <a:pt x="0" y="42"/>
                </a:lnTo>
                <a:lnTo>
                  <a:pt x="0" y="52"/>
                </a:lnTo>
                <a:lnTo>
                  <a:pt x="0" y="61"/>
                </a:lnTo>
                <a:lnTo>
                  <a:pt x="2" y="71"/>
                </a:lnTo>
                <a:lnTo>
                  <a:pt x="6" y="80"/>
                </a:lnTo>
                <a:lnTo>
                  <a:pt x="11" y="87"/>
                </a:lnTo>
                <a:lnTo>
                  <a:pt x="17" y="94"/>
                </a:lnTo>
                <a:lnTo>
                  <a:pt x="24" y="99"/>
                </a:lnTo>
                <a:lnTo>
                  <a:pt x="29" y="101"/>
                </a:lnTo>
                <a:lnTo>
                  <a:pt x="33" y="103"/>
                </a:lnTo>
                <a:lnTo>
                  <a:pt x="38" y="104"/>
                </a:lnTo>
                <a:lnTo>
                  <a:pt x="44" y="104"/>
                </a:lnTo>
                <a:lnTo>
                  <a:pt x="0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60" name="Freeform 54">
            <a:extLst>
              <a:ext uri="{FF2B5EF4-FFF2-40B4-BE49-F238E27FC236}">
                <a16:creationId xmlns:a16="http://schemas.microsoft.com/office/drawing/2014/main" id="{00000000-0008-0000-0700-000004010000}"/>
              </a:ext>
            </a:extLst>
          </xdr:cNvPr>
          <xdr:cNvSpPr>
            <a:spLocks/>
          </xdr:cNvSpPr>
        </xdr:nvSpPr>
        <xdr:spPr bwMode="auto">
          <a:xfrm>
            <a:off x="1888" y="591"/>
            <a:ext cx="18" cy="89"/>
          </a:xfrm>
          <a:custGeom>
            <a:avLst/>
            <a:gdLst>
              <a:gd name="T0" fmla="*/ 0 w 88"/>
              <a:gd name="T1" fmla="*/ 0 h 531"/>
              <a:gd name="T2" fmla="*/ 0 w 88"/>
              <a:gd name="T3" fmla="*/ 0 h 531"/>
              <a:gd name="T4" fmla="*/ 0 w 88"/>
              <a:gd name="T5" fmla="*/ 0 h 531"/>
              <a:gd name="T6" fmla="*/ 0 w 88"/>
              <a:gd name="T7" fmla="*/ 0 h 531"/>
              <a:gd name="T8" fmla="*/ 0 w 88"/>
              <a:gd name="T9" fmla="*/ 0 h 531"/>
              <a:gd name="T10" fmla="*/ 0 w 88"/>
              <a:gd name="T11" fmla="*/ 0 h 531"/>
              <a:gd name="T12" fmla="*/ 0 w 88"/>
              <a:gd name="T13" fmla="*/ 0 h 531"/>
              <a:gd name="T14" fmla="*/ 0 w 88"/>
              <a:gd name="T15" fmla="*/ 0 h 531"/>
              <a:gd name="T16" fmla="*/ 0 w 88"/>
              <a:gd name="T17" fmla="*/ 0 h 531"/>
              <a:gd name="T18" fmla="*/ 0 w 88"/>
              <a:gd name="T19" fmla="*/ 0 h 531"/>
              <a:gd name="T20" fmla="*/ 0 w 88"/>
              <a:gd name="T21" fmla="*/ 0 h 531"/>
              <a:gd name="T22" fmla="*/ 0 w 88"/>
              <a:gd name="T23" fmla="*/ 0 h 531"/>
              <a:gd name="T24" fmla="*/ 0 w 88"/>
              <a:gd name="T25" fmla="*/ 0 h 531"/>
              <a:gd name="T26" fmla="*/ 0 w 88"/>
              <a:gd name="T27" fmla="*/ 0 h 531"/>
              <a:gd name="T28" fmla="*/ 0 w 88"/>
              <a:gd name="T29" fmla="*/ 0 h 531"/>
              <a:gd name="T30" fmla="*/ 0 w 88"/>
              <a:gd name="T31" fmla="*/ 0 h 531"/>
              <a:gd name="T32" fmla="*/ 0 w 88"/>
              <a:gd name="T33" fmla="*/ 0 h 531"/>
              <a:gd name="T34" fmla="*/ 0 w 88"/>
              <a:gd name="T35" fmla="*/ 0 h 531"/>
              <a:gd name="T36" fmla="*/ 0 w 88"/>
              <a:gd name="T37" fmla="*/ 0 h 531"/>
              <a:gd name="T38" fmla="*/ 0 w 88"/>
              <a:gd name="T39" fmla="*/ 0 h 531"/>
              <a:gd name="T40" fmla="*/ 0 w 88"/>
              <a:gd name="T41" fmla="*/ 0 h 531"/>
              <a:gd name="T42" fmla="*/ 0 w 88"/>
              <a:gd name="T43" fmla="*/ 0 h 531"/>
              <a:gd name="T44" fmla="*/ 0 w 88"/>
              <a:gd name="T45" fmla="*/ 0 h 531"/>
              <a:gd name="T46" fmla="*/ 0 w 88"/>
              <a:gd name="T47" fmla="*/ 0 h 531"/>
              <a:gd name="T48" fmla="*/ 0 w 88"/>
              <a:gd name="T49" fmla="*/ 0 h 531"/>
              <a:gd name="T50" fmla="*/ 0 w 88"/>
              <a:gd name="T51" fmla="*/ 0 h 531"/>
              <a:gd name="T52" fmla="*/ 0 w 88"/>
              <a:gd name="T53" fmla="*/ 0 h 531"/>
              <a:gd name="T54" fmla="*/ 0 w 88"/>
              <a:gd name="T55" fmla="*/ 0 h 531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8" h="531">
                <a:moveTo>
                  <a:pt x="44" y="531"/>
                </a:moveTo>
                <a:lnTo>
                  <a:pt x="88" y="479"/>
                </a:lnTo>
                <a:lnTo>
                  <a:pt x="88" y="0"/>
                </a:lnTo>
                <a:lnTo>
                  <a:pt x="0" y="0"/>
                </a:lnTo>
                <a:lnTo>
                  <a:pt x="0" y="479"/>
                </a:lnTo>
                <a:lnTo>
                  <a:pt x="44" y="531"/>
                </a:lnTo>
                <a:lnTo>
                  <a:pt x="0" y="479"/>
                </a:lnTo>
                <a:lnTo>
                  <a:pt x="0" y="485"/>
                </a:lnTo>
                <a:lnTo>
                  <a:pt x="1" y="491"/>
                </a:lnTo>
                <a:lnTo>
                  <a:pt x="2" y="497"/>
                </a:lnTo>
                <a:lnTo>
                  <a:pt x="3" y="501"/>
                </a:lnTo>
                <a:lnTo>
                  <a:pt x="8" y="511"/>
                </a:lnTo>
                <a:lnTo>
                  <a:pt x="13" y="518"/>
                </a:lnTo>
                <a:lnTo>
                  <a:pt x="20" y="524"/>
                </a:lnTo>
                <a:lnTo>
                  <a:pt x="28" y="527"/>
                </a:lnTo>
                <a:lnTo>
                  <a:pt x="36" y="530"/>
                </a:lnTo>
                <a:lnTo>
                  <a:pt x="44" y="531"/>
                </a:lnTo>
                <a:lnTo>
                  <a:pt x="52" y="530"/>
                </a:lnTo>
                <a:lnTo>
                  <a:pt x="60" y="527"/>
                </a:lnTo>
                <a:lnTo>
                  <a:pt x="67" y="524"/>
                </a:lnTo>
                <a:lnTo>
                  <a:pt x="74" y="518"/>
                </a:lnTo>
                <a:lnTo>
                  <a:pt x="80" y="511"/>
                </a:lnTo>
                <a:lnTo>
                  <a:pt x="84" y="501"/>
                </a:lnTo>
                <a:lnTo>
                  <a:pt x="86" y="497"/>
                </a:lnTo>
                <a:lnTo>
                  <a:pt x="87" y="491"/>
                </a:lnTo>
                <a:lnTo>
                  <a:pt x="88" y="485"/>
                </a:lnTo>
                <a:lnTo>
                  <a:pt x="88" y="479"/>
                </a:lnTo>
                <a:lnTo>
                  <a:pt x="44" y="53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61" name="Freeform 55">
            <a:extLst>
              <a:ext uri="{FF2B5EF4-FFF2-40B4-BE49-F238E27FC236}">
                <a16:creationId xmlns:a16="http://schemas.microsoft.com/office/drawing/2014/main" id="{00000000-0008-0000-0700-000005010000}"/>
              </a:ext>
            </a:extLst>
          </xdr:cNvPr>
          <xdr:cNvSpPr>
            <a:spLocks/>
          </xdr:cNvSpPr>
        </xdr:nvSpPr>
        <xdr:spPr bwMode="auto">
          <a:xfrm>
            <a:off x="1897" y="662"/>
            <a:ext cx="208" cy="18"/>
          </a:xfrm>
          <a:custGeom>
            <a:avLst/>
            <a:gdLst>
              <a:gd name="T0" fmla="*/ 0 w 1038"/>
              <a:gd name="T1" fmla="*/ 0 h 105"/>
              <a:gd name="T2" fmla="*/ 0 w 1038"/>
              <a:gd name="T3" fmla="*/ 0 h 105"/>
              <a:gd name="T4" fmla="*/ 0 w 1038"/>
              <a:gd name="T5" fmla="*/ 0 h 105"/>
              <a:gd name="T6" fmla="*/ 0 w 1038"/>
              <a:gd name="T7" fmla="*/ 0 h 105"/>
              <a:gd name="T8" fmla="*/ 0 w 1038"/>
              <a:gd name="T9" fmla="*/ 0 h 105"/>
              <a:gd name="T10" fmla="*/ 0 w 1038"/>
              <a:gd name="T11" fmla="*/ 0 h 105"/>
              <a:gd name="T12" fmla="*/ 0 w 1038"/>
              <a:gd name="T13" fmla="*/ 0 h 105"/>
              <a:gd name="T14" fmla="*/ 0 w 1038"/>
              <a:gd name="T15" fmla="*/ 0 h 105"/>
              <a:gd name="T16" fmla="*/ 0 w 1038"/>
              <a:gd name="T17" fmla="*/ 0 h 105"/>
              <a:gd name="T18" fmla="*/ 0 w 1038"/>
              <a:gd name="T19" fmla="*/ 0 h 105"/>
              <a:gd name="T20" fmla="*/ 0 w 1038"/>
              <a:gd name="T21" fmla="*/ 0 h 105"/>
              <a:gd name="T22" fmla="*/ 0 w 1038"/>
              <a:gd name="T23" fmla="*/ 0 h 105"/>
              <a:gd name="T24" fmla="*/ 0 w 1038"/>
              <a:gd name="T25" fmla="*/ 0 h 105"/>
              <a:gd name="T26" fmla="*/ 0 w 1038"/>
              <a:gd name="T27" fmla="*/ 0 h 105"/>
              <a:gd name="T28" fmla="*/ 0 w 1038"/>
              <a:gd name="T29" fmla="*/ 0 h 105"/>
              <a:gd name="T30" fmla="*/ 0 w 1038"/>
              <a:gd name="T31" fmla="*/ 0 h 105"/>
              <a:gd name="T32" fmla="*/ 0 w 1038"/>
              <a:gd name="T33" fmla="*/ 0 h 105"/>
              <a:gd name="T34" fmla="*/ 0 w 1038"/>
              <a:gd name="T35" fmla="*/ 0 h 105"/>
              <a:gd name="T36" fmla="*/ 0 w 1038"/>
              <a:gd name="T37" fmla="*/ 0 h 105"/>
              <a:gd name="T38" fmla="*/ 0 w 1038"/>
              <a:gd name="T39" fmla="*/ 0 h 105"/>
              <a:gd name="T40" fmla="*/ 0 w 1038"/>
              <a:gd name="T41" fmla="*/ 0 h 105"/>
              <a:gd name="T42" fmla="*/ 0 w 1038"/>
              <a:gd name="T43" fmla="*/ 0 h 105"/>
              <a:gd name="T44" fmla="*/ 0 w 1038"/>
              <a:gd name="T45" fmla="*/ 0 h 105"/>
              <a:gd name="T46" fmla="*/ 0 w 1038"/>
              <a:gd name="T47" fmla="*/ 0 h 105"/>
              <a:gd name="T48" fmla="*/ 0 w 1038"/>
              <a:gd name="T49" fmla="*/ 0 h 105"/>
              <a:gd name="T50" fmla="*/ 0 w 1038"/>
              <a:gd name="T51" fmla="*/ 0 h 105"/>
              <a:gd name="T52" fmla="*/ 0 w 1038"/>
              <a:gd name="T53" fmla="*/ 0 h 105"/>
              <a:gd name="T54" fmla="*/ 0 w 1038"/>
              <a:gd name="T55" fmla="*/ 0 h 105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1038" h="105">
                <a:moveTo>
                  <a:pt x="1038" y="53"/>
                </a:moveTo>
                <a:lnTo>
                  <a:pt x="993" y="0"/>
                </a:lnTo>
                <a:lnTo>
                  <a:pt x="0" y="0"/>
                </a:lnTo>
                <a:lnTo>
                  <a:pt x="0" y="105"/>
                </a:lnTo>
                <a:lnTo>
                  <a:pt x="993" y="105"/>
                </a:lnTo>
                <a:lnTo>
                  <a:pt x="1038" y="53"/>
                </a:lnTo>
                <a:lnTo>
                  <a:pt x="993" y="105"/>
                </a:lnTo>
                <a:lnTo>
                  <a:pt x="999" y="105"/>
                </a:lnTo>
                <a:lnTo>
                  <a:pt x="1004" y="104"/>
                </a:lnTo>
                <a:lnTo>
                  <a:pt x="1008" y="102"/>
                </a:lnTo>
                <a:lnTo>
                  <a:pt x="1013" y="100"/>
                </a:lnTo>
                <a:lnTo>
                  <a:pt x="1020" y="95"/>
                </a:lnTo>
                <a:lnTo>
                  <a:pt x="1027" y="88"/>
                </a:lnTo>
                <a:lnTo>
                  <a:pt x="1031" y="80"/>
                </a:lnTo>
                <a:lnTo>
                  <a:pt x="1035" y="72"/>
                </a:lnTo>
                <a:lnTo>
                  <a:pt x="1037" y="62"/>
                </a:lnTo>
                <a:lnTo>
                  <a:pt x="1038" y="53"/>
                </a:lnTo>
                <a:lnTo>
                  <a:pt x="1037" y="42"/>
                </a:lnTo>
                <a:lnTo>
                  <a:pt x="1035" y="33"/>
                </a:lnTo>
                <a:lnTo>
                  <a:pt x="1031" y="25"/>
                </a:lnTo>
                <a:lnTo>
                  <a:pt x="1027" y="16"/>
                </a:lnTo>
                <a:lnTo>
                  <a:pt x="1020" y="11"/>
                </a:lnTo>
                <a:lnTo>
                  <a:pt x="1013" y="5"/>
                </a:lnTo>
                <a:lnTo>
                  <a:pt x="1008" y="4"/>
                </a:lnTo>
                <a:lnTo>
                  <a:pt x="1004" y="1"/>
                </a:lnTo>
                <a:lnTo>
                  <a:pt x="999" y="1"/>
                </a:lnTo>
                <a:lnTo>
                  <a:pt x="993" y="0"/>
                </a:lnTo>
                <a:lnTo>
                  <a:pt x="1038" y="5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62" name="Freeform 56">
            <a:extLst>
              <a:ext uri="{FF2B5EF4-FFF2-40B4-BE49-F238E27FC236}">
                <a16:creationId xmlns:a16="http://schemas.microsoft.com/office/drawing/2014/main" id="{00000000-0008-0000-0700-000006010000}"/>
              </a:ext>
            </a:extLst>
          </xdr:cNvPr>
          <xdr:cNvSpPr>
            <a:spLocks/>
          </xdr:cNvSpPr>
        </xdr:nvSpPr>
        <xdr:spPr bwMode="auto">
          <a:xfrm>
            <a:off x="2087" y="671"/>
            <a:ext cx="18" cy="111"/>
          </a:xfrm>
          <a:custGeom>
            <a:avLst/>
            <a:gdLst>
              <a:gd name="T0" fmla="*/ 0 w 89"/>
              <a:gd name="T1" fmla="*/ 0 h 665"/>
              <a:gd name="T2" fmla="*/ 0 w 89"/>
              <a:gd name="T3" fmla="*/ 0 h 665"/>
              <a:gd name="T4" fmla="*/ 0 w 89"/>
              <a:gd name="T5" fmla="*/ 0 h 665"/>
              <a:gd name="T6" fmla="*/ 0 w 89"/>
              <a:gd name="T7" fmla="*/ 0 h 665"/>
              <a:gd name="T8" fmla="*/ 0 w 89"/>
              <a:gd name="T9" fmla="*/ 0 h 665"/>
              <a:gd name="T10" fmla="*/ 0 w 89"/>
              <a:gd name="T11" fmla="*/ 0 h 665"/>
              <a:gd name="T12" fmla="*/ 0 w 89"/>
              <a:gd name="T13" fmla="*/ 0 h 665"/>
              <a:gd name="T14" fmla="*/ 0 w 89"/>
              <a:gd name="T15" fmla="*/ 0 h 665"/>
              <a:gd name="T16" fmla="*/ 0 w 89"/>
              <a:gd name="T17" fmla="*/ 0 h 665"/>
              <a:gd name="T18" fmla="*/ 0 w 89"/>
              <a:gd name="T19" fmla="*/ 0 h 665"/>
              <a:gd name="T20" fmla="*/ 0 w 89"/>
              <a:gd name="T21" fmla="*/ 0 h 665"/>
              <a:gd name="T22" fmla="*/ 0 w 89"/>
              <a:gd name="T23" fmla="*/ 0 h 665"/>
              <a:gd name="T24" fmla="*/ 0 w 89"/>
              <a:gd name="T25" fmla="*/ 0 h 665"/>
              <a:gd name="T26" fmla="*/ 0 w 89"/>
              <a:gd name="T27" fmla="*/ 0 h 665"/>
              <a:gd name="T28" fmla="*/ 0 w 89"/>
              <a:gd name="T29" fmla="*/ 0 h 665"/>
              <a:gd name="T30" fmla="*/ 0 w 89"/>
              <a:gd name="T31" fmla="*/ 0 h 665"/>
              <a:gd name="T32" fmla="*/ 0 w 89"/>
              <a:gd name="T33" fmla="*/ 0 h 665"/>
              <a:gd name="T34" fmla="*/ 0 w 89"/>
              <a:gd name="T35" fmla="*/ 0 h 665"/>
              <a:gd name="T36" fmla="*/ 0 w 89"/>
              <a:gd name="T37" fmla="*/ 0 h 665"/>
              <a:gd name="T38" fmla="*/ 0 w 89"/>
              <a:gd name="T39" fmla="*/ 0 h 665"/>
              <a:gd name="T40" fmla="*/ 0 w 89"/>
              <a:gd name="T41" fmla="*/ 0 h 665"/>
              <a:gd name="T42" fmla="*/ 0 w 89"/>
              <a:gd name="T43" fmla="*/ 0 h 665"/>
              <a:gd name="T44" fmla="*/ 0 w 89"/>
              <a:gd name="T45" fmla="*/ 0 h 665"/>
              <a:gd name="T46" fmla="*/ 0 w 89"/>
              <a:gd name="T47" fmla="*/ 0 h 665"/>
              <a:gd name="T48" fmla="*/ 0 w 89"/>
              <a:gd name="T49" fmla="*/ 0 h 665"/>
              <a:gd name="T50" fmla="*/ 0 w 89"/>
              <a:gd name="T51" fmla="*/ 0 h 665"/>
              <a:gd name="T52" fmla="*/ 0 w 89"/>
              <a:gd name="T53" fmla="*/ 0 h 665"/>
              <a:gd name="T54" fmla="*/ 0 w 89"/>
              <a:gd name="T55" fmla="*/ 0 h 665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9" h="665">
                <a:moveTo>
                  <a:pt x="76" y="650"/>
                </a:moveTo>
                <a:lnTo>
                  <a:pt x="89" y="612"/>
                </a:lnTo>
                <a:lnTo>
                  <a:pt x="89" y="0"/>
                </a:lnTo>
                <a:lnTo>
                  <a:pt x="0" y="0"/>
                </a:lnTo>
                <a:lnTo>
                  <a:pt x="0" y="612"/>
                </a:lnTo>
                <a:lnTo>
                  <a:pt x="76" y="650"/>
                </a:lnTo>
                <a:lnTo>
                  <a:pt x="0" y="612"/>
                </a:lnTo>
                <a:lnTo>
                  <a:pt x="0" y="619"/>
                </a:lnTo>
                <a:lnTo>
                  <a:pt x="1" y="625"/>
                </a:lnTo>
                <a:lnTo>
                  <a:pt x="2" y="630"/>
                </a:lnTo>
                <a:lnTo>
                  <a:pt x="4" y="636"/>
                </a:lnTo>
                <a:lnTo>
                  <a:pt x="8" y="644"/>
                </a:lnTo>
                <a:lnTo>
                  <a:pt x="14" y="652"/>
                </a:lnTo>
                <a:lnTo>
                  <a:pt x="21" y="657"/>
                </a:lnTo>
                <a:lnTo>
                  <a:pt x="28" y="661"/>
                </a:lnTo>
                <a:lnTo>
                  <a:pt x="36" y="664"/>
                </a:lnTo>
                <a:lnTo>
                  <a:pt x="44" y="665"/>
                </a:lnTo>
                <a:lnTo>
                  <a:pt x="53" y="664"/>
                </a:lnTo>
                <a:lnTo>
                  <a:pt x="61" y="661"/>
                </a:lnTo>
                <a:lnTo>
                  <a:pt x="68" y="657"/>
                </a:lnTo>
                <a:lnTo>
                  <a:pt x="75" y="652"/>
                </a:lnTo>
                <a:lnTo>
                  <a:pt x="80" y="644"/>
                </a:lnTo>
                <a:lnTo>
                  <a:pt x="85" y="636"/>
                </a:lnTo>
                <a:lnTo>
                  <a:pt x="86" y="630"/>
                </a:lnTo>
                <a:lnTo>
                  <a:pt x="88" y="625"/>
                </a:lnTo>
                <a:lnTo>
                  <a:pt x="88" y="619"/>
                </a:lnTo>
                <a:lnTo>
                  <a:pt x="89" y="612"/>
                </a:lnTo>
                <a:lnTo>
                  <a:pt x="76" y="65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63" name="Freeform 57">
            <a:extLst>
              <a:ext uri="{FF2B5EF4-FFF2-40B4-BE49-F238E27FC236}">
                <a16:creationId xmlns:a16="http://schemas.microsoft.com/office/drawing/2014/main" id="{00000000-0008-0000-0700-000007010000}"/>
              </a:ext>
            </a:extLst>
          </xdr:cNvPr>
          <xdr:cNvSpPr>
            <a:spLocks/>
          </xdr:cNvSpPr>
        </xdr:nvSpPr>
        <xdr:spPr bwMode="auto">
          <a:xfrm>
            <a:off x="2069" y="767"/>
            <a:ext cx="33" cy="33"/>
          </a:xfrm>
          <a:custGeom>
            <a:avLst/>
            <a:gdLst>
              <a:gd name="T0" fmla="*/ 0 w 166"/>
              <a:gd name="T1" fmla="*/ 0 h 195"/>
              <a:gd name="T2" fmla="*/ 0 w 166"/>
              <a:gd name="T3" fmla="*/ 0 h 195"/>
              <a:gd name="T4" fmla="*/ 0 w 166"/>
              <a:gd name="T5" fmla="*/ 0 h 195"/>
              <a:gd name="T6" fmla="*/ 0 w 166"/>
              <a:gd name="T7" fmla="*/ 0 h 195"/>
              <a:gd name="T8" fmla="*/ 0 w 166"/>
              <a:gd name="T9" fmla="*/ 0 h 195"/>
              <a:gd name="T10" fmla="*/ 0 w 166"/>
              <a:gd name="T11" fmla="*/ 0 h 195"/>
              <a:gd name="T12" fmla="*/ 0 w 166"/>
              <a:gd name="T13" fmla="*/ 0 h 195"/>
              <a:gd name="T14" fmla="*/ 0 w 166"/>
              <a:gd name="T15" fmla="*/ 0 h 195"/>
              <a:gd name="T16" fmla="*/ 0 w 166"/>
              <a:gd name="T17" fmla="*/ 0 h 195"/>
              <a:gd name="T18" fmla="*/ 0 w 166"/>
              <a:gd name="T19" fmla="*/ 0 h 195"/>
              <a:gd name="T20" fmla="*/ 0 w 166"/>
              <a:gd name="T21" fmla="*/ 0 h 195"/>
              <a:gd name="T22" fmla="*/ 0 w 166"/>
              <a:gd name="T23" fmla="*/ 0 h 195"/>
              <a:gd name="T24" fmla="*/ 0 w 166"/>
              <a:gd name="T25" fmla="*/ 0 h 195"/>
              <a:gd name="T26" fmla="*/ 0 w 166"/>
              <a:gd name="T27" fmla="*/ 0 h 195"/>
              <a:gd name="T28" fmla="*/ 0 w 166"/>
              <a:gd name="T29" fmla="*/ 0 h 195"/>
              <a:gd name="T30" fmla="*/ 0 w 166"/>
              <a:gd name="T31" fmla="*/ 0 h 195"/>
              <a:gd name="T32" fmla="*/ 0 w 166"/>
              <a:gd name="T33" fmla="*/ 0 h 195"/>
              <a:gd name="T34" fmla="*/ 0 w 166"/>
              <a:gd name="T35" fmla="*/ 0 h 195"/>
              <a:gd name="T36" fmla="*/ 0 w 166"/>
              <a:gd name="T37" fmla="*/ 0 h 195"/>
              <a:gd name="T38" fmla="*/ 0 w 166"/>
              <a:gd name="T39" fmla="*/ 0 h 195"/>
              <a:gd name="T40" fmla="*/ 0 w 166"/>
              <a:gd name="T41" fmla="*/ 0 h 195"/>
              <a:gd name="T42" fmla="*/ 0 w 166"/>
              <a:gd name="T43" fmla="*/ 0 h 195"/>
              <a:gd name="T44" fmla="*/ 0 w 166"/>
              <a:gd name="T45" fmla="*/ 0 h 195"/>
              <a:gd name="T46" fmla="*/ 0 w 166"/>
              <a:gd name="T47" fmla="*/ 0 h 195"/>
              <a:gd name="T48" fmla="*/ 0 w 166"/>
              <a:gd name="T49" fmla="*/ 0 h 195"/>
              <a:gd name="T50" fmla="*/ 0 w 166"/>
              <a:gd name="T51" fmla="*/ 0 h 195"/>
              <a:gd name="T52" fmla="*/ 0 w 166"/>
              <a:gd name="T53" fmla="*/ 0 h 195"/>
              <a:gd name="T54" fmla="*/ 0 w 166"/>
              <a:gd name="T55" fmla="*/ 0 h 195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166" h="195">
                <a:moveTo>
                  <a:pt x="45" y="194"/>
                </a:moveTo>
                <a:lnTo>
                  <a:pt x="76" y="178"/>
                </a:lnTo>
                <a:lnTo>
                  <a:pt x="166" y="74"/>
                </a:lnTo>
                <a:lnTo>
                  <a:pt x="103" y="0"/>
                </a:lnTo>
                <a:lnTo>
                  <a:pt x="14" y="105"/>
                </a:lnTo>
                <a:lnTo>
                  <a:pt x="45" y="194"/>
                </a:lnTo>
                <a:lnTo>
                  <a:pt x="14" y="105"/>
                </a:lnTo>
                <a:lnTo>
                  <a:pt x="10" y="110"/>
                </a:lnTo>
                <a:lnTo>
                  <a:pt x="7" y="115"/>
                </a:lnTo>
                <a:lnTo>
                  <a:pt x="5" y="120"/>
                </a:lnTo>
                <a:lnTo>
                  <a:pt x="3" y="124"/>
                </a:lnTo>
                <a:lnTo>
                  <a:pt x="0" y="134"/>
                </a:lnTo>
                <a:lnTo>
                  <a:pt x="0" y="144"/>
                </a:lnTo>
                <a:lnTo>
                  <a:pt x="1" y="154"/>
                </a:lnTo>
                <a:lnTo>
                  <a:pt x="4" y="163"/>
                </a:lnTo>
                <a:lnTo>
                  <a:pt x="8" y="171"/>
                </a:lnTo>
                <a:lnTo>
                  <a:pt x="14" y="178"/>
                </a:lnTo>
                <a:lnTo>
                  <a:pt x="20" y="184"/>
                </a:lnTo>
                <a:lnTo>
                  <a:pt x="27" y="190"/>
                </a:lnTo>
                <a:lnTo>
                  <a:pt x="35" y="194"/>
                </a:lnTo>
                <a:lnTo>
                  <a:pt x="43" y="195"/>
                </a:lnTo>
                <a:lnTo>
                  <a:pt x="51" y="194"/>
                </a:lnTo>
                <a:lnTo>
                  <a:pt x="60" y="191"/>
                </a:lnTo>
                <a:lnTo>
                  <a:pt x="64" y="189"/>
                </a:lnTo>
                <a:lnTo>
                  <a:pt x="68" y="187"/>
                </a:lnTo>
                <a:lnTo>
                  <a:pt x="72" y="183"/>
                </a:lnTo>
                <a:lnTo>
                  <a:pt x="76" y="178"/>
                </a:lnTo>
                <a:lnTo>
                  <a:pt x="45" y="194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64" name="Freeform 58">
            <a:extLst>
              <a:ext uri="{FF2B5EF4-FFF2-40B4-BE49-F238E27FC236}">
                <a16:creationId xmlns:a16="http://schemas.microsoft.com/office/drawing/2014/main" id="{00000000-0008-0000-0700-000008010000}"/>
              </a:ext>
            </a:extLst>
          </xdr:cNvPr>
          <xdr:cNvSpPr>
            <a:spLocks/>
          </xdr:cNvSpPr>
        </xdr:nvSpPr>
        <xdr:spPr bwMode="auto">
          <a:xfrm>
            <a:off x="1714" y="782"/>
            <a:ext cx="364" cy="17"/>
          </a:xfrm>
          <a:custGeom>
            <a:avLst/>
            <a:gdLst>
              <a:gd name="T0" fmla="*/ 0 w 1819"/>
              <a:gd name="T1" fmla="*/ 0 h 104"/>
              <a:gd name="T2" fmla="*/ 0 w 1819"/>
              <a:gd name="T3" fmla="*/ 0 h 104"/>
              <a:gd name="T4" fmla="*/ 0 w 1819"/>
              <a:gd name="T5" fmla="*/ 0 h 104"/>
              <a:gd name="T6" fmla="*/ 0 w 1819"/>
              <a:gd name="T7" fmla="*/ 0 h 104"/>
              <a:gd name="T8" fmla="*/ 0 w 1819"/>
              <a:gd name="T9" fmla="*/ 0 h 104"/>
              <a:gd name="T10" fmla="*/ 0 w 1819"/>
              <a:gd name="T11" fmla="*/ 0 h 104"/>
              <a:gd name="T12" fmla="*/ 0 w 1819"/>
              <a:gd name="T13" fmla="*/ 0 h 104"/>
              <a:gd name="T14" fmla="*/ 0 w 1819"/>
              <a:gd name="T15" fmla="*/ 0 h 104"/>
              <a:gd name="T16" fmla="*/ 0 w 1819"/>
              <a:gd name="T17" fmla="*/ 0 h 104"/>
              <a:gd name="T18" fmla="*/ 0 w 1819"/>
              <a:gd name="T19" fmla="*/ 0 h 104"/>
              <a:gd name="T20" fmla="*/ 0 w 1819"/>
              <a:gd name="T21" fmla="*/ 0 h 104"/>
              <a:gd name="T22" fmla="*/ 0 w 1819"/>
              <a:gd name="T23" fmla="*/ 0 h 104"/>
              <a:gd name="T24" fmla="*/ 0 w 1819"/>
              <a:gd name="T25" fmla="*/ 0 h 104"/>
              <a:gd name="T26" fmla="*/ 0 w 1819"/>
              <a:gd name="T27" fmla="*/ 0 h 104"/>
              <a:gd name="T28" fmla="*/ 0 w 1819"/>
              <a:gd name="T29" fmla="*/ 0 h 104"/>
              <a:gd name="T30" fmla="*/ 0 w 1819"/>
              <a:gd name="T31" fmla="*/ 0 h 104"/>
              <a:gd name="T32" fmla="*/ 0 w 1819"/>
              <a:gd name="T33" fmla="*/ 0 h 104"/>
              <a:gd name="T34" fmla="*/ 0 w 1819"/>
              <a:gd name="T35" fmla="*/ 0 h 104"/>
              <a:gd name="T36" fmla="*/ 0 w 1819"/>
              <a:gd name="T37" fmla="*/ 0 h 104"/>
              <a:gd name="T38" fmla="*/ 0 w 1819"/>
              <a:gd name="T39" fmla="*/ 0 h 104"/>
              <a:gd name="T40" fmla="*/ 0 w 1819"/>
              <a:gd name="T41" fmla="*/ 0 h 104"/>
              <a:gd name="T42" fmla="*/ 0 w 1819"/>
              <a:gd name="T43" fmla="*/ 0 h 104"/>
              <a:gd name="T44" fmla="*/ 0 w 1819"/>
              <a:gd name="T45" fmla="*/ 0 h 104"/>
              <a:gd name="T46" fmla="*/ 0 w 1819"/>
              <a:gd name="T47" fmla="*/ 0 h 104"/>
              <a:gd name="T48" fmla="*/ 0 w 1819"/>
              <a:gd name="T49" fmla="*/ 0 h 104"/>
              <a:gd name="T50" fmla="*/ 0 w 1819"/>
              <a:gd name="T51" fmla="*/ 0 h 104"/>
              <a:gd name="T52" fmla="*/ 0 w 1819"/>
              <a:gd name="T53" fmla="*/ 0 h 104"/>
              <a:gd name="T54" fmla="*/ 0 w 1819"/>
              <a:gd name="T55" fmla="*/ 0 h 104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1819" h="104">
                <a:moveTo>
                  <a:pt x="0" y="52"/>
                </a:moveTo>
                <a:lnTo>
                  <a:pt x="44" y="104"/>
                </a:lnTo>
                <a:lnTo>
                  <a:pt x="1819" y="104"/>
                </a:lnTo>
                <a:lnTo>
                  <a:pt x="1819" y="0"/>
                </a:lnTo>
                <a:lnTo>
                  <a:pt x="44" y="0"/>
                </a:lnTo>
                <a:lnTo>
                  <a:pt x="0" y="52"/>
                </a:lnTo>
                <a:lnTo>
                  <a:pt x="44" y="0"/>
                </a:lnTo>
                <a:lnTo>
                  <a:pt x="39" y="0"/>
                </a:lnTo>
                <a:lnTo>
                  <a:pt x="34" y="1"/>
                </a:lnTo>
                <a:lnTo>
                  <a:pt x="29" y="3"/>
                </a:lnTo>
                <a:lnTo>
                  <a:pt x="25" y="4"/>
                </a:lnTo>
                <a:lnTo>
                  <a:pt x="17" y="10"/>
                </a:lnTo>
                <a:lnTo>
                  <a:pt x="11" y="15"/>
                </a:lnTo>
                <a:lnTo>
                  <a:pt x="6" y="24"/>
                </a:lnTo>
                <a:lnTo>
                  <a:pt x="3" y="33"/>
                </a:lnTo>
                <a:lnTo>
                  <a:pt x="1" y="43"/>
                </a:lnTo>
                <a:lnTo>
                  <a:pt x="0" y="52"/>
                </a:lnTo>
                <a:lnTo>
                  <a:pt x="1" y="61"/>
                </a:lnTo>
                <a:lnTo>
                  <a:pt x="3" y="71"/>
                </a:lnTo>
                <a:lnTo>
                  <a:pt x="6" y="80"/>
                </a:lnTo>
                <a:lnTo>
                  <a:pt x="11" y="87"/>
                </a:lnTo>
                <a:lnTo>
                  <a:pt x="17" y="94"/>
                </a:lnTo>
                <a:lnTo>
                  <a:pt x="25" y="99"/>
                </a:lnTo>
                <a:lnTo>
                  <a:pt x="29" y="101"/>
                </a:lnTo>
                <a:lnTo>
                  <a:pt x="34" y="103"/>
                </a:lnTo>
                <a:lnTo>
                  <a:pt x="39" y="104"/>
                </a:lnTo>
                <a:lnTo>
                  <a:pt x="44" y="104"/>
                </a:lnTo>
                <a:lnTo>
                  <a:pt x="0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65" name="Freeform 59">
            <a:extLst>
              <a:ext uri="{FF2B5EF4-FFF2-40B4-BE49-F238E27FC236}">
                <a16:creationId xmlns:a16="http://schemas.microsoft.com/office/drawing/2014/main" id="{00000000-0008-0000-0700-000009010000}"/>
              </a:ext>
            </a:extLst>
          </xdr:cNvPr>
          <xdr:cNvSpPr>
            <a:spLocks/>
          </xdr:cNvSpPr>
        </xdr:nvSpPr>
        <xdr:spPr bwMode="auto">
          <a:xfrm>
            <a:off x="1714" y="319"/>
            <a:ext cx="18" cy="472"/>
          </a:xfrm>
          <a:custGeom>
            <a:avLst/>
            <a:gdLst>
              <a:gd name="T0" fmla="*/ 0 w 88"/>
              <a:gd name="T1" fmla="*/ 0 h 2830"/>
              <a:gd name="T2" fmla="*/ 0 w 88"/>
              <a:gd name="T3" fmla="*/ 0 h 2830"/>
              <a:gd name="T4" fmla="*/ 0 w 88"/>
              <a:gd name="T5" fmla="*/ 0 h 2830"/>
              <a:gd name="T6" fmla="*/ 0 w 88"/>
              <a:gd name="T7" fmla="*/ 0 h 2830"/>
              <a:gd name="T8" fmla="*/ 0 w 88"/>
              <a:gd name="T9" fmla="*/ 0 h 2830"/>
              <a:gd name="T10" fmla="*/ 0 w 88"/>
              <a:gd name="T11" fmla="*/ 0 h 2830"/>
              <a:gd name="T12" fmla="*/ 0 w 88"/>
              <a:gd name="T13" fmla="*/ 0 h 2830"/>
              <a:gd name="T14" fmla="*/ 0 w 88"/>
              <a:gd name="T15" fmla="*/ 0 h 2830"/>
              <a:gd name="T16" fmla="*/ 0 w 88"/>
              <a:gd name="T17" fmla="*/ 0 h 2830"/>
              <a:gd name="T18" fmla="*/ 0 w 88"/>
              <a:gd name="T19" fmla="*/ 0 h 2830"/>
              <a:gd name="T20" fmla="*/ 0 w 88"/>
              <a:gd name="T21" fmla="*/ 0 h 2830"/>
              <a:gd name="T22" fmla="*/ 0 w 88"/>
              <a:gd name="T23" fmla="*/ 0 h 2830"/>
              <a:gd name="T24" fmla="*/ 0 w 88"/>
              <a:gd name="T25" fmla="*/ 0 h 2830"/>
              <a:gd name="T26" fmla="*/ 0 w 88"/>
              <a:gd name="T27" fmla="*/ 0 h 2830"/>
              <a:gd name="T28" fmla="*/ 0 w 88"/>
              <a:gd name="T29" fmla="*/ 0 h 2830"/>
              <a:gd name="T30" fmla="*/ 0 w 88"/>
              <a:gd name="T31" fmla="*/ 0 h 2830"/>
              <a:gd name="T32" fmla="*/ 0 w 88"/>
              <a:gd name="T33" fmla="*/ 0 h 2830"/>
              <a:gd name="T34" fmla="*/ 0 w 88"/>
              <a:gd name="T35" fmla="*/ 0 h 2830"/>
              <a:gd name="T36" fmla="*/ 0 w 88"/>
              <a:gd name="T37" fmla="*/ 0 h 2830"/>
              <a:gd name="T38" fmla="*/ 0 w 88"/>
              <a:gd name="T39" fmla="*/ 0 h 2830"/>
              <a:gd name="T40" fmla="*/ 0 w 88"/>
              <a:gd name="T41" fmla="*/ 0 h 2830"/>
              <a:gd name="T42" fmla="*/ 0 w 88"/>
              <a:gd name="T43" fmla="*/ 0 h 2830"/>
              <a:gd name="T44" fmla="*/ 0 w 88"/>
              <a:gd name="T45" fmla="*/ 0 h 2830"/>
              <a:gd name="T46" fmla="*/ 0 w 88"/>
              <a:gd name="T47" fmla="*/ 0 h 2830"/>
              <a:gd name="T48" fmla="*/ 0 w 88"/>
              <a:gd name="T49" fmla="*/ 0 h 2830"/>
              <a:gd name="T50" fmla="*/ 0 w 88"/>
              <a:gd name="T51" fmla="*/ 0 h 2830"/>
              <a:gd name="T52" fmla="*/ 0 w 88"/>
              <a:gd name="T53" fmla="*/ 0 h 2830"/>
              <a:gd name="T54" fmla="*/ 0 w 88"/>
              <a:gd name="T55" fmla="*/ 0 h 2830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8" h="2830">
                <a:moveTo>
                  <a:pt x="12" y="18"/>
                </a:moveTo>
                <a:lnTo>
                  <a:pt x="0" y="52"/>
                </a:lnTo>
                <a:lnTo>
                  <a:pt x="0" y="2830"/>
                </a:lnTo>
                <a:lnTo>
                  <a:pt x="88" y="2830"/>
                </a:lnTo>
                <a:lnTo>
                  <a:pt x="88" y="52"/>
                </a:lnTo>
                <a:lnTo>
                  <a:pt x="12" y="18"/>
                </a:lnTo>
                <a:lnTo>
                  <a:pt x="88" y="52"/>
                </a:lnTo>
                <a:lnTo>
                  <a:pt x="88" y="46"/>
                </a:lnTo>
                <a:lnTo>
                  <a:pt x="87" y="40"/>
                </a:lnTo>
                <a:lnTo>
                  <a:pt x="86" y="34"/>
                </a:lnTo>
                <a:lnTo>
                  <a:pt x="85" y="30"/>
                </a:lnTo>
                <a:lnTo>
                  <a:pt x="80" y="22"/>
                </a:lnTo>
                <a:lnTo>
                  <a:pt x="75" y="13"/>
                </a:lnTo>
                <a:lnTo>
                  <a:pt x="68" y="9"/>
                </a:lnTo>
                <a:lnTo>
                  <a:pt x="60" y="4"/>
                </a:lnTo>
                <a:lnTo>
                  <a:pt x="52" y="2"/>
                </a:lnTo>
                <a:lnTo>
                  <a:pt x="44" y="0"/>
                </a:lnTo>
                <a:lnTo>
                  <a:pt x="36" y="2"/>
                </a:lnTo>
                <a:lnTo>
                  <a:pt x="28" y="4"/>
                </a:lnTo>
                <a:lnTo>
                  <a:pt x="20" y="9"/>
                </a:lnTo>
                <a:lnTo>
                  <a:pt x="14" y="13"/>
                </a:lnTo>
                <a:lnTo>
                  <a:pt x="8" y="22"/>
                </a:lnTo>
                <a:lnTo>
                  <a:pt x="4" y="30"/>
                </a:lnTo>
                <a:lnTo>
                  <a:pt x="2" y="34"/>
                </a:lnTo>
                <a:lnTo>
                  <a:pt x="1" y="40"/>
                </a:lnTo>
                <a:lnTo>
                  <a:pt x="0" y="46"/>
                </a:lnTo>
                <a:lnTo>
                  <a:pt x="0" y="52"/>
                </a:lnTo>
                <a:lnTo>
                  <a:pt x="12" y="18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66" name="Freeform 60">
            <a:extLst>
              <a:ext uri="{FF2B5EF4-FFF2-40B4-BE49-F238E27FC236}">
                <a16:creationId xmlns:a16="http://schemas.microsoft.com/office/drawing/2014/main" id="{00000000-0008-0000-0700-00000A010000}"/>
              </a:ext>
            </a:extLst>
          </xdr:cNvPr>
          <xdr:cNvSpPr>
            <a:spLocks/>
          </xdr:cNvSpPr>
        </xdr:nvSpPr>
        <xdr:spPr bwMode="auto">
          <a:xfrm>
            <a:off x="1741" y="309"/>
            <a:ext cx="355" cy="464"/>
          </a:xfrm>
          <a:custGeom>
            <a:avLst/>
            <a:gdLst>
              <a:gd name="T0" fmla="*/ 0 w 1774"/>
              <a:gd name="T1" fmla="*/ 0 h 2786"/>
              <a:gd name="T2" fmla="*/ 0 w 1774"/>
              <a:gd name="T3" fmla="*/ 0 h 2786"/>
              <a:gd name="T4" fmla="*/ 0 w 1774"/>
              <a:gd name="T5" fmla="*/ 0 h 2786"/>
              <a:gd name="T6" fmla="*/ 0 w 1774"/>
              <a:gd name="T7" fmla="*/ 0 h 2786"/>
              <a:gd name="T8" fmla="*/ 0 w 1774"/>
              <a:gd name="T9" fmla="*/ 0 h 2786"/>
              <a:gd name="T10" fmla="*/ 0 w 1774"/>
              <a:gd name="T11" fmla="*/ 0 h 2786"/>
              <a:gd name="T12" fmla="*/ 0 w 1774"/>
              <a:gd name="T13" fmla="*/ 0 h 2786"/>
              <a:gd name="T14" fmla="*/ 0 w 1774"/>
              <a:gd name="T15" fmla="*/ 0 h 2786"/>
              <a:gd name="T16" fmla="*/ 0 w 1774"/>
              <a:gd name="T17" fmla="*/ 0 h 2786"/>
              <a:gd name="T18" fmla="*/ 0 w 1774"/>
              <a:gd name="T19" fmla="*/ 0 h 2786"/>
              <a:gd name="T20" fmla="*/ 0 w 1774"/>
              <a:gd name="T21" fmla="*/ 0 h 2786"/>
              <a:gd name="T22" fmla="*/ 0 w 1774"/>
              <a:gd name="T23" fmla="*/ 0 h 2786"/>
              <a:gd name="T24" fmla="*/ 0 w 1774"/>
              <a:gd name="T25" fmla="*/ 0 h 278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0" t="0" r="r" b="b"/>
            <a:pathLst>
              <a:path w="1774" h="2786">
                <a:moveTo>
                  <a:pt x="0" y="0"/>
                </a:moveTo>
                <a:lnTo>
                  <a:pt x="1742" y="0"/>
                </a:lnTo>
                <a:lnTo>
                  <a:pt x="1742" y="727"/>
                </a:lnTo>
                <a:lnTo>
                  <a:pt x="870" y="727"/>
                </a:lnTo>
                <a:lnTo>
                  <a:pt x="870" y="1188"/>
                </a:lnTo>
                <a:lnTo>
                  <a:pt x="1677" y="1188"/>
                </a:lnTo>
                <a:lnTo>
                  <a:pt x="1677" y="1589"/>
                </a:lnTo>
                <a:lnTo>
                  <a:pt x="870" y="1589"/>
                </a:lnTo>
                <a:lnTo>
                  <a:pt x="870" y="2059"/>
                </a:lnTo>
                <a:lnTo>
                  <a:pt x="1774" y="2059"/>
                </a:lnTo>
                <a:lnTo>
                  <a:pt x="1774" y="2786"/>
                </a:lnTo>
                <a:lnTo>
                  <a:pt x="0" y="2786"/>
                </a:lnTo>
                <a:lnTo>
                  <a:pt x="0" y="0"/>
                </a:lnTo>
                <a:close/>
              </a:path>
            </a:pathLst>
          </a:custGeom>
          <a:solidFill>
            <a:srgbClr val="F8C4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67" name="Freeform 61">
            <a:extLst>
              <a:ext uri="{FF2B5EF4-FFF2-40B4-BE49-F238E27FC236}">
                <a16:creationId xmlns:a16="http://schemas.microsoft.com/office/drawing/2014/main" id="{00000000-0008-0000-0700-00000B010000}"/>
              </a:ext>
            </a:extLst>
          </xdr:cNvPr>
          <xdr:cNvSpPr>
            <a:spLocks/>
          </xdr:cNvSpPr>
        </xdr:nvSpPr>
        <xdr:spPr bwMode="auto">
          <a:xfrm>
            <a:off x="1741" y="300"/>
            <a:ext cx="357" cy="17"/>
          </a:xfrm>
          <a:custGeom>
            <a:avLst/>
            <a:gdLst>
              <a:gd name="T0" fmla="*/ 0 w 1786"/>
              <a:gd name="T1" fmla="*/ 0 h 104"/>
              <a:gd name="T2" fmla="*/ 0 w 1786"/>
              <a:gd name="T3" fmla="*/ 0 h 104"/>
              <a:gd name="T4" fmla="*/ 0 w 1786"/>
              <a:gd name="T5" fmla="*/ 0 h 104"/>
              <a:gd name="T6" fmla="*/ 0 w 1786"/>
              <a:gd name="T7" fmla="*/ 0 h 104"/>
              <a:gd name="T8" fmla="*/ 0 w 1786"/>
              <a:gd name="T9" fmla="*/ 0 h 104"/>
              <a:gd name="T10" fmla="*/ 0 w 1786"/>
              <a:gd name="T11" fmla="*/ 0 h 104"/>
              <a:gd name="T12" fmla="*/ 0 w 1786"/>
              <a:gd name="T13" fmla="*/ 0 h 104"/>
              <a:gd name="T14" fmla="*/ 0 w 1786"/>
              <a:gd name="T15" fmla="*/ 0 h 104"/>
              <a:gd name="T16" fmla="*/ 0 w 1786"/>
              <a:gd name="T17" fmla="*/ 0 h 104"/>
              <a:gd name="T18" fmla="*/ 0 w 1786"/>
              <a:gd name="T19" fmla="*/ 0 h 104"/>
              <a:gd name="T20" fmla="*/ 0 w 1786"/>
              <a:gd name="T21" fmla="*/ 0 h 104"/>
              <a:gd name="T22" fmla="*/ 0 w 1786"/>
              <a:gd name="T23" fmla="*/ 0 h 104"/>
              <a:gd name="T24" fmla="*/ 0 w 1786"/>
              <a:gd name="T25" fmla="*/ 0 h 104"/>
              <a:gd name="T26" fmla="*/ 0 w 1786"/>
              <a:gd name="T27" fmla="*/ 0 h 104"/>
              <a:gd name="T28" fmla="*/ 0 w 1786"/>
              <a:gd name="T29" fmla="*/ 0 h 104"/>
              <a:gd name="T30" fmla="*/ 0 w 1786"/>
              <a:gd name="T31" fmla="*/ 0 h 104"/>
              <a:gd name="T32" fmla="*/ 0 w 1786"/>
              <a:gd name="T33" fmla="*/ 0 h 104"/>
              <a:gd name="T34" fmla="*/ 0 w 1786"/>
              <a:gd name="T35" fmla="*/ 0 h 104"/>
              <a:gd name="T36" fmla="*/ 0 w 1786"/>
              <a:gd name="T37" fmla="*/ 0 h 104"/>
              <a:gd name="T38" fmla="*/ 0 w 1786"/>
              <a:gd name="T39" fmla="*/ 0 h 104"/>
              <a:gd name="T40" fmla="*/ 0 w 1786"/>
              <a:gd name="T41" fmla="*/ 0 h 104"/>
              <a:gd name="T42" fmla="*/ 0 w 1786"/>
              <a:gd name="T43" fmla="*/ 0 h 104"/>
              <a:gd name="T44" fmla="*/ 0 w 1786"/>
              <a:gd name="T45" fmla="*/ 0 h 104"/>
              <a:gd name="T46" fmla="*/ 0 w 1786"/>
              <a:gd name="T47" fmla="*/ 0 h 104"/>
              <a:gd name="T48" fmla="*/ 0 w 1786"/>
              <a:gd name="T49" fmla="*/ 0 h 104"/>
              <a:gd name="T50" fmla="*/ 0 w 1786"/>
              <a:gd name="T51" fmla="*/ 0 h 104"/>
              <a:gd name="T52" fmla="*/ 0 w 1786"/>
              <a:gd name="T53" fmla="*/ 0 h 104"/>
              <a:gd name="T54" fmla="*/ 0 w 1786"/>
              <a:gd name="T55" fmla="*/ 0 h 104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1786" h="104">
                <a:moveTo>
                  <a:pt x="1786" y="52"/>
                </a:moveTo>
                <a:lnTo>
                  <a:pt x="1742" y="0"/>
                </a:lnTo>
                <a:lnTo>
                  <a:pt x="0" y="0"/>
                </a:lnTo>
                <a:lnTo>
                  <a:pt x="0" y="104"/>
                </a:lnTo>
                <a:lnTo>
                  <a:pt x="1742" y="104"/>
                </a:lnTo>
                <a:lnTo>
                  <a:pt x="1786" y="52"/>
                </a:lnTo>
                <a:lnTo>
                  <a:pt x="1742" y="104"/>
                </a:lnTo>
                <a:lnTo>
                  <a:pt x="1747" y="104"/>
                </a:lnTo>
                <a:lnTo>
                  <a:pt x="1752" y="103"/>
                </a:lnTo>
                <a:lnTo>
                  <a:pt x="1757" y="101"/>
                </a:lnTo>
                <a:lnTo>
                  <a:pt x="1761" y="99"/>
                </a:lnTo>
                <a:lnTo>
                  <a:pt x="1769" y="94"/>
                </a:lnTo>
                <a:lnTo>
                  <a:pt x="1775" y="87"/>
                </a:lnTo>
                <a:lnTo>
                  <a:pt x="1780" y="80"/>
                </a:lnTo>
                <a:lnTo>
                  <a:pt x="1783" y="71"/>
                </a:lnTo>
                <a:lnTo>
                  <a:pt x="1785" y="61"/>
                </a:lnTo>
                <a:lnTo>
                  <a:pt x="1786" y="52"/>
                </a:lnTo>
                <a:lnTo>
                  <a:pt x="1785" y="43"/>
                </a:lnTo>
                <a:lnTo>
                  <a:pt x="1783" y="33"/>
                </a:lnTo>
                <a:lnTo>
                  <a:pt x="1780" y="24"/>
                </a:lnTo>
                <a:lnTo>
                  <a:pt x="1775" y="15"/>
                </a:lnTo>
                <a:lnTo>
                  <a:pt x="1769" y="10"/>
                </a:lnTo>
                <a:lnTo>
                  <a:pt x="1761" y="4"/>
                </a:lnTo>
                <a:lnTo>
                  <a:pt x="1757" y="3"/>
                </a:lnTo>
                <a:lnTo>
                  <a:pt x="1752" y="1"/>
                </a:lnTo>
                <a:lnTo>
                  <a:pt x="1747" y="0"/>
                </a:lnTo>
                <a:lnTo>
                  <a:pt x="1742" y="0"/>
                </a:lnTo>
                <a:lnTo>
                  <a:pt x="1786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68" name="Freeform 62">
            <a:extLst>
              <a:ext uri="{FF2B5EF4-FFF2-40B4-BE49-F238E27FC236}">
                <a16:creationId xmlns:a16="http://schemas.microsoft.com/office/drawing/2014/main" id="{00000000-0008-0000-0700-00000C010000}"/>
              </a:ext>
            </a:extLst>
          </xdr:cNvPr>
          <xdr:cNvSpPr>
            <a:spLocks/>
          </xdr:cNvSpPr>
        </xdr:nvSpPr>
        <xdr:spPr bwMode="auto">
          <a:xfrm>
            <a:off x="2080" y="309"/>
            <a:ext cx="18" cy="130"/>
          </a:xfrm>
          <a:custGeom>
            <a:avLst/>
            <a:gdLst>
              <a:gd name="T0" fmla="*/ 0 w 88"/>
              <a:gd name="T1" fmla="*/ 0 h 779"/>
              <a:gd name="T2" fmla="*/ 0 w 88"/>
              <a:gd name="T3" fmla="*/ 0 h 779"/>
              <a:gd name="T4" fmla="*/ 0 w 88"/>
              <a:gd name="T5" fmla="*/ 0 h 779"/>
              <a:gd name="T6" fmla="*/ 0 w 88"/>
              <a:gd name="T7" fmla="*/ 0 h 779"/>
              <a:gd name="T8" fmla="*/ 0 w 88"/>
              <a:gd name="T9" fmla="*/ 0 h 779"/>
              <a:gd name="T10" fmla="*/ 0 w 88"/>
              <a:gd name="T11" fmla="*/ 0 h 779"/>
              <a:gd name="T12" fmla="*/ 0 w 88"/>
              <a:gd name="T13" fmla="*/ 0 h 779"/>
              <a:gd name="T14" fmla="*/ 0 w 88"/>
              <a:gd name="T15" fmla="*/ 0 h 779"/>
              <a:gd name="T16" fmla="*/ 0 w 88"/>
              <a:gd name="T17" fmla="*/ 0 h 779"/>
              <a:gd name="T18" fmla="*/ 0 w 88"/>
              <a:gd name="T19" fmla="*/ 0 h 779"/>
              <a:gd name="T20" fmla="*/ 0 w 88"/>
              <a:gd name="T21" fmla="*/ 0 h 779"/>
              <a:gd name="T22" fmla="*/ 0 w 88"/>
              <a:gd name="T23" fmla="*/ 0 h 779"/>
              <a:gd name="T24" fmla="*/ 0 w 88"/>
              <a:gd name="T25" fmla="*/ 0 h 779"/>
              <a:gd name="T26" fmla="*/ 0 w 88"/>
              <a:gd name="T27" fmla="*/ 0 h 779"/>
              <a:gd name="T28" fmla="*/ 0 w 88"/>
              <a:gd name="T29" fmla="*/ 0 h 779"/>
              <a:gd name="T30" fmla="*/ 0 w 88"/>
              <a:gd name="T31" fmla="*/ 0 h 779"/>
              <a:gd name="T32" fmla="*/ 0 w 88"/>
              <a:gd name="T33" fmla="*/ 0 h 779"/>
              <a:gd name="T34" fmla="*/ 0 w 88"/>
              <a:gd name="T35" fmla="*/ 0 h 779"/>
              <a:gd name="T36" fmla="*/ 0 w 88"/>
              <a:gd name="T37" fmla="*/ 0 h 779"/>
              <a:gd name="T38" fmla="*/ 0 w 88"/>
              <a:gd name="T39" fmla="*/ 0 h 779"/>
              <a:gd name="T40" fmla="*/ 0 w 88"/>
              <a:gd name="T41" fmla="*/ 0 h 779"/>
              <a:gd name="T42" fmla="*/ 0 w 88"/>
              <a:gd name="T43" fmla="*/ 0 h 779"/>
              <a:gd name="T44" fmla="*/ 0 w 88"/>
              <a:gd name="T45" fmla="*/ 0 h 779"/>
              <a:gd name="T46" fmla="*/ 0 w 88"/>
              <a:gd name="T47" fmla="*/ 0 h 779"/>
              <a:gd name="T48" fmla="*/ 0 w 88"/>
              <a:gd name="T49" fmla="*/ 0 h 779"/>
              <a:gd name="T50" fmla="*/ 0 w 88"/>
              <a:gd name="T51" fmla="*/ 0 h 779"/>
              <a:gd name="T52" fmla="*/ 0 w 88"/>
              <a:gd name="T53" fmla="*/ 0 h 779"/>
              <a:gd name="T54" fmla="*/ 0 w 88"/>
              <a:gd name="T55" fmla="*/ 0 h 779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8" h="779">
                <a:moveTo>
                  <a:pt x="44" y="779"/>
                </a:moveTo>
                <a:lnTo>
                  <a:pt x="88" y="727"/>
                </a:lnTo>
                <a:lnTo>
                  <a:pt x="88" y="0"/>
                </a:lnTo>
                <a:lnTo>
                  <a:pt x="0" y="0"/>
                </a:lnTo>
                <a:lnTo>
                  <a:pt x="0" y="727"/>
                </a:lnTo>
                <a:lnTo>
                  <a:pt x="44" y="779"/>
                </a:lnTo>
                <a:lnTo>
                  <a:pt x="0" y="727"/>
                </a:lnTo>
                <a:lnTo>
                  <a:pt x="0" y="734"/>
                </a:lnTo>
                <a:lnTo>
                  <a:pt x="1" y="740"/>
                </a:lnTo>
                <a:lnTo>
                  <a:pt x="2" y="745"/>
                </a:lnTo>
                <a:lnTo>
                  <a:pt x="4" y="751"/>
                </a:lnTo>
                <a:lnTo>
                  <a:pt x="8" y="759"/>
                </a:lnTo>
                <a:lnTo>
                  <a:pt x="14" y="766"/>
                </a:lnTo>
                <a:lnTo>
                  <a:pt x="20" y="772"/>
                </a:lnTo>
                <a:lnTo>
                  <a:pt x="28" y="777"/>
                </a:lnTo>
                <a:lnTo>
                  <a:pt x="36" y="779"/>
                </a:lnTo>
                <a:lnTo>
                  <a:pt x="44" y="779"/>
                </a:lnTo>
                <a:lnTo>
                  <a:pt x="52" y="779"/>
                </a:lnTo>
                <a:lnTo>
                  <a:pt x="60" y="777"/>
                </a:lnTo>
                <a:lnTo>
                  <a:pt x="68" y="772"/>
                </a:lnTo>
                <a:lnTo>
                  <a:pt x="74" y="766"/>
                </a:lnTo>
                <a:lnTo>
                  <a:pt x="80" y="759"/>
                </a:lnTo>
                <a:lnTo>
                  <a:pt x="84" y="751"/>
                </a:lnTo>
                <a:lnTo>
                  <a:pt x="86" y="745"/>
                </a:lnTo>
                <a:lnTo>
                  <a:pt x="87" y="740"/>
                </a:lnTo>
                <a:lnTo>
                  <a:pt x="88" y="734"/>
                </a:lnTo>
                <a:lnTo>
                  <a:pt x="88" y="727"/>
                </a:lnTo>
                <a:lnTo>
                  <a:pt x="44" y="779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69" name="Freeform 63">
            <a:extLst>
              <a:ext uri="{FF2B5EF4-FFF2-40B4-BE49-F238E27FC236}">
                <a16:creationId xmlns:a16="http://schemas.microsoft.com/office/drawing/2014/main" id="{00000000-0008-0000-0700-00000D010000}"/>
              </a:ext>
            </a:extLst>
          </xdr:cNvPr>
          <xdr:cNvSpPr>
            <a:spLocks/>
          </xdr:cNvSpPr>
        </xdr:nvSpPr>
        <xdr:spPr bwMode="auto">
          <a:xfrm>
            <a:off x="1906" y="421"/>
            <a:ext cx="183" cy="18"/>
          </a:xfrm>
          <a:custGeom>
            <a:avLst/>
            <a:gdLst>
              <a:gd name="T0" fmla="*/ 0 w 916"/>
              <a:gd name="T1" fmla="*/ 0 h 103"/>
              <a:gd name="T2" fmla="*/ 0 w 916"/>
              <a:gd name="T3" fmla="*/ 0 h 103"/>
              <a:gd name="T4" fmla="*/ 0 w 916"/>
              <a:gd name="T5" fmla="*/ 0 h 103"/>
              <a:gd name="T6" fmla="*/ 0 w 916"/>
              <a:gd name="T7" fmla="*/ 0 h 103"/>
              <a:gd name="T8" fmla="*/ 0 w 916"/>
              <a:gd name="T9" fmla="*/ 0 h 103"/>
              <a:gd name="T10" fmla="*/ 0 w 916"/>
              <a:gd name="T11" fmla="*/ 0 h 103"/>
              <a:gd name="T12" fmla="*/ 0 w 916"/>
              <a:gd name="T13" fmla="*/ 0 h 103"/>
              <a:gd name="T14" fmla="*/ 0 w 916"/>
              <a:gd name="T15" fmla="*/ 0 h 103"/>
              <a:gd name="T16" fmla="*/ 0 w 916"/>
              <a:gd name="T17" fmla="*/ 0 h 103"/>
              <a:gd name="T18" fmla="*/ 0 w 916"/>
              <a:gd name="T19" fmla="*/ 0 h 103"/>
              <a:gd name="T20" fmla="*/ 0 w 916"/>
              <a:gd name="T21" fmla="*/ 0 h 103"/>
              <a:gd name="T22" fmla="*/ 0 w 916"/>
              <a:gd name="T23" fmla="*/ 0 h 103"/>
              <a:gd name="T24" fmla="*/ 0 w 916"/>
              <a:gd name="T25" fmla="*/ 0 h 103"/>
              <a:gd name="T26" fmla="*/ 0 w 916"/>
              <a:gd name="T27" fmla="*/ 0 h 103"/>
              <a:gd name="T28" fmla="*/ 0 w 916"/>
              <a:gd name="T29" fmla="*/ 0 h 103"/>
              <a:gd name="T30" fmla="*/ 0 w 916"/>
              <a:gd name="T31" fmla="*/ 0 h 103"/>
              <a:gd name="T32" fmla="*/ 0 w 916"/>
              <a:gd name="T33" fmla="*/ 0 h 103"/>
              <a:gd name="T34" fmla="*/ 0 w 916"/>
              <a:gd name="T35" fmla="*/ 0 h 103"/>
              <a:gd name="T36" fmla="*/ 0 w 916"/>
              <a:gd name="T37" fmla="*/ 0 h 103"/>
              <a:gd name="T38" fmla="*/ 0 w 916"/>
              <a:gd name="T39" fmla="*/ 0 h 103"/>
              <a:gd name="T40" fmla="*/ 0 w 916"/>
              <a:gd name="T41" fmla="*/ 0 h 103"/>
              <a:gd name="T42" fmla="*/ 0 w 916"/>
              <a:gd name="T43" fmla="*/ 0 h 103"/>
              <a:gd name="T44" fmla="*/ 0 w 916"/>
              <a:gd name="T45" fmla="*/ 0 h 103"/>
              <a:gd name="T46" fmla="*/ 0 w 916"/>
              <a:gd name="T47" fmla="*/ 0 h 103"/>
              <a:gd name="T48" fmla="*/ 0 w 916"/>
              <a:gd name="T49" fmla="*/ 0 h 103"/>
              <a:gd name="T50" fmla="*/ 0 w 916"/>
              <a:gd name="T51" fmla="*/ 0 h 103"/>
              <a:gd name="T52" fmla="*/ 0 w 916"/>
              <a:gd name="T53" fmla="*/ 0 h 103"/>
              <a:gd name="T54" fmla="*/ 0 w 916"/>
              <a:gd name="T55" fmla="*/ 0 h 103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916" h="103">
                <a:moveTo>
                  <a:pt x="0" y="51"/>
                </a:moveTo>
                <a:lnTo>
                  <a:pt x="44" y="103"/>
                </a:lnTo>
                <a:lnTo>
                  <a:pt x="916" y="103"/>
                </a:lnTo>
                <a:lnTo>
                  <a:pt x="916" y="0"/>
                </a:lnTo>
                <a:lnTo>
                  <a:pt x="44" y="0"/>
                </a:lnTo>
                <a:lnTo>
                  <a:pt x="0" y="51"/>
                </a:lnTo>
                <a:lnTo>
                  <a:pt x="44" y="0"/>
                </a:lnTo>
                <a:lnTo>
                  <a:pt x="39" y="0"/>
                </a:lnTo>
                <a:lnTo>
                  <a:pt x="34" y="1"/>
                </a:lnTo>
                <a:lnTo>
                  <a:pt x="29" y="2"/>
                </a:lnTo>
                <a:lnTo>
                  <a:pt x="25" y="4"/>
                </a:lnTo>
                <a:lnTo>
                  <a:pt x="17" y="9"/>
                </a:lnTo>
                <a:lnTo>
                  <a:pt x="11" y="16"/>
                </a:lnTo>
                <a:lnTo>
                  <a:pt x="6" y="23"/>
                </a:lnTo>
                <a:lnTo>
                  <a:pt x="3" y="33"/>
                </a:lnTo>
                <a:lnTo>
                  <a:pt x="1" y="42"/>
                </a:lnTo>
                <a:lnTo>
                  <a:pt x="0" y="51"/>
                </a:lnTo>
                <a:lnTo>
                  <a:pt x="1" y="61"/>
                </a:lnTo>
                <a:lnTo>
                  <a:pt x="3" y="70"/>
                </a:lnTo>
                <a:lnTo>
                  <a:pt x="6" y="80"/>
                </a:lnTo>
                <a:lnTo>
                  <a:pt x="11" y="88"/>
                </a:lnTo>
                <a:lnTo>
                  <a:pt x="17" y="94"/>
                </a:lnTo>
                <a:lnTo>
                  <a:pt x="25" y="100"/>
                </a:lnTo>
                <a:lnTo>
                  <a:pt x="29" y="101"/>
                </a:lnTo>
                <a:lnTo>
                  <a:pt x="34" y="102"/>
                </a:lnTo>
                <a:lnTo>
                  <a:pt x="39" y="103"/>
                </a:lnTo>
                <a:lnTo>
                  <a:pt x="44" y="103"/>
                </a:lnTo>
                <a:lnTo>
                  <a:pt x="0" y="5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70" name="Freeform 64">
            <a:extLst>
              <a:ext uri="{FF2B5EF4-FFF2-40B4-BE49-F238E27FC236}">
                <a16:creationId xmlns:a16="http://schemas.microsoft.com/office/drawing/2014/main" id="{00000000-0008-0000-0700-00000E010000}"/>
              </a:ext>
            </a:extLst>
          </xdr:cNvPr>
          <xdr:cNvSpPr>
            <a:spLocks/>
          </xdr:cNvSpPr>
        </xdr:nvSpPr>
        <xdr:spPr bwMode="auto">
          <a:xfrm>
            <a:off x="1906" y="430"/>
            <a:ext cx="18" cy="85"/>
          </a:xfrm>
          <a:custGeom>
            <a:avLst/>
            <a:gdLst>
              <a:gd name="T0" fmla="*/ 0 w 89"/>
              <a:gd name="T1" fmla="*/ 0 h 512"/>
              <a:gd name="T2" fmla="*/ 0 w 89"/>
              <a:gd name="T3" fmla="*/ 0 h 512"/>
              <a:gd name="T4" fmla="*/ 0 w 89"/>
              <a:gd name="T5" fmla="*/ 0 h 512"/>
              <a:gd name="T6" fmla="*/ 0 w 89"/>
              <a:gd name="T7" fmla="*/ 0 h 512"/>
              <a:gd name="T8" fmla="*/ 0 w 89"/>
              <a:gd name="T9" fmla="*/ 0 h 512"/>
              <a:gd name="T10" fmla="*/ 0 w 89"/>
              <a:gd name="T11" fmla="*/ 0 h 512"/>
              <a:gd name="T12" fmla="*/ 0 w 89"/>
              <a:gd name="T13" fmla="*/ 0 h 512"/>
              <a:gd name="T14" fmla="*/ 0 w 89"/>
              <a:gd name="T15" fmla="*/ 0 h 512"/>
              <a:gd name="T16" fmla="*/ 0 w 89"/>
              <a:gd name="T17" fmla="*/ 0 h 512"/>
              <a:gd name="T18" fmla="*/ 0 w 89"/>
              <a:gd name="T19" fmla="*/ 0 h 512"/>
              <a:gd name="T20" fmla="*/ 0 w 89"/>
              <a:gd name="T21" fmla="*/ 0 h 512"/>
              <a:gd name="T22" fmla="*/ 0 w 89"/>
              <a:gd name="T23" fmla="*/ 0 h 512"/>
              <a:gd name="T24" fmla="*/ 0 w 89"/>
              <a:gd name="T25" fmla="*/ 0 h 512"/>
              <a:gd name="T26" fmla="*/ 0 w 89"/>
              <a:gd name="T27" fmla="*/ 0 h 512"/>
              <a:gd name="T28" fmla="*/ 0 w 89"/>
              <a:gd name="T29" fmla="*/ 0 h 512"/>
              <a:gd name="T30" fmla="*/ 0 w 89"/>
              <a:gd name="T31" fmla="*/ 0 h 512"/>
              <a:gd name="T32" fmla="*/ 0 w 89"/>
              <a:gd name="T33" fmla="*/ 0 h 512"/>
              <a:gd name="T34" fmla="*/ 0 w 89"/>
              <a:gd name="T35" fmla="*/ 0 h 512"/>
              <a:gd name="T36" fmla="*/ 0 w 89"/>
              <a:gd name="T37" fmla="*/ 0 h 512"/>
              <a:gd name="T38" fmla="*/ 0 w 89"/>
              <a:gd name="T39" fmla="*/ 0 h 512"/>
              <a:gd name="T40" fmla="*/ 0 w 89"/>
              <a:gd name="T41" fmla="*/ 0 h 512"/>
              <a:gd name="T42" fmla="*/ 0 w 89"/>
              <a:gd name="T43" fmla="*/ 0 h 512"/>
              <a:gd name="T44" fmla="*/ 0 w 89"/>
              <a:gd name="T45" fmla="*/ 0 h 512"/>
              <a:gd name="T46" fmla="*/ 0 w 89"/>
              <a:gd name="T47" fmla="*/ 0 h 512"/>
              <a:gd name="T48" fmla="*/ 0 w 89"/>
              <a:gd name="T49" fmla="*/ 0 h 512"/>
              <a:gd name="T50" fmla="*/ 0 w 89"/>
              <a:gd name="T51" fmla="*/ 0 h 512"/>
              <a:gd name="T52" fmla="*/ 0 w 89"/>
              <a:gd name="T53" fmla="*/ 0 h 512"/>
              <a:gd name="T54" fmla="*/ 0 w 89"/>
              <a:gd name="T55" fmla="*/ 0 h 512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9" h="512">
                <a:moveTo>
                  <a:pt x="44" y="512"/>
                </a:moveTo>
                <a:lnTo>
                  <a:pt x="89" y="461"/>
                </a:lnTo>
                <a:lnTo>
                  <a:pt x="89" y="0"/>
                </a:lnTo>
                <a:lnTo>
                  <a:pt x="0" y="0"/>
                </a:lnTo>
                <a:lnTo>
                  <a:pt x="0" y="461"/>
                </a:lnTo>
                <a:lnTo>
                  <a:pt x="44" y="512"/>
                </a:lnTo>
                <a:lnTo>
                  <a:pt x="0" y="461"/>
                </a:lnTo>
                <a:lnTo>
                  <a:pt x="0" y="466"/>
                </a:lnTo>
                <a:lnTo>
                  <a:pt x="1" y="472"/>
                </a:lnTo>
                <a:lnTo>
                  <a:pt x="2" y="478"/>
                </a:lnTo>
                <a:lnTo>
                  <a:pt x="4" y="483"/>
                </a:lnTo>
                <a:lnTo>
                  <a:pt x="8" y="492"/>
                </a:lnTo>
                <a:lnTo>
                  <a:pt x="14" y="499"/>
                </a:lnTo>
                <a:lnTo>
                  <a:pt x="21" y="505"/>
                </a:lnTo>
                <a:lnTo>
                  <a:pt x="28" y="509"/>
                </a:lnTo>
                <a:lnTo>
                  <a:pt x="36" y="511"/>
                </a:lnTo>
                <a:lnTo>
                  <a:pt x="44" y="512"/>
                </a:lnTo>
                <a:lnTo>
                  <a:pt x="53" y="511"/>
                </a:lnTo>
                <a:lnTo>
                  <a:pt x="61" y="509"/>
                </a:lnTo>
                <a:lnTo>
                  <a:pt x="68" y="505"/>
                </a:lnTo>
                <a:lnTo>
                  <a:pt x="75" y="499"/>
                </a:lnTo>
                <a:lnTo>
                  <a:pt x="80" y="492"/>
                </a:lnTo>
                <a:lnTo>
                  <a:pt x="85" y="483"/>
                </a:lnTo>
                <a:lnTo>
                  <a:pt x="86" y="478"/>
                </a:lnTo>
                <a:lnTo>
                  <a:pt x="88" y="472"/>
                </a:lnTo>
                <a:lnTo>
                  <a:pt x="88" y="466"/>
                </a:lnTo>
                <a:lnTo>
                  <a:pt x="89" y="461"/>
                </a:lnTo>
                <a:lnTo>
                  <a:pt x="44" y="51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71" name="Freeform 65">
            <a:extLst>
              <a:ext uri="{FF2B5EF4-FFF2-40B4-BE49-F238E27FC236}">
                <a16:creationId xmlns:a16="http://schemas.microsoft.com/office/drawing/2014/main" id="{00000000-0008-0000-0700-00000F010000}"/>
              </a:ext>
            </a:extLst>
          </xdr:cNvPr>
          <xdr:cNvSpPr>
            <a:spLocks/>
          </xdr:cNvSpPr>
        </xdr:nvSpPr>
        <xdr:spPr bwMode="auto">
          <a:xfrm>
            <a:off x="1915" y="498"/>
            <a:ext cx="170" cy="17"/>
          </a:xfrm>
          <a:custGeom>
            <a:avLst/>
            <a:gdLst>
              <a:gd name="T0" fmla="*/ 0 w 851"/>
              <a:gd name="T1" fmla="*/ 0 h 104"/>
              <a:gd name="T2" fmla="*/ 0 w 851"/>
              <a:gd name="T3" fmla="*/ 0 h 104"/>
              <a:gd name="T4" fmla="*/ 0 w 851"/>
              <a:gd name="T5" fmla="*/ 0 h 104"/>
              <a:gd name="T6" fmla="*/ 0 w 851"/>
              <a:gd name="T7" fmla="*/ 0 h 104"/>
              <a:gd name="T8" fmla="*/ 0 w 851"/>
              <a:gd name="T9" fmla="*/ 0 h 104"/>
              <a:gd name="T10" fmla="*/ 0 w 851"/>
              <a:gd name="T11" fmla="*/ 0 h 104"/>
              <a:gd name="T12" fmla="*/ 0 w 851"/>
              <a:gd name="T13" fmla="*/ 0 h 104"/>
              <a:gd name="T14" fmla="*/ 0 w 851"/>
              <a:gd name="T15" fmla="*/ 0 h 104"/>
              <a:gd name="T16" fmla="*/ 0 w 851"/>
              <a:gd name="T17" fmla="*/ 0 h 104"/>
              <a:gd name="T18" fmla="*/ 0 w 851"/>
              <a:gd name="T19" fmla="*/ 0 h 104"/>
              <a:gd name="T20" fmla="*/ 0 w 851"/>
              <a:gd name="T21" fmla="*/ 0 h 104"/>
              <a:gd name="T22" fmla="*/ 0 w 851"/>
              <a:gd name="T23" fmla="*/ 0 h 104"/>
              <a:gd name="T24" fmla="*/ 0 w 851"/>
              <a:gd name="T25" fmla="*/ 0 h 104"/>
              <a:gd name="T26" fmla="*/ 0 w 851"/>
              <a:gd name="T27" fmla="*/ 0 h 104"/>
              <a:gd name="T28" fmla="*/ 0 w 851"/>
              <a:gd name="T29" fmla="*/ 0 h 104"/>
              <a:gd name="T30" fmla="*/ 0 w 851"/>
              <a:gd name="T31" fmla="*/ 0 h 104"/>
              <a:gd name="T32" fmla="*/ 0 w 851"/>
              <a:gd name="T33" fmla="*/ 0 h 104"/>
              <a:gd name="T34" fmla="*/ 0 w 851"/>
              <a:gd name="T35" fmla="*/ 0 h 104"/>
              <a:gd name="T36" fmla="*/ 0 w 851"/>
              <a:gd name="T37" fmla="*/ 0 h 104"/>
              <a:gd name="T38" fmla="*/ 0 w 851"/>
              <a:gd name="T39" fmla="*/ 0 h 104"/>
              <a:gd name="T40" fmla="*/ 0 w 851"/>
              <a:gd name="T41" fmla="*/ 0 h 104"/>
              <a:gd name="T42" fmla="*/ 0 w 851"/>
              <a:gd name="T43" fmla="*/ 0 h 104"/>
              <a:gd name="T44" fmla="*/ 0 w 851"/>
              <a:gd name="T45" fmla="*/ 0 h 104"/>
              <a:gd name="T46" fmla="*/ 0 w 851"/>
              <a:gd name="T47" fmla="*/ 0 h 104"/>
              <a:gd name="T48" fmla="*/ 0 w 851"/>
              <a:gd name="T49" fmla="*/ 0 h 104"/>
              <a:gd name="T50" fmla="*/ 0 w 851"/>
              <a:gd name="T51" fmla="*/ 0 h 104"/>
              <a:gd name="T52" fmla="*/ 0 w 851"/>
              <a:gd name="T53" fmla="*/ 0 h 104"/>
              <a:gd name="T54" fmla="*/ 0 w 851"/>
              <a:gd name="T55" fmla="*/ 0 h 104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51" h="104">
                <a:moveTo>
                  <a:pt x="851" y="53"/>
                </a:moveTo>
                <a:lnTo>
                  <a:pt x="807" y="0"/>
                </a:lnTo>
                <a:lnTo>
                  <a:pt x="0" y="0"/>
                </a:lnTo>
                <a:lnTo>
                  <a:pt x="0" y="104"/>
                </a:lnTo>
                <a:lnTo>
                  <a:pt x="807" y="104"/>
                </a:lnTo>
                <a:lnTo>
                  <a:pt x="851" y="53"/>
                </a:lnTo>
                <a:lnTo>
                  <a:pt x="807" y="104"/>
                </a:lnTo>
                <a:lnTo>
                  <a:pt x="812" y="104"/>
                </a:lnTo>
                <a:lnTo>
                  <a:pt x="817" y="103"/>
                </a:lnTo>
                <a:lnTo>
                  <a:pt x="822" y="102"/>
                </a:lnTo>
                <a:lnTo>
                  <a:pt x="826" y="100"/>
                </a:lnTo>
                <a:lnTo>
                  <a:pt x="834" y="95"/>
                </a:lnTo>
                <a:lnTo>
                  <a:pt x="840" y="88"/>
                </a:lnTo>
                <a:lnTo>
                  <a:pt x="845" y="80"/>
                </a:lnTo>
                <a:lnTo>
                  <a:pt x="848" y="71"/>
                </a:lnTo>
                <a:lnTo>
                  <a:pt x="850" y="62"/>
                </a:lnTo>
                <a:lnTo>
                  <a:pt x="851" y="53"/>
                </a:lnTo>
                <a:lnTo>
                  <a:pt x="850" y="42"/>
                </a:lnTo>
                <a:lnTo>
                  <a:pt x="848" y="33"/>
                </a:lnTo>
                <a:lnTo>
                  <a:pt x="845" y="24"/>
                </a:lnTo>
                <a:lnTo>
                  <a:pt x="840" y="16"/>
                </a:lnTo>
                <a:lnTo>
                  <a:pt x="834" y="10"/>
                </a:lnTo>
                <a:lnTo>
                  <a:pt x="826" y="4"/>
                </a:lnTo>
                <a:lnTo>
                  <a:pt x="822" y="3"/>
                </a:lnTo>
                <a:lnTo>
                  <a:pt x="817" y="2"/>
                </a:lnTo>
                <a:lnTo>
                  <a:pt x="812" y="1"/>
                </a:lnTo>
                <a:lnTo>
                  <a:pt x="807" y="0"/>
                </a:lnTo>
                <a:lnTo>
                  <a:pt x="851" y="5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72" name="Freeform 66">
            <a:extLst>
              <a:ext uri="{FF2B5EF4-FFF2-40B4-BE49-F238E27FC236}">
                <a16:creationId xmlns:a16="http://schemas.microsoft.com/office/drawing/2014/main" id="{00000000-0008-0000-0700-000010010000}"/>
              </a:ext>
            </a:extLst>
          </xdr:cNvPr>
          <xdr:cNvSpPr>
            <a:spLocks/>
          </xdr:cNvSpPr>
        </xdr:nvSpPr>
        <xdr:spPr bwMode="auto">
          <a:xfrm>
            <a:off x="2067" y="507"/>
            <a:ext cx="18" cy="75"/>
          </a:xfrm>
          <a:custGeom>
            <a:avLst/>
            <a:gdLst>
              <a:gd name="T0" fmla="*/ 0 w 88"/>
              <a:gd name="T1" fmla="*/ 0 h 454"/>
              <a:gd name="T2" fmla="*/ 0 w 88"/>
              <a:gd name="T3" fmla="*/ 0 h 454"/>
              <a:gd name="T4" fmla="*/ 0 w 88"/>
              <a:gd name="T5" fmla="*/ 0 h 454"/>
              <a:gd name="T6" fmla="*/ 0 w 88"/>
              <a:gd name="T7" fmla="*/ 0 h 454"/>
              <a:gd name="T8" fmla="*/ 0 w 88"/>
              <a:gd name="T9" fmla="*/ 0 h 454"/>
              <a:gd name="T10" fmla="*/ 0 w 88"/>
              <a:gd name="T11" fmla="*/ 0 h 454"/>
              <a:gd name="T12" fmla="*/ 0 w 88"/>
              <a:gd name="T13" fmla="*/ 0 h 454"/>
              <a:gd name="T14" fmla="*/ 0 w 88"/>
              <a:gd name="T15" fmla="*/ 0 h 454"/>
              <a:gd name="T16" fmla="*/ 0 w 88"/>
              <a:gd name="T17" fmla="*/ 0 h 454"/>
              <a:gd name="T18" fmla="*/ 0 w 88"/>
              <a:gd name="T19" fmla="*/ 0 h 454"/>
              <a:gd name="T20" fmla="*/ 0 w 88"/>
              <a:gd name="T21" fmla="*/ 0 h 454"/>
              <a:gd name="T22" fmla="*/ 0 w 88"/>
              <a:gd name="T23" fmla="*/ 0 h 454"/>
              <a:gd name="T24" fmla="*/ 0 w 88"/>
              <a:gd name="T25" fmla="*/ 0 h 454"/>
              <a:gd name="T26" fmla="*/ 0 w 88"/>
              <a:gd name="T27" fmla="*/ 0 h 454"/>
              <a:gd name="T28" fmla="*/ 0 w 88"/>
              <a:gd name="T29" fmla="*/ 0 h 454"/>
              <a:gd name="T30" fmla="*/ 0 w 88"/>
              <a:gd name="T31" fmla="*/ 0 h 454"/>
              <a:gd name="T32" fmla="*/ 0 w 88"/>
              <a:gd name="T33" fmla="*/ 0 h 454"/>
              <a:gd name="T34" fmla="*/ 0 w 88"/>
              <a:gd name="T35" fmla="*/ 0 h 454"/>
              <a:gd name="T36" fmla="*/ 0 w 88"/>
              <a:gd name="T37" fmla="*/ 0 h 454"/>
              <a:gd name="T38" fmla="*/ 0 w 88"/>
              <a:gd name="T39" fmla="*/ 0 h 454"/>
              <a:gd name="T40" fmla="*/ 0 w 88"/>
              <a:gd name="T41" fmla="*/ 0 h 454"/>
              <a:gd name="T42" fmla="*/ 0 w 88"/>
              <a:gd name="T43" fmla="*/ 0 h 454"/>
              <a:gd name="T44" fmla="*/ 0 w 88"/>
              <a:gd name="T45" fmla="*/ 0 h 454"/>
              <a:gd name="T46" fmla="*/ 0 w 88"/>
              <a:gd name="T47" fmla="*/ 0 h 454"/>
              <a:gd name="T48" fmla="*/ 0 w 88"/>
              <a:gd name="T49" fmla="*/ 0 h 454"/>
              <a:gd name="T50" fmla="*/ 0 w 88"/>
              <a:gd name="T51" fmla="*/ 0 h 454"/>
              <a:gd name="T52" fmla="*/ 0 w 88"/>
              <a:gd name="T53" fmla="*/ 0 h 454"/>
              <a:gd name="T54" fmla="*/ 0 w 88"/>
              <a:gd name="T55" fmla="*/ 0 h 454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8" h="454">
                <a:moveTo>
                  <a:pt x="44" y="454"/>
                </a:moveTo>
                <a:lnTo>
                  <a:pt x="88" y="401"/>
                </a:lnTo>
                <a:lnTo>
                  <a:pt x="88" y="0"/>
                </a:lnTo>
                <a:lnTo>
                  <a:pt x="0" y="0"/>
                </a:lnTo>
                <a:lnTo>
                  <a:pt x="0" y="401"/>
                </a:lnTo>
                <a:lnTo>
                  <a:pt x="44" y="454"/>
                </a:lnTo>
                <a:lnTo>
                  <a:pt x="0" y="401"/>
                </a:lnTo>
                <a:lnTo>
                  <a:pt x="0" y="408"/>
                </a:lnTo>
                <a:lnTo>
                  <a:pt x="1" y="414"/>
                </a:lnTo>
                <a:lnTo>
                  <a:pt x="2" y="419"/>
                </a:lnTo>
                <a:lnTo>
                  <a:pt x="3" y="425"/>
                </a:lnTo>
                <a:lnTo>
                  <a:pt x="8" y="433"/>
                </a:lnTo>
                <a:lnTo>
                  <a:pt x="13" y="441"/>
                </a:lnTo>
                <a:lnTo>
                  <a:pt x="20" y="446"/>
                </a:lnTo>
                <a:lnTo>
                  <a:pt x="28" y="450"/>
                </a:lnTo>
                <a:lnTo>
                  <a:pt x="36" y="453"/>
                </a:lnTo>
                <a:lnTo>
                  <a:pt x="44" y="454"/>
                </a:lnTo>
                <a:lnTo>
                  <a:pt x="52" y="453"/>
                </a:lnTo>
                <a:lnTo>
                  <a:pt x="60" y="450"/>
                </a:lnTo>
                <a:lnTo>
                  <a:pt x="68" y="446"/>
                </a:lnTo>
                <a:lnTo>
                  <a:pt x="74" y="441"/>
                </a:lnTo>
                <a:lnTo>
                  <a:pt x="80" y="433"/>
                </a:lnTo>
                <a:lnTo>
                  <a:pt x="84" y="425"/>
                </a:lnTo>
                <a:lnTo>
                  <a:pt x="86" y="419"/>
                </a:lnTo>
                <a:lnTo>
                  <a:pt x="87" y="414"/>
                </a:lnTo>
                <a:lnTo>
                  <a:pt x="88" y="408"/>
                </a:lnTo>
                <a:lnTo>
                  <a:pt x="88" y="401"/>
                </a:lnTo>
                <a:lnTo>
                  <a:pt x="44" y="454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73" name="Freeform 67">
            <a:extLst>
              <a:ext uri="{FF2B5EF4-FFF2-40B4-BE49-F238E27FC236}">
                <a16:creationId xmlns:a16="http://schemas.microsoft.com/office/drawing/2014/main" id="{00000000-0008-0000-0700-000011010000}"/>
              </a:ext>
            </a:extLst>
          </xdr:cNvPr>
          <xdr:cNvSpPr>
            <a:spLocks/>
          </xdr:cNvSpPr>
        </xdr:nvSpPr>
        <xdr:spPr bwMode="auto">
          <a:xfrm>
            <a:off x="1906" y="565"/>
            <a:ext cx="170" cy="17"/>
          </a:xfrm>
          <a:custGeom>
            <a:avLst/>
            <a:gdLst>
              <a:gd name="T0" fmla="*/ 0 w 851"/>
              <a:gd name="T1" fmla="*/ 0 h 105"/>
              <a:gd name="T2" fmla="*/ 0 w 851"/>
              <a:gd name="T3" fmla="*/ 0 h 105"/>
              <a:gd name="T4" fmla="*/ 0 w 851"/>
              <a:gd name="T5" fmla="*/ 0 h 105"/>
              <a:gd name="T6" fmla="*/ 0 w 851"/>
              <a:gd name="T7" fmla="*/ 0 h 105"/>
              <a:gd name="T8" fmla="*/ 0 w 851"/>
              <a:gd name="T9" fmla="*/ 0 h 105"/>
              <a:gd name="T10" fmla="*/ 0 w 851"/>
              <a:gd name="T11" fmla="*/ 0 h 105"/>
              <a:gd name="T12" fmla="*/ 0 w 851"/>
              <a:gd name="T13" fmla="*/ 0 h 105"/>
              <a:gd name="T14" fmla="*/ 0 w 851"/>
              <a:gd name="T15" fmla="*/ 0 h 105"/>
              <a:gd name="T16" fmla="*/ 0 w 851"/>
              <a:gd name="T17" fmla="*/ 0 h 105"/>
              <a:gd name="T18" fmla="*/ 0 w 851"/>
              <a:gd name="T19" fmla="*/ 0 h 105"/>
              <a:gd name="T20" fmla="*/ 0 w 851"/>
              <a:gd name="T21" fmla="*/ 0 h 105"/>
              <a:gd name="T22" fmla="*/ 0 w 851"/>
              <a:gd name="T23" fmla="*/ 0 h 105"/>
              <a:gd name="T24" fmla="*/ 0 w 851"/>
              <a:gd name="T25" fmla="*/ 0 h 105"/>
              <a:gd name="T26" fmla="*/ 0 w 851"/>
              <a:gd name="T27" fmla="*/ 0 h 105"/>
              <a:gd name="T28" fmla="*/ 0 w 851"/>
              <a:gd name="T29" fmla="*/ 0 h 105"/>
              <a:gd name="T30" fmla="*/ 0 w 851"/>
              <a:gd name="T31" fmla="*/ 0 h 105"/>
              <a:gd name="T32" fmla="*/ 0 w 851"/>
              <a:gd name="T33" fmla="*/ 0 h 105"/>
              <a:gd name="T34" fmla="*/ 0 w 851"/>
              <a:gd name="T35" fmla="*/ 0 h 105"/>
              <a:gd name="T36" fmla="*/ 0 w 851"/>
              <a:gd name="T37" fmla="*/ 0 h 105"/>
              <a:gd name="T38" fmla="*/ 0 w 851"/>
              <a:gd name="T39" fmla="*/ 0 h 105"/>
              <a:gd name="T40" fmla="*/ 0 w 851"/>
              <a:gd name="T41" fmla="*/ 0 h 105"/>
              <a:gd name="T42" fmla="*/ 0 w 851"/>
              <a:gd name="T43" fmla="*/ 0 h 105"/>
              <a:gd name="T44" fmla="*/ 0 w 851"/>
              <a:gd name="T45" fmla="*/ 0 h 105"/>
              <a:gd name="T46" fmla="*/ 0 w 851"/>
              <a:gd name="T47" fmla="*/ 0 h 105"/>
              <a:gd name="T48" fmla="*/ 0 w 851"/>
              <a:gd name="T49" fmla="*/ 0 h 105"/>
              <a:gd name="T50" fmla="*/ 0 w 851"/>
              <a:gd name="T51" fmla="*/ 0 h 105"/>
              <a:gd name="T52" fmla="*/ 0 w 851"/>
              <a:gd name="T53" fmla="*/ 0 h 105"/>
              <a:gd name="T54" fmla="*/ 0 w 851"/>
              <a:gd name="T55" fmla="*/ 0 h 105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51" h="105">
                <a:moveTo>
                  <a:pt x="0" y="52"/>
                </a:moveTo>
                <a:lnTo>
                  <a:pt x="44" y="105"/>
                </a:lnTo>
                <a:lnTo>
                  <a:pt x="851" y="105"/>
                </a:lnTo>
                <a:lnTo>
                  <a:pt x="851" y="0"/>
                </a:lnTo>
                <a:lnTo>
                  <a:pt x="44" y="0"/>
                </a:lnTo>
                <a:lnTo>
                  <a:pt x="0" y="52"/>
                </a:lnTo>
                <a:lnTo>
                  <a:pt x="44" y="0"/>
                </a:lnTo>
                <a:lnTo>
                  <a:pt x="39" y="0"/>
                </a:lnTo>
                <a:lnTo>
                  <a:pt x="34" y="1"/>
                </a:lnTo>
                <a:lnTo>
                  <a:pt x="29" y="3"/>
                </a:lnTo>
                <a:lnTo>
                  <a:pt x="25" y="5"/>
                </a:lnTo>
                <a:lnTo>
                  <a:pt x="17" y="10"/>
                </a:lnTo>
                <a:lnTo>
                  <a:pt x="11" y="17"/>
                </a:lnTo>
                <a:lnTo>
                  <a:pt x="6" y="25"/>
                </a:lnTo>
                <a:lnTo>
                  <a:pt x="3" y="33"/>
                </a:lnTo>
                <a:lnTo>
                  <a:pt x="1" y="43"/>
                </a:lnTo>
                <a:lnTo>
                  <a:pt x="0" y="52"/>
                </a:lnTo>
                <a:lnTo>
                  <a:pt x="1" y="63"/>
                </a:lnTo>
                <a:lnTo>
                  <a:pt x="3" y="72"/>
                </a:lnTo>
                <a:lnTo>
                  <a:pt x="6" y="80"/>
                </a:lnTo>
                <a:lnTo>
                  <a:pt x="11" y="88"/>
                </a:lnTo>
                <a:lnTo>
                  <a:pt x="17" y="94"/>
                </a:lnTo>
                <a:lnTo>
                  <a:pt x="25" y="100"/>
                </a:lnTo>
                <a:lnTo>
                  <a:pt x="29" y="101"/>
                </a:lnTo>
                <a:lnTo>
                  <a:pt x="34" y="104"/>
                </a:lnTo>
                <a:lnTo>
                  <a:pt x="39" y="104"/>
                </a:lnTo>
                <a:lnTo>
                  <a:pt x="44" y="105"/>
                </a:lnTo>
                <a:lnTo>
                  <a:pt x="0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74" name="Freeform 68">
            <a:extLst>
              <a:ext uri="{FF2B5EF4-FFF2-40B4-BE49-F238E27FC236}">
                <a16:creationId xmlns:a16="http://schemas.microsoft.com/office/drawing/2014/main" id="{00000000-0008-0000-0700-000012010000}"/>
              </a:ext>
            </a:extLst>
          </xdr:cNvPr>
          <xdr:cNvSpPr>
            <a:spLocks/>
          </xdr:cNvSpPr>
        </xdr:nvSpPr>
        <xdr:spPr bwMode="auto">
          <a:xfrm>
            <a:off x="1906" y="574"/>
            <a:ext cx="18" cy="87"/>
          </a:xfrm>
          <a:custGeom>
            <a:avLst/>
            <a:gdLst>
              <a:gd name="T0" fmla="*/ 0 w 89"/>
              <a:gd name="T1" fmla="*/ 0 h 521"/>
              <a:gd name="T2" fmla="*/ 0 w 89"/>
              <a:gd name="T3" fmla="*/ 0 h 521"/>
              <a:gd name="T4" fmla="*/ 0 w 89"/>
              <a:gd name="T5" fmla="*/ 0 h 521"/>
              <a:gd name="T6" fmla="*/ 0 w 89"/>
              <a:gd name="T7" fmla="*/ 0 h 521"/>
              <a:gd name="T8" fmla="*/ 0 w 89"/>
              <a:gd name="T9" fmla="*/ 0 h 521"/>
              <a:gd name="T10" fmla="*/ 0 w 89"/>
              <a:gd name="T11" fmla="*/ 0 h 521"/>
              <a:gd name="T12" fmla="*/ 0 w 89"/>
              <a:gd name="T13" fmla="*/ 0 h 521"/>
              <a:gd name="T14" fmla="*/ 0 w 89"/>
              <a:gd name="T15" fmla="*/ 0 h 521"/>
              <a:gd name="T16" fmla="*/ 0 w 89"/>
              <a:gd name="T17" fmla="*/ 0 h 521"/>
              <a:gd name="T18" fmla="*/ 0 w 89"/>
              <a:gd name="T19" fmla="*/ 0 h 521"/>
              <a:gd name="T20" fmla="*/ 0 w 89"/>
              <a:gd name="T21" fmla="*/ 0 h 521"/>
              <a:gd name="T22" fmla="*/ 0 w 89"/>
              <a:gd name="T23" fmla="*/ 0 h 521"/>
              <a:gd name="T24" fmla="*/ 0 w 89"/>
              <a:gd name="T25" fmla="*/ 0 h 521"/>
              <a:gd name="T26" fmla="*/ 0 w 89"/>
              <a:gd name="T27" fmla="*/ 0 h 521"/>
              <a:gd name="T28" fmla="*/ 0 w 89"/>
              <a:gd name="T29" fmla="*/ 0 h 521"/>
              <a:gd name="T30" fmla="*/ 0 w 89"/>
              <a:gd name="T31" fmla="*/ 0 h 521"/>
              <a:gd name="T32" fmla="*/ 0 w 89"/>
              <a:gd name="T33" fmla="*/ 0 h 521"/>
              <a:gd name="T34" fmla="*/ 0 w 89"/>
              <a:gd name="T35" fmla="*/ 0 h 521"/>
              <a:gd name="T36" fmla="*/ 0 w 89"/>
              <a:gd name="T37" fmla="*/ 0 h 521"/>
              <a:gd name="T38" fmla="*/ 0 w 89"/>
              <a:gd name="T39" fmla="*/ 0 h 521"/>
              <a:gd name="T40" fmla="*/ 0 w 89"/>
              <a:gd name="T41" fmla="*/ 0 h 521"/>
              <a:gd name="T42" fmla="*/ 0 w 89"/>
              <a:gd name="T43" fmla="*/ 0 h 521"/>
              <a:gd name="T44" fmla="*/ 0 w 89"/>
              <a:gd name="T45" fmla="*/ 0 h 521"/>
              <a:gd name="T46" fmla="*/ 0 w 89"/>
              <a:gd name="T47" fmla="*/ 0 h 521"/>
              <a:gd name="T48" fmla="*/ 0 w 89"/>
              <a:gd name="T49" fmla="*/ 0 h 521"/>
              <a:gd name="T50" fmla="*/ 0 w 89"/>
              <a:gd name="T51" fmla="*/ 0 h 521"/>
              <a:gd name="T52" fmla="*/ 0 w 89"/>
              <a:gd name="T53" fmla="*/ 0 h 521"/>
              <a:gd name="T54" fmla="*/ 0 w 89"/>
              <a:gd name="T55" fmla="*/ 0 h 521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9" h="521">
                <a:moveTo>
                  <a:pt x="44" y="521"/>
                </a:moveTo>
                <a:lnTo>
                  <a:pt x="89" y="470"/>
                </a:lnTo>
                <a:lnTo>
                  <a:pt x="89" y="0"/>
                </a:lnTo>
                <a:lnTo>
                  <a:pt x="0" y="0"/>
                </a:lnTo>
                <a:lnTo>
                  <a:pt x="0" y="470"/>
                </a:lnTo>
                <a:lnTo>
                  <a:pt x="44" y="521"/>
                </a:lnTo>
                <a:lnTo>
                  <a:pt x="0" y="470"/>
                </a:lnTo>
                <a:lnTo>
                  <a:pt x="0" y="475"/>
                </a:lnTo>
                <a:lnTo>
                  <a:pt x="1" y="481"/>
                </a:lnTo>
                <a:lnTo>
                  <a:pt x="2" y="487"/>
                </a:lnTo>
                <a:lnTo>
                  <a:pt x="4" y="492"/>
                </a:lnTo>
                <a:lnTo>
                  <a:pt x="8" y="501"/>
                </a:lnTo>
                <a:lnTo>
                  <a:pt x="14" y="508"/>
                </a:lnTo>
                <a:lnTo>
                  <a:pt x="21" y="514"/>
                </a:lnTo>
                <a:lnTo>
                  <a:pt x="28" y="519"/>
                </a:lnTo>
                <a:lnTo>
                  <a:pt x="36" y="521"/>
                </a:lnTo>
                <a:lnTo>
                  <a:pt x="44" y="521"/>
                </a:lnTo>
                <a:lnTo>
                  <a:pt x="53" y="521"/>
                </a:lnTo>
                <a:lnTo>
                  <a:pt x="61" y="519"/>
                </a:lnTo>
                <a:lnTo>
                  <a:pt x="68" y="514"/>
                </a:lnTo>
                <a:lnTo>
                  <a:pt x="75" y="508"/>
                </a:lnTo>
                <a:lnTo>
                  <a:pt x="80" y="501"/>
                </a:lnTo>
                <a:lnTo>
                  <a:pt x="85" y="492"/>
                </a:lnTo>
                <a:lnTo>
                  <a:pt x="86" y="487"/>
                </a:lnTo>
                <a:lnTo>
                  <a:pt x="88" y="481"/>
                </a:lnTo>
                <a:lnTo>
                  <a:pt x="88" y="475"/>
                </a:lnTo>
                <a:lnTo>
                  <a:pt x="89" y="470"/>
                </a:lnTo>
                <a:lnTo>
                  <a:pt x="44" y="52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75" name="Freeform 69">
            <a:extLst>
              <a:ext uri="{FF2B5EF4-FFF2-40B4-BE49-F238E27FC236}">
                <a16:creationId xmlns:a16="http://schemas.microsoft.com/office/drawing/2014/main" id="{00000000-0008-0000-0700-000013010000}"/>
              </a:ext>
            </a:extLst>
          </xdr:cNvPr>
          <xdr:cNvSpPr>
            <a:spLocks/>
          </xdr:cNvSpPr>
        </xdr:nvSpPr>
        <xdr:spPr bwMode="auto">
          <a:xfrm>
            <a:off x="1915" y="643"/>
            <a:ext cx="190" cy="18"/>
          </a:xfrm>
          <a:custGeom>
            <a:avLst/>
            <a:gdLst>
              <a:gd name="T0" fmla="*/ 0 w 949"/>
              <a:gd name="T1" fmla="*/ 0 h 103"/>
              <a:gd name="T2" fmla="*/ 0 w 949"/>
              <a:gd name="T3" fmla="*/ 0 h 103"/>
              <a:gd name="T4" fmla="*/ 0 w 949"/>
              <a:gd name="T5" fmla="*/ 0 h 103"/>
              <a:gd name="T6" fmla="*/ 0 w 949"/>
              <a:gd name="T7" fmla="*/ 0 h 103"/>
              <a:gd name="T8" fmla="*/ 0 w 949"/>
              <a:gd name="T9" fmla="*/ 0 h 103"/>
              <a:gd name="T10" fmla="*/ 0 w 949"/>
              <a:gd name="T11" fmla="*/ 0 h 103"/>
              <a:gd name="T12" fmla="*/ 0 w 949"/>
              <a:gd name="T13" fmla="*/ 0 h 103"/>
              <a:gd name="T14" fmla="*/ 0 w 949"/>
              <a:gd name="T15" fmla="*/ 0 h 103"/>
              <a:gd name="T16" fmla="*/ 0 w 949"/>
              <a:gd name="T17" fmla="*/ 0 h 103"/>
              <a:gd name="T18" fmla="*/ 0 w 949"/>
              <a:gd name="T19" fmla="*/ 0 h 103"/>
              <a:gd name="T20" fmla="*/ 0 w 949"/>
              <a:gd name="T21" fmla="*/ 0 h 103"/>
              <a:gd name="T22" fmla="*/ 0 w 949"/>
              <a:gd name="T23" fmla="*/ 0 h 103"/>
              <a:gd name="T24" fmla="*/ 0 w 949"/>
              <a:gd name="T25" fmla="*/ 0 h 103"/>
              <a:gd name="T26" fmla="*/ 0 w 949"/>
              <a:gd name="T27" fmla="*/ 0 h 103"/>
              <a:gd name="T28" fmla="*/ 0 w 949"/>
              <a:gd name="T29" fmla="*/ 0 h 103"/>
              <a:gd name="T30" fmla="*/ 0 w 949"/>
              <a:gd name="T31" fmla="*/ 0 h 103"/>
              <a:gd name="T32" fmla="*/ 0 w 949"/>
              <a:gd name="T33" fmla="*/ 0 h 103"/>
              <a:gd name="T34" fmla="*/ 0 w 949"/>
              <a:gd name="T35" fmla="*/ 0 h 103"/>
              <a:gd name="T36" fmla="*/ 0 w 949"/>
              <a:gd name="T37" fmla="*/ 0 h 103"/>
              <a:gd name="T38" fmla="*/ 0 w 949"/>
              <a:gd name="T39" fmla="*/ 0 h 103"/>
              <a:gd name="T40" fmla="*/ 0 w 949"/>
              <a:gd name="T41" fmla="*/ 0 h 103"/>
              <a:gd name="T42" fmla="*/ 0 w 949"/>
              <a:gd name="T43" fmla="*/ 0 h 103"/>
              <a:gd name="T44" fmla="*/ 0 w 949"/>
              <a:gd name="T45" fmla="*/ 0 h 103"/>
              <a:gd name="T46" fmla="*/ 0 w 949"/>
              <a:gd name="T47" fmla="*/ 0 h 103"/>
              <a:gd name="T48" fmla="*/ 0 w 949"/>
              <a:gd name="T49" fmla="*/ 0 h 103"/>
              <a:gd name="T50" fmla="*/ 0 w 949"/>
              <a:gd name="T51" fmla="*/ 0 h 103"/>
              <a:gd name="T52" fmla="*/ 0 w 949"/>
              <a:gd name="T53" fmla="*/ 0 h 103"/>
              <a:gd name="T54" fmla="*/ 0 w 949"/>
              <a:gd name="T55" fmla="*/ 0 h 103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949" h="103">
                <a:moveTo>
                  <a:pt x="949" y="52"/>
                </a:moveTo>
                <a:lnTo>
                  <a:pt x="904" y="0"/>
                </a:lnTo>
                <a:lnTo>
                  <a:pt x="0" y="0"/>
                </a:lnTo>
                <a:lnTo>
                  <a:pt x="0" y="103"/>
                </a:lnTo>
                <a:lnTo>
                  <a:pt x="904" y="103"/>
                </a:lnTo>
                <a:lnTo>
                  <a:pt x="949" y="52"/>
                </a:lnTo>
                <a:lnTo>
                  <a:pt x="904" y="103"/>
                </a:lnTo>
                <a:lnTo>
                  <a:pt x="910" y="103"/>
                </a:lnTo>
                <a:lnTo>
                  <a:pt x="915" y="102"/>
                </a:lnTo>
                <a:lnTo>
                  <a:pt x="919" y="101"/>
                </a:lnTo>
                <a:lnTo>
                  <a:pt x="924" y="99"/>
                </a:lnTo>
                <a:lnTo>
                  <a:pt x="931" y="94"/>
                </a:lnTo>
                <a:lnTo>
                  <a:pt x="938" y="87"/>
                </a:lnTo>
                <a:lnTo>
                  <a:pt x="942" y="80"/>
                </a:lnTo>
                <a:lnTo>
                  <a:pt x="946" y="70"/>
                </a:lnTo>
                <a:lnTo>
                  <a:pt x="948" y="61"/>
                </a:lnTo>
                <a:lnTo>
                  <a:pt x="949" y="52"/>
                </a:lnTo>
                <a:lnTo>
                  <a:pt x="948" y="42"/>
                </a:lnTo>
                <a:lnTo>
                  <a:pt x="946" y="33"/>
                </a:lnTo>
                <a:lnTo>
                  <a:pt x="942" y="23"/>
                </a:lnTo>
                <a:lnTo>
                  <a:pt x="938" y="16"/>
                </a:lnTo>
                <a:lnTo>
                  <a:pt x="931" y="9"/>
                </a:lnTo>
                <a:lnTo>
                  <a:pt x="924" y="5"/>
                </a:lnTo>
                <a:lnTo>
                  <a:pt x="919" y="2"/>
                </a:lnTo>
                <a:lnTo>
                  <a:pt x="915" y="1"/>
                </a:lnTo>
                <a:lnTo>
                  <a:pt x="910" y="0"/>
                </a:lnTo>
                <a:lnTo>
                  <a:pt x="904" y="0"/>
                </a:lnTo>
                <a:lnTo>
                  <a:pt x="949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76" name="Freeform 70">
            <a:extLst>
              <a:ext uri="{FF2B5EF4-FFF2-40B4-BE49-F238E27FC236}">
                <a16:creationId xmlns:a16="http://schemas.microsoft.com/office/drawing/2014/main" id="{00000000-0008-0000-0700-000014010000}"/>
              </a:ext>
            </a:extLst>
          </xdr:cNvPr>
          <xdr:cNvSpPr>
            <a:spLocks/>
          </xdr:cNvSpPr>
        </xdr:nvSpPr>
        <xdr:spPr bwMode="auto">
          <a:xfrm>
            <a:off x="2087" y="652"/>
            <a:ext cx="18" cy="130"/>
          </a:xfrm>
          <a:custGeom>
            <a:avLst/>
            <a:gdLst>
              <a:gd name="T0" fmla="*/ 0 w 89"/>
              <a:gd name="T1" fmla="*/ 0 h 780"/>
              <a:gd name="T2" fmla="*/ 0 w 89"/>
              <a:gd name="T3" fmla="*/ 0 h 780"/>
              <a:gd name="T4" fmla="*/ 0 w 89"/>
              <a:gd name="T5" fmla="*/ 0 h 780"/>
              <a:gd name="T6" fmla="*/ 0 w 89"/>
              <a:gd name="T7" fmla="*/ 0 h 780"/>
              <a:gd name="T8" fmla="*/ 0 w 89"/>
              <a:gd name="T9" fmla="*/ 0 h 780"/>
              <a:gd name="T10" fmla="*/ 0 w 89"/>
              <a:gd name="T11" fmla="*/ 0 h 780"/>
              <a:gd name="T12" fmla="*/ 0 w 89"/>
              <a:gd name="T13" fmla="*/ 0 h 780"/>
              <a:gd name="T14" fmla="*/ 0 w 89"/>
              <a:gd name="T15" fmla="*/ 0 h 780"/>
              <a:gd name="T16" fmla="*/ 0 w 89"/>
              <a:gd name="T17" fmla="*/ 0 h 780"/>
              <a:gd name="T18" fmla="*/ 0 w 89"/>
              <a:gd name="T19" fmla="*/ 0 h 780"/>
              <a:gd name="T20" fmla="*/ 0 w 89"/>
              <a:gd name="T21" fmla="*/ 0 h 780"/>
              <a:gd name="T22" fmla="*/ 0 w 89"/>
              <a:gd name="T23" fmla="*/ 0 h 780"/>
              <a:gd name="T24" fmla="*/ 0 w 89"/>
              <a:gd name="T25" fmla="*/ 0 h 780"/>
              <a:gd name="T26" fmla="*/ 0 w 89"/>
              <a:gd name="T27" fmla="*/ 0 h 780"/>
              <a:gd name="T28" fmla="*/ 0 w 89"/>
              <a:gd name="T29" fmla="*/ 0 h 780"/>
              <a:gd name="T30" fmla="*/ 0 w 89"/>
              <a:gd name="T31" fmla="*/ 0 h 780"/>
              <a:gd name="T32" fmla="*/ 0 w 89"/>
              <a:gd name="T33" fmla="*/ 0 h 780"/>
              <a:gd name="T34" fmla="*/ 0 w 89"/>
              <a:gd name="T35" fmla="*/ 0 h 780"/>
              <a:gd name="T36" fmla="*/ 0 w 89"/>
              <a:gd name="T37" fmla="*/ 0 h 780"/>
              <a:gd name="T38" fmla="*/ 0 w 89"/>
              <a:gd name="T39" fmla="*/ 0 h 780"/>
              <a:gd name="T40" fmla="*/ 0 w 89"/>
              <a:gd name="T41" fmla="*/ 0 h 780"/>
              <a:gd name="T42" fmla="*/ 0 w 89"/>
              <a:gd name="T43" fmla="*/ 0 h 780"/>
              <a:gd name="T44" fmla="*/ 0 w 89"/>
              <a:gd name="T45" fmla="*/ 0 h 780"/>
              <a:gd name="T46" fmla="*/ 0 w 89"/>
              <a:gd name="T47" fmla="*/ 0 h 780"/>
              <a:gd name="T48" fmla="*/ 0 w 89"/>
              <a:gd name="T49" fmla="*/ 0 h 780"/>
              <a:gd name="T50" fmla="*/ 0 w 89"/>
              <a:gd name="T51" fmla="*/ 0 h 780"/>
              <a:gd name="T52" fmla="*/ 0 w 89"/>
              <a:gd name="T53" fmla="*/ 0 h 780"/>
              <a:gd name="T54" fmla="*/ 0 w 89"/>
              <a:gd name="T55" fmla="*/ 0 h 780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9" h="780">
                <a:moveTo>
                  <a:pt x="44" y="780"/>
                </a:moveTo>
                <a:lnTo>
                  <a:pt x="89" y="727"/>
                </a:lnTo>
                <a:lnTo>
                  <a:pt x="89" y="0"/>
                </a:lnTo>
                <a:lnTo>
                  <a:pt x="0" y="0"/>
                </a:lnTo>
                <a:lnTo>
                  <a:pt x="0" y="727"/>
                </a:lnTo>
                <a:lnTo>
                  <a:pt x="44" y="780"/>
                </a:lnTo>
                <a:lnTo>
                  <a:pt x="0" y="727"/>
                </a:lnTo>
                <a:lnTo>
                  <a:pt x="0" y="734"/>
                </a:lnTo>
                <a:lnTo>
                  <a:pt x="1" y="740"/>
                </a:lnTo>
                <a:lnTo>
                  <a:pt x="2" y="745"/>
                </a:lnTo>
                <a:lnTo>
                  <a:pt x="4" y="751"/>
                </a:lnTo>
                <a:lnTo>
                  <a:pt x="8" y="759"/>
                </a:lnTo>
                <a:lnTo>
                  <a:pt x="14" y="767"/>
                </a:lnTo>
                <a:lnTo>
                  <a:pt x="21" y="772"/>
                </a:lnTo>
                <a:lnTo>
                  <a:pt x="28" y="776"/>
                </a:lnTo>
                <a:lnTo>
                  <a:pt x="36" y="779"/>
                </a:lnTo>
                <a:lnTo>
                  <a:pt x="44" y="780"/>
                </a:lnTo>
                <a:lnTo>
                  <a:pt x="53" y="779"/>
                </a:lnTo>
                <a:lnTo>
                  <a:pt x="61" y="776"/>
                </a:lnTo>
                <a:lnTo>
                  <a:pt x="68" y="772"/>
                </a:lnTo>
                <a:lnTo>
                  <a:pt x="75" y="767"/>
                </a:lnTo>
                <a:lnTo>
                  <a:pt x="80" y="759"/>
                </a:lnTo>
                <a:lnTo>
                  <a:pt x="85" y="751"/>
                </a:lnTo>
                <a:lnTo>
                  <a:pt x="86" y="745"/>
                </a:lnTo>
                <a:lnTo>
                  <a:pt x="88" y="740"/>
                </a:lnTo>
                <a:lnTo>
                  <a:pt x="88" y="734"/>
                </a:lnTo>
                <a:lnTo>
                  <a:pt x="89" y="727"/>
                </a:lnTo>
                <a:lnTo>
                  <a:pt x="44" y="78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77" name="Freeform 71">
            <a:extLst>
              <a:ext uri="{FF2B5EF4-FFF2-40B4-BE49-F238E27FC236}">
                <a16:creationId xmlns:a16="http://schemas.microsoft.com/office/drawing/2014/main" id="{00000000-0008-0000-0700-000015010000}"/>
              </a:ext>
            </a:extLst>
          </xdr:cNvPr>
          <xdr:cNvSpPr>
            <a:spLocks/>
          </xdr:cNvSpPr>
        </xdr:nvSpPr>
        <xdr:spPr bwMode="auto">
          <a:xfrm>
            <a:off x="1732" y="765"/>
            <a:ext cx="364" cy="17"/>
          </a:xfrm>
          <a:custGeom>
            <a:avLst/>
            <a:gdLst>
              <a:gd name="T0" fmla="*/ 0 w 1818"/>
              <a:gd name="T1" fmla="*/ 0 h 105"/>
              <a:gd name="T2" fmla="*/ 0 w 1818"/>
              <a:gd name="T3" fmla="*/ 0 h 105"/>
              <a:gd name="T4" fmla="*/ 0 w 1818"/>
              <a:gd name="T5" fmla="*/ 0 h 105"/>
              <a:gd name="T6" fmla="*/ 0 w 1818"/>
              <a:gd name="T7" fmla="*/ 0 h 105"/>
              <a:gd name="T8" fmla="*/ 0 w 1818"/>
              <a:gd name="T9" fmla="*/ 0 h 105"/>
              <a:gd name="T10" fmla="*/ 0 w 1818"/>
              <a:gd name="T11" fmla="*/ 0 h 105"/>
              <a:gd name="T12" fmla="*/ 0 w 1818"/>
              <a:gd name="T13" fmla="*/ 0 h 105"/>
              <a:gd name="T14" fmla="*/ 0 w 1818"/>
              <a:gd name="T15" fmla="*/ 0 h 105"/>
              <a:gd name="T16" fmla="*/ 0 w 1818"/>
              <a:gd name="T17" fmla="*/ 0 h 105"/>
              <a:gd name="T18" fmla="*/ 0 w 1818"/>
              <a:gd name="T19" fmla="*/ 0 h 105"/>
              <a:gd name="T20" fmla="*/ 0 w 1818"/>
              <a:gd name="T21" fmla="*/ 0 h 105"/>
              <a:gd name="T22" fmla="*/ 0 w 1818"/>
              <a:gd name="T23" fmla="*/ 0 h 105"/>
              <a:gd name="T24" fmla="*/ 0 w 1818"/>
              <a:gd name="T25" fmla="*/ 0 h 105"/>
              <a:gd name="T26" fmla="*/ 0 w 1818"/>
              <a:gd name="T27" fmla="*/ 0 h 105"/>
              <a:gd name="T28" fmla="*/ 0 w 1818"/>
              <a:gd name="T29" fmla="*/ 0 h 105"/>
              <a:gd name="T30" fmla="*/ 0 w 1818"/>
              <a:gd name="T31" fmla="*/ 0 h 105"/>
              <a:gd name="T32" fmla="*/ 0 w 1818"/>
              <a:gd name="T33" fmla="*/ 0 h 105"/>
              <a:gd name="T34" fmla="*/ 0 w 1818"/>
              <a:gd name="T35" fmla="*/ 0 h 105"/>
              <a:gd name="T36" fmla="*/ 0 w 1818"/>
              <a:gd name="T37" fmla="*/ 0 h 105"/>
              <a:gd name="T38" fmla="*/ 0 w 1818"/>
              <a:gd name="T39" fmla="*/ 0 h 105"/>
              <a:gd name="T40" fmla="*/ 0 w 1818"/>
              <a:gd name="T41" fmla="*/ 0 h 105"/>
              <a:gd name="T42" fmla="*/ 0 w 1818"/>
              <a:gd name="T43" fmla="*/ 0 h 105"/>
              <a:gd name="T44" fmla="*/ 0 w 1818"/>
              <a:gd name="T45" fmla="*/ 0 h 105"/>
              <a:gd name="T46" fmla="*/ 0 w 1818"/>
              <a:gd name="T47" fmla="*/ 0 h 105"/>
              <a:gd name="T48" fmla="*/ 0 w 1818"/>
              <a:gd name="T49" fmla="*/ 0 h 105"/>
              <a:gd name="T50" fmla="*/ 0 w 1818"/>
              <a:gd name="T51" fmla="*/ 0 h 105"/>
              <a:gd name="T52" fmla="*/ 0 w 1818"/>
              <a:gd name="T53" fmla="*/ 0 h 105"/>
              <a:gd name="T54" fmla="*/ 0 w 1818"/>
              <a:gd name="T55" fmla="*/ 0 h 105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1818" h="105">
                <a:moveTo>
                  <a:pt x="0" y="52"/>
                </a:moveTo>
                <a:lnTo>
                  <a:pt x="44" y="105"/>
                </a:lnTo>
                <a:lnTo>
                  <a:pt x="1818" y="105"/>
                </a:lnTo>
                <a:lnTo>
                  <a:pt x="1818" y="0"/>
                </a:lnTo>
                <a:lnTo>
                  <a:pt x="44" y="0"/>
                </a:lnTo>
                <a:lnTo>
                  <a:pt x="0" y="52"/>
                </a:lnTo>
                <a:lnTo>
                  <a:pt x="44" y="0"/>
                </a:lnTo>
                <a:lnTo>
                  <a:pt x="38" y="0"/>
                </a:lnTo>
                <a:lnTo>
                  <a:pt x="33" y="1"/>
                </a:lnTo>
                <a:lnTo>
                  <a:pt x="29" y="3"/>
                </a:lnTo>
                <a:lnTo>
                  <a:pt x="24" y="5"/>
                </a:lnTo>
                <a:lnTo>
                  <a:pt x="17" y="10"/>
                </a:lnTo>
                <a:lnTo>
                  <a:pt x="11" y="17"/>
                </a:lnTo>
                <a:lnTo>
                  <a:pt x="6" y="25"/>
                </a:lnTo>
                <a:lnTo>
                  <a:pt x="2" y="33"/>
                </a:lnTo>
                <a:lnTo>
                  <a:pt x="0" y="43"/>
                </a:lnTo>
                <a:lnTo>
                  <a:pt x="0" y="52"/>
                </a:lnTo>
                <a:lnTo>
                  <a:pt x="0" y="63"/>
                </a:lnTo>
                <a:lnTo>
                  <a:pt x="2" y="72"/>
                </a:lnTo>
                <a:lnTo>
                  <a:pt x="6" y="80"/>
                </a:lnTo>
                <a:lnTo>
                  <a:pt x="11" y="89"/>
                </a:lnTo>
                <a:lnTo>
                  <a:pt x="17" y="94"/>
                </a:lnTo>
                <a:lnTo>
                  <a:pt x="24" y="100"/>
                </a:lnTo>
                <a:lnTo>
                  <a:pt x="29" y="101"/>
                </a:lnTo>
                <a:lnTo>
                  <a:pt x="33" y="104"/>
                </a:lnTo>
                <a:lnTo>
                  <a:pt x="38" y="104"/>
                </a:lnTo>
                <a:lnTo>
                  <a:pt x="44" y="105"/>
                </a:lnTo>
                <a:lnTo>
                  <a:pt x="0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78" name="Freeform 72">
            <a:extLst>
              <a:ext uri="{FF2B5EF4-FFF2-40B4-BE49-F238E27FC236}">
                <a16:creationId xmlns:a16="http://schemas.microsoft.com/office/drawing/2014/main" id="{00000000-0008-0000-0700-000016010000}"/>
              </a:ext>
            </a:extLst>
          </xdr:cNvPr>
          <xdr:cNvSpPr>
            <a:spLocks/>
          </xdr:cNvSpPr>
        </xdr:nvSpPr>
        <xdr:spPr bwMode="auto">
          <a:xfrm>
            <a:off x="1732" y="300"/>
            <a:ext cx="18" cy="473"/>
          </a:xfrm>
          <a:custGeom>
            <a:avLst/>
            <a:gdLst>
              <a:gd name="T0" fmla="*/ 0 w 88"/>
              <a:gd name="T1" fmla="*/ 0 h 2838"/>
              <a:gd name="T2" fmla="*/ 0 w 88"/>
              <a:gd name="T3" fmla="*/ 0 h 2838"/>
              <a:gd name="T4" fmla="*/ 0 w 88"/>
              <a:gd name="T5" fmla="*/ 0 h 2838"/>
              <a:gd name="T6" fmla="*/ 0 w 88"/>
              <a:gd name="T7" fmla="*/ 0 h 2838"/>
              <a:gd name="T8" fmla="*/ 0 w 88"/>
              <a:gd name="T9" fmla="*/ 0 h 2838"/>
              <a:gd name="T10" fmla="*/ 0 w 88"/>
              <a:gd name="T11" fmla="*/ 0 h 2838"/>
              <a:gd name="T12" fmla="*/ 0 w 88"/>
              <a:gd name="T13" fmla="*/ 0 h 2838"/>
              <a:gd name="T14" fmla="*/ 0 w 88"/>
              <a:gd name="T15" fmla="*/ 0 h 2838"/>
              <a:gd name="T16" fmla="*/ 0 w 88"/>
              <a:gd name="T17" fmla="*/ 0 h 2838"/>
              <a:gd name="T18" fmla="*/ 0 w 88"/>
              <a:gd name="T19" fmla="*/ 0 h 2838"/>
              <a:gd name="T20" fmla="*/ 0 w 88"/>
              <a:gd name="T21" fmla="*/ 0 h 2838"/>
              <a:gd name="T22" fmla="*/ 0 w 88"/>
              <a:gd name="T23" fmla="*/ 0 h 2838"/>
              <a:gd name="T24" fmla="*/ 0 w 88"/>
              <a:gd name="T25" fmla="*/ 0 h 2838"/>
              <a:gd name="T26" fmla="*/ 0 w 88"/>
              <a:gd name="T27" fmla="*/ 0 h 2838"/>
              <a:gd name="T28" fmla="*/ 0 w 88"/>
              <a:gd name="T29" fmla="*/ 0 h 2838"/>
              <a:gd name="T30" fmla="*/ 0 w 88"/>
              <a:gd name="T31" fmla="*/ 0 h 2838"/>
              <a:gd name="T32" fmla="*/ 0 w 88"/>
              <a:gd name="T33" fmla="*/ 0 h 2838"/>
              <a:gd name="T34" fmla="*/ 0 w 88"/>
              <a:gd name="T35" fmla="*/ 0 h 2838"/>
              <a:gd name="T36" fmla="*/ 0 w 88"/>
              <a:gd name="T37" fmla="*/ 0 h 2838"/>
              <a:gd name="T38" fmla="*/ 0 w 88"/>
              <a:gd name="T39" fmla="*/ 0 h 2838"/>
              <a:gd name="T40" fmla="*/ 0 w 88"/>
              <a:gd name="T41" fmla="*/ 0 h 2838"/>
              <a:gd name="T42" fmla="*/ 0 w 88"/>
              <a:gd name="T43" fmla="*/ 0 h 2838"/>
              <a:gd name="T44" fmla="*/ 0 w 88"/>
              <a:gd name="T45" fmla="*/ 0 h 2838"/>
              <a:gd name="T46" fmla="*/ 0 w 88"/>
              <a:gd name="T47" fmla="*/ 0 h 2838"/>
              <a:gd name="T48" fmla="*/ 0 w 88"/>
              <a:gd name="T49" fmla="*/ 0 h 2838"/>
              <a:gd name="T50" fmla="*/ 0 w 88"/>
              <a:gd name="T51" fmla="*/ 0 h 2838"/>
              <a:gd name="T52" fmla="*/ 0 w 88"/>
              <a:gd name="T53" fmla="*/ 0 h 2838"/>
              <a:gd name="T54" fmla="*/ 0 w 88"/>
              <a:gd name="T55" fmla="*/ 0 h 2838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8" h="2838">
                <a:moveTo>
                  <a:pt x="44" y="0"/>
                </a:moveTo>
                <a:lnTo>
                  <a:pt x="0" y="52"/>
                </a:lnTo>
                <a:lnTo>
                  <a:pt x="0" y="2838"/>
                </a:lnTo>
                <a:lnTo>
                  <a:pt x="88" y="2838"/>
                </a:lnTo>
                <a:lnTo>
                  <a:pt x="88" y="52"/>
                </a:lnTo>
                <a:lnTo>
                  <a:pt x="44" y="0"/>
                </a:lnTo>
                <a:lnTo>
                  <a:pt x="88" y="52"/>
                </a:lnTo>
                <a:lnTo>
                  <a:pt x="88" y="46"/>
                </a:lnTo>
                <a:lnTo>
                  <a:pt x="87" y="40"/>
                </a:lnTo>
                <a:lnTo>
                  <a:pt x="86" y="34"/>
                </a:lnTo>
                <a:lnTo>
                  <a:pt x="84" y="30"/>
                </a:lnTo>
                <a:lnTo>
                  <a:pt x="80" y="20"/>
                </a:lnTo>
                <a:lnTo>
                  <a:pt x="74" y="13"/>
                </a:lnTo>
                <a:lnTo>
                  <a:pt x="67" y="7"/>
                </a:lnTo>
                <a:lnTo>
                  <a:pt x="60" y="3"/>
                </a:lnTo>
                <a:lnTo>
                  <a:pt x="52" y="0"/>
                </a:lnTo>
                <a:lnTo>
                  <a:pt x="44" y="0"/>
                </a:lnTo>
                <a:lnTo>
                  <a:pt x="35" y="0"/>
                </a:lnTo>
                <a:lnTo>
                  <a:pt x="27" y="3"/>
                </a:lnTo>
                <a:lnTo>
                  <a:pt x="20" y="7"/>
                </a:lnTo>
                <a:lnTo>
                  <a:pt x="13" y="13"/>
                </a:lnTo>
                <a:lnTo>
                  <a:pt x="8" y="20"/>
                </a:lnTo>
                <a:lnTo>
                  <a:pt x="3" y="30"/>
                </a:lnTo>
                <a:lnTo>
                  <a:pt x="2" y="34"/>
                </a:lnTo>
                <a:lnTo>
                  <a:pt x="0" y="40"/>
                </a:lnTo>
                <a:lnTo>
                  <a:pt x="0" y="46"/>
                </a:lnTo>
                <a:lnTo>
                  <a:pt x="0" y="52"/>
                </a:lnTo>
                <a:lnTo>
                  <a:pt x="44" y="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79" name="Freeform 73">
            <a:extLst>
              <a:ext uri="{FF2B5EF4-FFF2-40B4-BE49-F238E27FC236}">
                <a16:creationId xmlns:a16="http://schemas.microsoft.com/office/drawing/2014/main" id="{00000000-0008-0000-0700-000017010000}"/>
              </a:ext>
            </a:extLst>
          </xdr:cNvPr>
          <xdr:cNvSpPr>
            <a:spLocks noEditPoints="1"/>
          </xdr:cNvSpPr>
        </xdr:nvSpPr>
        <xdr:spPr bwMode="auto">
          <a:xfrm>
            <a:off x="2589" y="459"/>
            <a:ext cx="391" cy="341"/>
          </a:xfrm>
          <a:custGeom>
            <a:avLst/>
            <a:gdLst>
              <a:gd name="T0" fmla="*/ 0 w 1954"/>
              <a:gd name="T1" fmla="*/ 0 h 2050"/>
              <a:gd name="T2" fmla="*/ 0 w 1954"/>
              <a:gd name="T3" fmla="*/ 0 h 2050"/>
              <a:gd name="T4" fmla="*/ 0 w 1954"/>
              <a:gd name="T5" fmla="*/ 0 h 2050"/>
              <a:gd name="T6" fmla="*/ 0 w 1954"/>
              <a:gd name="T7" fmla="*/ 0 h 2050"/>
              <a:gd name="T8" fmla="*/ 0 w 1954"/>
              <a:gd name="T9" fmla="*/ 0 h 2050"/>
              <a:gd name="T10" fmla="*/ 0 w 1954"/>
              <a:gd name="T11" fmla="*/ 0 h 2050"/>
              <a:gd name="T12" fmla="*/ 0 w 1954"/>
              <a:gd name="T13" fmla="*/ 0 h 2050"/>
              <a:gd name="T14" fmla="*/ 0 w 1954"/>
              <a:gd name="T15" fmla="*/ 0 h 2050"/>
              <a:gd name="T16" fmla="*/ 0 w 1954"/>
              <a:gd name="T17" fmla="*/ 0 h 2050"/>
              <a:gd name="T18" fmla="*/ 0 w 1954"/>
              <a:gd name="T19" fmla="*/ 0 h 2050"/>
              <a:gd name="T20" fmla="*/ 0 w 1954"/>
              <a:gd name="T21" fmla="*/ 0 h 2050"/>
              <a:gd name="T22" fmla="*/ 0 w 1954"/>
              <a:gd name="T23" fmla="*/ 0 h 2050"/>
              <a:gd name="T24" fmla="*/ 0 w 1954"/>
              <a:gd name="T25" fmla="*/ 0 h 2050"/>
              <a:gd name="T26" fmla="*/ 0 w 1954"/>
              <a:gd name="T27" fmla="*/ 0 h 2050"/>
              <a:gd name="T28" fmla="*/ 0 w 1954"/>
              <a:gd name="T29" fmla="*/ 0 h 2050"/>
              <a:gd name="T30" fmla="*/ 0 w 1954"/>
              <a:gd name="T31" fmla="*/ 0 h 2050"/>
              <a:gd name="T32" fmla="*/ 0 w 1954"/>
              <a:gd name="T33" fmla="*/ 0 h 2050"/>
              <a:gd name="T34" fmla="*/ 0 w 1954"/>
              <a:gd name="T35" fmla="*/ 0 h 2050"/>
              <a:gd name="T36" fmla="*/ 0 w 1954"/>
              <a:gd name="T37" fmla="*/ 0 h 2050"/>
              <a:gd name="T38" fmla="*/ 0 w 1954"/>
              <a:gd name="T39" fmla="*/ 0 h 2050"/>
              <a:gd name="T40" fmla="*/ 0 w 1954"/>
              <a:gd name="T41" fmla="*/ 0 h 2050"/>
              <a:gd name="T42" fmla="*/ 0 w 1954"/>
              <a:gd name="T43" fmla="*/ 0 h 2050"/>
              <a:gd name="T44" fmla="*/ 0 w 1954"/>
              <a:gd name="T45" fmla="*/ 0 h 2050"/>
              <a:gd name="T46" fmla="*/ 0 w 1954"/>
              <a:gd name="T47" fmla="*/ 0 h 2050"/>
              <a:gd name="T48" fmla="*/ 0 w 1954"/>
              <a:gd name="T49" fmla="*/ 0 h 2050"/>
              <a:gd name="T50" fmla="*/ 0 w 1954"/>
              <a:gd name="T51" fmla="*/ 0 h 2050"/>
              <a:gd name="T52" fmla="*/ 0 w 1954"/>
              <a:gd name="T53" fmla="*/ 0 h 2050"/>
              <a:gd name="T54" fmla="*/ 0 w 1954"/>
              <a:gd name="T55" fmla="*/ 0 h 2050"/>
              <a:gd name="T56" fmla="*/ 0 w 1954"/>
              <a:gd name="T57" fmla="*/ 0 h 2050"/>
              <a:gd name="T58" fmla="*/ 0 w 1954"/>
              <a:gd name="T59" fmla="*/ 0 h 2050"/>
              <a:gd name="T60" fmla="*/ 0 w 1954"/>
              <a:gd name="T61" fmla="*/ 0 h 2050"/>
              <a:gd name="T62" fmla="*/ 0 w 1954"/>
              <a:gd name="T63" fmla="*/ 0 h 2050"/>
              <a:gd name="T64" fmla="*/ 0 w 1954"/>
              <a:gd name="T65" fmla="*/ 0 h 2050"/>
              <a:gd name="T66" fmla="*/ 0 w 1954"/>
              <a:gd name="T67" fmla="*/ 0 h 2050"/>
              <a:gd name="T68" fmla="*/ 0 w 1954"/>
              <a:gd name="T69" fmla="*/ 0 h 2050"/>
              <a:gd name="T70" fmla="*/ 0 w 1954"/>
              <a:gd name="T71" fmla="*/ 0 h 2050"/>
              <a:gd name="T72" fmla="*/ 0 w 1954"/>
              <a:gd name="T73" fmla="*/ 0 h 2050"/>
              <a:gd name="T74" fmla="*/ 0 w 1954"/>
              <a:gd name="T75" fmla="*/ 0 h 2050"/>
              <a:gd name="T76" fmla="*/ 0 w 1954"/>
              <a:gd name="T77" fmla="*/ 0 h 2050"/>
              <a:gd name="T78" fmla="*/ 0 w 1954"/>
              <a:gd name="T79" fmla="*/ 0 h 2050"/>
              <a:gd name="T80" fmla="*/ 0 w 1954"/>
              <a:gd name="T81" fmla="*/ 0 h 2050"/>
              <a:gd name="T82" fmla="*/ 0 w 1954"/>
              <a:gd name="T83" fmla="*/ 0 h 2050"/>
              <a:gd name="T84" fmla="*/ 0 w 1954"/>
              <a:gd name="T85" fmla="*/ 0 h 2050"/>
              <a:gd name="T86" fmla="*/ 0 w 1954"/>
              <a:gd name="T87" fmla="*/ 0 h 2050"/>
              <a:gd name="T88" fmla="*/ 0 w 1954"/>
              <a:gd name="T89" fmla="*/ 0 h 2050"/>
              <a:gd name="T90" fmla="*/ 0 w 1954"/>
              <a:gd name="T91" fmla="*/ 0 h 2050"/>
              <a:gd name="T92" fmla="*/ 0 w 1954"/>
              <a:gd name="T93" fmla="*/ 0 h 2050"/>
              <a:gd name="T94" fmla="*/ 0 w 1954"/>
              <a:gd name="T95" fmla="*/ 0 h 2050"/>
              <a:gd name="T96" fmla="*/ 0 w 1954"/>
              <a:gd name="T97" fmla="*/ 0 h 2050"/>
              <a:gd name="T98" fmla="*/ 0 w 1954"/>
              <a:gd name="T99" fmla="*/ 0 h 2050"/>
              <a:gd name="T100" fmla="*/ 0 w 1954"/>
              <a:gd name="T101" fmla="*/ 0 h 2050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0" t="0" r="r" b="b"/>
            <a:pathLst>
              <a:path w="1954" h="2050">
                <a:moveTo>
                  <a:pt x="0" y="1024"/>
                </a:moveTo>
                <a:lnTo>
                  <a:pt x="1" y="1081"/>
                </a:lnTo>
                <a:lnTo>
                  <a:pt x="4" y="1137"/>
                </a:lnTo>
                <a:lnTo>
                  <a:pt x="8" y="1192"/>
                </a:lnTo>
                <a:lnTo>
                  <a:pt x="15" y="1245"/>
                </a:lnTo>
                <a:lnTo>
                  <a:pt x="24" y="1296"/>
                </a:lnTo>
                <a:lnTo>
                  <a:pt x="34" y="1347"/>
                </a:lnTo>
                <a:lnTo>
                  <a:pt x="47" y="1396"/>
                </a:lnTo>
                <a:lnTo>
                  <a:pt x="61" y="1443"/>
                </a:lnTo>
                <a:lnTo>
                  <a:pt x="77" y="1489"/>
                </a:lnTo>
                <a:lnTo>
                  <a:pt x="95" y="1534"/>
                </a:lnTo>
                <a:lnTo>
                  <a:pt x="115" y="1576"/>
                </a:lnTo>
                <a:lnTo>
                  <a:pt x="137" y="1618"/>
                </a:lnTo>
                <a:lnTo>
                  <a:pt x="161" y="1658"/>
                </a:lnTo>
                <a:lnTo>
                  <a:pt x="187" y="1697"/>
                </a:lnTo>
                <a:lnTo>
                  <a:pt x="214" y="1732"/>
                </a:lnTo>
                <a:lnTo>
                  <a:pt x="244" y="1767"/>
                </a:lnTo>
                <a:lnTo>
                  <a:pt x="275" y="1800"/>
                </a:lnTo>
                <a:lnTo>
                  <a:pt x="309" y="1831"/>
                </a:lnTo>
                <a:lnTo>
                  <a:pt x="344" y="1860"/>
                </a:lnTo>
                <a:lnTo>
                  <a:pt x="381" y="1887"/>
                </a:lnTo>
                <a:lnTo>
                  <a:pt x="420" y="1912"/>
                </a:lnTo>
                <a:lnTo>
                  <a:pt x="462" y="1935"/>
                </a:lnTo>
                <a:lnTo>
                  <a:pt x="505" y="1957"/>
                </a:lnTo>
                <a:lnTo>
                  <a:pt x="550" y="1975"/>
                </a:lnTo>
                <a:lnTo>
                  <a:pt x="597" y="1992"/>
                </a:lnTo>
                <a:lnTo>
                  <a:pt x="645" y="2007"/>
                </a:lnTo>
                <a:lnTo>
                  <a:pt x="696" y="2020"/>
                </a:lnTo>
                <a:lnTo>
                  <a:pt x="748" y="2031"/>
                </a:lnTo>
                <a:lnTo>
                  <a:pt x="803" y="2039"/>
                </a:lnTo>
                <a:lnTo>
                  <a:pt x="859" y="2045"/>
                </a:lnTo>
                <a:lnTo>
                  <a:pt x="917" y="2048"/>
                </a:lnTo>
                <a:lnTo>
                  <a:pt x="977" y="2050"/>
                </a:lnTo>
                <a:lnTo>
                  <a:pt x="1037" y="2048"/>
                </a:lnTo>
                <a:lnTo>
                  <a:pt x="1095" y="2045"/>
                </a:lnTo>
                <a:lnTo>
                  <a:pt x="1152" y="2039"/>
                </a:lnTo>
                <a:lnTo>
                  <a:pt x="1206" y="2031"/>
                </a:lnTo>
                <a:lnTo>
                  <a:pt x="1258" y="2020"/>
                </a:lnTo>
                <a:lnTo>
                  <a:pt x="1309" y="2007"/>
                </a:lnTo>
                <a:lnTo>
                  <a:pt x="1358" y="1992"/>
                </a:lnTo>
                <a:lnTo>
                  <a:pt x="1404" y="1975"/>
                </a:lnTo>
                <a:lnTo>
                  <a:pt x="1449" y="1957"/>
                </a:lnTo>
                <a:lnTo>
                  <a:pt x="1492" y="1935"/>
                </a:lnTo>
                <a:lnTo>
                  <a:pt x="1533" y="1912"/>
                </a:lnTo>
                <a:lnTo>
                  <a:pt x="1572" y="1887"/>
                </a:lnTo>
                <a:lnTo>
                  <a:pt x="1609" y="1860"/>
                </a:lnTo>
                <a:lnTo>
                  <a:pt x="1645" y="1831"/>
                </a:lnTo>
                <a:lnTo>
                  <a:pt x="1678" y="1800"/>
                </a:lnTo>
                <a:lnTo>
                  <a:pt x="1710" y="1767"/>
                </a:lnTo>
                <a:lnTo>
                  <a:pt x="1739" y="1732"/>
                </a:lnTo>
                <a:lnTo>
                  <a:pt x="1767" y="1697"/>
                </a:lnTo>
                <a:lnTo>
                  <a:pt x="1792" y="1658"/>
                </a:lnTo>
                <a:lnTo>
                  <a:pt x="1816" y="1618"/>
                </a:lnTo>
                <a:lnTo>
                  <a:pt x="1838" y="1576"/>
                </a:lnTo>
                <a:lnTo>
                  <a:pt x="1858" y="1534"/>
                </a:lnTo>
                <a:lnTo>
                  <a:pt x="1876" y="1489"/>
                </a:lnTo>
                <a:lnTo>
                  <a:pt x="1893" y="1443"/>
                </a:lnTo>
                <a:lnTo>
                  <a:pt x="1907" y="1396"/>
                </a:lnTo>
                <a:lnTo>
                  <a:pt x="1919" y="1347"/>
                </a:lnTo>
                <a:lnTo>
                  <a:pt x="1930" y="1296"/>
                </a:lnTo>
                <a:lnTo>
                  <a:pt x="1938" y="1245"/>
                </a:lnTo>
                <a:lnTo>
                  <a:pt x="1945" y="1192"/>
                </a:lnTo>
                <a:lnTo>
                  <a:pt x="1950" y="1137"/>
                </a:lnTo>
                <a:lnTo>
                  <a:pt x="1953" y="1081"/>
                </a:lnTo>
                <a:lnTo>
                  <a:pt x="1954" y="1024"/>
                </a:lnTo>
                <a:lnTo>
                  <a:pt x="1953" y="968"/>
                </a:lnTo>
                <a:lnTo>
                  <a:pt x="1950" y="913"/>
                </a:lnTo>
                <a:lnTo>
                  <a:pt x="1945" y="857"/>
                </a:lnTo>
                <a:lnTo>
                  <a:pt x="1938" y="804"/>
                </a:lnTo>
                <a:lnTo>
                  <a:pt x="1930" y="753"/>
                </a:lnTo>
                <a:lnTo>
                  <a:pt x="1919" y="702"/>
                </a:lnTo>
                <a:lnTo>
                  <a:pt x="1907" y="654"/>
                </a:lnTo>
                <a:lnTo>
                  <a:pt x="1893" y="605"/>
                </a:lnTo>
                <a:lnTo>
                  <a:pt x="1876" y="559"/>
                </a:lnTo>
                <a:lnTo>
                  <a:pt x="1858" y="516"/>
                </a:lnTo>
                <a:lnTo>
                  <a:pt x="1838" y="472"/>
                </a:lnTo>
                <a:lnTo>
                  <a:pt x="1816" y="431"/>
                </a:lnTo>
                <a:lnTo>
                  <a:pt x="1792" y="391"/>
                </a:lnTo>
                <a:lnTo>
                  <a:pt x="1767" y="354"/>
                </a:lnTo>
                <a:lnTo>
                  <a:pt x="1739" y="317"/>
                </a:lnTo>
                <a:lnTo>
                  <a:pt x="1710" y="283"/>
                </a:lnTo>
                <a:lnTo>
                  <a:pt x="1678" y="250"/>
                </a:lnTo>
                <a:lnTo>
                  <a:pt x="1645" y="219"/>
                </a:lnTo>
                <a:lnTo>
                  <a:pt x="1609" y="190"/>
                </a:lnTo>
                <a:lnTo>
                  <a:pt x="1572" y="163"/>
                </a:lnTo>
                <a:lnTo>
                  <a:pt x="1533" y="137"/>
                </a:lnTo>
                <a:lnTo>
                  <a:pt x="1492" y="115"/>
                </a:lnTo>
                <a:lnTo>
                  <a:pt x="1449" y="93"/>
                </a:lnTo>
                <a:lnTo>
                  <a:pt x="1404" y="73"/>
                </a:lnTo>
                <a:lnTo>
                  <a:pt x="1358" y="57"/>
                </a:lnTo>
                <a:lnTo>
                  <a:pt x="1309" y="42"/>
                </a:lnTo>
                <a:lnTo>
                  <a:pt x="1258" y="30"/>
                </a:lnTo>
                <a:lnTo>
                  <a:pt x="1206" y="19"/>
                </a:lnTo>
                <a:lnTo>
                  <a:pt x="1152" y="11"/>
                </a:lnTo>
                <a:lnTo>
                  <a:pt x="1095" y="5"/>
                </a:lnTo>
                <a:lnTo>
                  <a:pt x="1037" y="2"/>
                </a:lnTo>
                <a:lnTo>
                  <a:pt x="977" y="0"/>
                </a:lnTo>
                <a:lnTo>
                  <a:pt x="917" y="2"/>
                </a:lnTo>
                <a:lnTo>
                  <a:pt x="859" y="5"/>
                </a:lnTo>
                <a:lnTo>
                  <a:pt x="803" y="11"/>
                </a:lnTo>
                <a:lnTo>
                  <a:pt x="748" y="19"/>
                </a:lnTo>
                <a:lnTo>
                  <a:pt x="696" y="30"/>
                </a:lnTo>
                <a:lnTo>
                  <a:pt x="645" y="42"/>
                </a:lnTo>
                <a:lnTo>
                  <a:pt x="597" y="57"/>
                </a:lnTo>
                <a:lnTo>
                  <a:pt x="550" y="73"/>
                </a:lnTo>
                <a:lnTo>
                  <a:pt x="505" y="93"/>
                </a:lnTo>
                <a:lnTo>
                  <a:pt x="462" y="115"/>
                </a:lnTo>
                <a:lnTo>
                  <a:pt x="420" y="137"/>
                </a:lnTo>
                <a:lnTo>
                  <a:pt x="381" y="163"/>
                </a:lnTo>
                <a:lnTo>
                  <a:pt x="344" y="190"/>
                </a:lnTo>
                <a:lnTo>
                  <a:pt x="309" y="219"/>
                </a:lnTo>
                <a:lnTo>
                  <a:pt x="275" y="250"/>
                </a:lnTo>
                <a:lnTo>
                  <a:pt x="244" y="283"/>
                </a:lnTo>
                <a:lnTo>
                  <a:pt x="214" y="317"/>
                </a:lnTo>
                <a:lnTo>
                  <a:pt x="187" y="354"/>
                </a:lnTo>
                <a:lnTo>
                  <a:pt x="161" y="391"/>
                </a:lnTo>
                <a:lnTo>
                  <a:pt x="137" y="431"/>
                </a:lnTo>
                <a:lnTo>
                  <a:pt x="115" y="472"/>
                </a:lnTo>
                <a:lnTo>
                  <a:pt x="95" y="516"/>
                </a:lnTo>
                <a:lnTo>
                  <a:pt x="77" y="559"/>
                </a:lnTo>
                <a:lnTo>
                  <a:pt x="61" y="605"/>
                </a:lnTo>
                <a:lnTo>
                  <a:pt x="47" y="654"/>
                </a:lnTo>
                <a:lnTo>
                  <a:pt x="34" y="702"/>
                </a:lnTo>
                <a:lnTo>
                  <a:pt x="24" y="753"/>
                </a:lnTo>
                <a:lnTo>
                  <a:pt x="15" y="804"/>
                </a:lnTo>
                <a:lnTo>
                  <a:pt x="8" y="857"/>
                </a:lnTo>
                <a:lnTo>
                  <a:pt x="4" y="913"/>
                </a:lnTo>
                <a:lnTo>
                  <a:pt x="1" y="968"/>
                </a:lnTo>
                <a:lnTo>
                  <a:pt x="0" y="1024"/>
                </a:lnTo>
                <a:close/>
                <a:moveTo>
                  <a:pt x="684" y="1024"/>
                </a:moveTo>
                <a:lnTo>
                  <a:pt x="685" y="989"/>
                </a:lnTo>
                <a:lnTo>
                  <a:pt x="685" y="956"/>
                </a:lnTo>
                <a:lnTo>
                  <a:pt x="687" y="924"/>
                </a:lnTo>
                <a:lnTo>
                  <a:pt x="689" y="894"/>
                </a:lnTo>
                <a:lnTo>
                  <a:pt x="691" y="864"/>
                </a:lnTo>
                <a:lnTo>
                  <a:pt x="694" y="836"/>
                </a:lnTo>
                <a:lnTo>
                  <a:pt x="697" y="810"/>
                </a:lnTo>
                <a:lnTo>
                  <a:pt x="701" y="785"/>
                </a:lnTo>
                <a:lnTo>
                  <a:pt x="706" y="762"/>
                </a:lnTo>
                <a:lnTo>
                  <a:pt x="711" y="740"/>
                </a:lnTo>
                <a:lnTo>
                  <a:pt x="717" y="718"/>
                </a:lnTo>
                <a:lnTo>
                  <a:pt x="723" y="698"/>
                </a:lnTo>
                <a:lnTo>
                  <a:pt x="730" y="681"/>
                </a:lnTo>
                <a:lnTo>
                  <a:pt x="737" y="663"/>
                </a:lnTo>
                <a:lnTo>
                  <a:pt x="745" y="647"/>
                </a:lnTo>
                <a:lnTo>
                  <a:pt x="753" y="632"/>
                </a:lnTo>
                <a:lnTo>
                  <a:pt x="762" y="618"/>
                </a:lnTo>
                <a:lnTo>
                  <a:pt x="772" y="605"/>
                </a:lnTo>
                <a:lnTo>
                  <a:pt x="782" y="594"/>
                </a:lnTo>
                <a:lnTo>
                  <a:pt x="793" y="583"/>
                </a:lnTo>
                <a:lnTo>
                  <a:pt x="804" y="574"/>
                </a:lnTo>
                <a:lnTo>
                  <a:pt x="816" y="565"/>
                </a:lnTo>
                <a:lnTo>
                  <a:pt x="829" y="557"/>
                </a:lnTo>
                <a:lnTo>
                  <a:pt x="842" y="550"/>
                </a:lnTo>
                <a:lnTo>
                  <a:pt x="856" y="545"/>
                </a:lnTo>
                <a:lnTo>
                  <a:pt x="870" y="539"/>
                </a:lnTo>
                <a:lnTo>
                  <a:pt x="885" y="536"/>
                </a:lnTo>
                <a:lnTo>
                  <a:pt x="901" y="532"/>
                </a:lnTo>
                <a:lnTo>
                  <a:pt x="917" y="530"/>
                </a:lnTo>
                <a:lnTo>
                  <a:pt x="934" y="528"/>
                </a:lnTo>
                <a:lnTo>
                  <a:pt x="951" y="527"/>
                </a:lnTo>
                <a:lnTo>
                  <a:pt x="969" y="527"/>
                </a:lnTo>
                <a:lnTo>
                  <a:pt x="988" y="527"/>
                </a:lnTo>
                <a:lnTo>
                  <a:pt x="1006" y="528"/>
                </a:lnTo>
                <a:lnTo>
                  <a:pt x="1023" y="530"/>
                </a:lnTo>
                <a:lnTo>
                  <a:pt x="1040" y="532"/>
                </a:lnTo>
                <a:lnTo>
                  <a:pt x="1056" y="536"/>
                </a:lnTo>
                <a:lnTo>
                  <a:pt x="1072" y="539"/>
                </a:lnTo>
                <a:lnTo>
                  <a:pt x="1086" y="545"/>
                </a:lnTo>
                <a:lnTo>
                  <a:pt x="1101" y="550"/>
                </a:lnTo>
                <a:lnTo>
                  <a:pt x="1114" y="557"/>
                </a:lnTo>
                <a:lnTo>
                  <a:pt x="1127" y="565"/>
                </a:lnTo>
                <a:lnTo>
                  <a:pt x="1139" y="574"/>
                </a:lnTo>
                <a:lnTo>
                  <a:pt x="1151" y="583"/>
                </a:lnTo>
                <a:lnTo>
                  <a:pt x="1162" y="594"/>
                </a:lnTo>
                <a:lnTo>
                  <a:pt x="1173" y="605"/>
                </a:lnTo>
                <a:lnTo>
                  <a:pt x="1183" y="618"/>
                </a:lnTo>
                <a:lnTo>
                  <a:pt x="1192" y="632"/>
                </a:lnTo>
                <a:lnTo>
                  <a:pt x="1200" y="647"/>
                </a:lnTo>
                <a:lnTo>
                  <a:pt x="1209" y="663"/>
                </a:lnTo>
                <a:lnTo>
                  <a:pt x="1216" y="681"/>
                </a:lnTo>
                <a:lnTo>
                  <a:pt x="1223" y="698"/>
                </a:lnTo>
                <a:lnTo>
                  <a:pt x="1229" y="718"/>
                </a:lnTo>
                <a:lnTo>
                  <a:pt x="1235" y="740"/>
                </a:lnTo>
                <a:lnTo>
                  <a:pt x="1240" y="762"/>
                </a:lnTo>
                <a:lnTo>
                  <a:pt x="1245" y="785"/>
                </a:lnTo>
                <a:lnTo>
                  <a:pt x="1249" y="810"/>
                </a:lnTo>
                <a:lnTo>
                  <a:pt x="1252" y="836"/>
                </a:lnTo>
                <a:lnTo>
                  <a:pt x="1255" y="864"/>
                </a:lnTo>
                <a:lnTo>
                  <a:pt x="1258" y="894"/>
                </a:lnTo>
                <a:lnTo>
                  <a:pt x="1260" y="924"/>
                </a:lnTo>
                <a:lnTo>
                  <a:pt x="1261" y="956"/>
                </a:lnTo>
                <a:lnTo>
                  <a:pt x="1262" y="989"/>
                </a:lnTo>
                <a:lnTo>
                  <a:pt x="1262" y="1024"/>
                </a:lnTo>
                <a:lnTo>
                  <a:pt x="1262" y="1061"/>
                </a:lnTo>
                <a:lnTo>
                  <a:pt x="1261" y="1095"/>
                </a:lnTo>
                <a:lnTo>
                  <a:pt x="1260" y="1128"/>
                </a:lnTo>
                <a:lnTo>
                  <a:pt x="1258" y="1159"/>
                </a:lnTo>
                <a:lnTo>
                  <a:pt x="1255" y="1189"/>
                </a:lnTo>
                <a:lnTo>
                  <a:pt x="1252" y="1217"/>
                </a:lnTo>
                <a:lnTo>
                  <a:pt x="1249" y="1245"/>
                </a:lnTo>
                <a:lnTo>
                  <a:pt x="1245" y="1269"/>
                </a:lnTo>
                <a:lnTo>
                  <a:pt x="1240" y="1294"/>
                </a:lnTo>
                <a:lnTo>
                  <a:pt x="1235" y="1316"/>
                </a:lnTo>
                <a:lnTo>
                  <a:pt x="1229" y="1338"/>
                </a:lnTo>
                <a:lnTo>
                  <a:pt x="1223" y="1358"/>
                </a:lnTo>
                <a:lnTo>
                  <a:pt x="1216" y="1376"/>
                </a:lnTo>
                <a:lnTo>
                  <a:pt x="1209" y="1394"/>
                </a:lnTo>
                <a:lnTo>
                  <a:pt x="1200" y="1410"/>
                </a:lnTo>
                <a:lnTo>
                  <a:pt x="1192" y="1426"/>
                </a:lnTo>
                <a:lnTo>
                  <a:pt x="1183" y="1440"/>
                </a:lnTo>
                <a:lnTo>
                  <a:pt x="1173" y="1453"/>
                </a:lnTo>
                <a:lnTo>
                  <a:pt x="1162" y="1465"/>
                </a:lnTo>
                <a:lnTo>
                  <a:pt x="1151" y="1475"/>
                </a:lnTo>
                <a:lnTo>
                  <a:pt x="1139" y="1485"/>
                </a:lnTo>
                <a:lnTo>
                  <a:pt x="1127" y="1494"/>
                </a:lnTo>
                <a:lnTo>
                  <a:pt x="1114" y="1501"/>
                </a:lnTo>
                <a:lnTo>
                  <a:pt x="1101" y="1508"/>
                </a:lnTo>
                <a:lnTo>
                  <a:pt x="1086" y="1514"/>
                </a:lnTo>
                <a:lnTo>
                  <a:pt x="1072" y="1519"/>
                </a:lnTo>
                <a:lnTo>
                  <a:pt x="1056" y="1523"/>
                </a:lnTo>
                <a:lnTo>
                  <a:pt x="1040" y="1527"/>
                </a:lnTo>
                <a:lnTo>
                  <a:pt x="1023" y="1529"/>
                </a:lnTo>
                <a:lnTo>
                  <a:pt x="1006" y="1531"/>
                </a:lnTo>
                <a:lnTo>
                  <a:pt x="988" y="1532"/>
                </a:lnTo>
                <a:lnTo>
                  <a:pt x="969" y="1532"/>
                </a:lnTo>
                <a:lnTo>
                  <a:pt x="951" y="1532"/>
                </a:lnTo>
                <a:lnTo>
                  <a:pt x="934" y="1531"/>
                </a:lnTo>
                <a:lnTo>
                  <a:pt x="917" y="1529"/>
                </a:lnTo>
                <a:lnTo>
                  <a:pt x="901" y="1527"/>
                </a:lnTo>
                <a:lnTo>
                  <a:pt x="885" y="1523"/>
                </a:lnTo>
                <a:lnTo>
                  <a:pt x="870" y="1519"/>
                </a:lnTo>
                <a:lnTo>
                  <a:pt x="856" y="1514"/>
                </a:lnTo>
                <a:lnTo>
                  <a:pt x="842" y="1508"/>
                </a:lnTo>
                <a:lnTo>
                  <a:pt x="829" y="1501"/>
                </a:lnTo>
                <a:lnTo>
                  <a:pt x="816" y="1494"/>
                </a:lnTo>
                <a:lnTo>
                  <a:pt x="804" y="1485"/>
                </a:lnTo>
                <a:lnTo>
                  <a:pt x="793" y="1475"/>
                </a:lnTo>
                <a:lnTo>
                  <a:pt x="782" y="1465"/>
                </a:lnTo>
                <a:lnTo>
                  <a:pt x="772" y="1453"/>
                </a:lnTo>
                <a:lnTo>
                  <a:pt x="762" y="1440"/>
                </a:lnTo>
                <a:lnTo>
                  <a:pt x="753" y="1426"/>
                </a:lnTo>
                <a:lnTo>
                  <a:pt x="745" y="1410"/>
                </a:lnTo>
                <a:lnTo>
                  <a:pt x="737" y="1394"/>
                </a:lnTo>
                <a:lnTo>
                  <a:pt x="730" y="1376"/>
                </a:lnTo>
                <a:lnTo>
                  <a:pt x="723" y="1358"/>
                </a:lnTo>
                <a:lnTo>
                  <a:pt x="717" y="1338"/>
                </a:lnTo>
                <a:lnTo>
                  <a:pt x="711" y="1316"/>
                </a:lnTo>
                <a:lnTo>
                  <a:pt x="706" y="1294"/>
                </a:lnTo>
                <a:lnTo>
                  <a:pt x="701" y="1269"/>
                </a:lnTo>
                <a:lnTo>
                  <a:pt x="697" y="1245"/>
                </a:lnTo>
                <a:lnTo>
                  <a:pt x="694" y="1217"/>
                </a:lnTo>
                <a:lnTo>
                  <a:pt x="691" y="1189"/>
                </a:lnTo>
                <a:lnTo>
                  <a:pt x="689" y="1159"/>
                </a:lnTo>
                <a:lnTo>
                  <a:pt x="687" y="1128"/>
                </a:lnTo>
                <a:lnTo>
                  <a:pt x="685" y="1095"/>
                </a:lnTo>
                <a:lnTo>
                  <a:pt x="685" y="1061"/>
                </a:lnTo>
                <a:lnTo>
                  <a:pt x="684" y="1024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80" name="Freeform 74">
            <a:extLst>
              <a:ext uri="{FF2B5EF4-FFF2-40B4-BE49-F238E27FC236}">
                <a16:creationId xmlns:a16="http://schemas.microsoft.com/office/drawing/2014/main" id="{00000000-0008-0000-0700-000018010000}"/>
              </a:ext>
            </a:extLst>
          </xdr:cNvPr>
          <xdr:cNvSpPr>
            <a:spLocks/>
          </xdr:cNvSpPr>
        </xdr:nvSpPr>
        <xdr:spPr bwMode="auto">
          <a:xfrm>
            <a:off x="2580" y="630"/>
            <a:ext cx="213" cy="179"/>
          </a:xfrm>
          <a:custGeom>
            <a:avLst/>
            <a:gdLst>
              <a:gd name="T0" fmla="*/ 0 w 1065"/>
              <a:gd name="T1" fmla="*/ 0 h 1077"/>
              <a:gd name="T2" fmla="*/ 0 w 1065"/>
              <a:gd name="T3" fmla="*/ 0 h 1077"/>
              <a:gd name="T4" fmla="*/ 0 w 1065"/>
              <a:gd name="T5" fmla="*/ 0 h 1077"/>
              <a:gd name="T6" fmla="*/ 0 w 1065"/>
              <a:gd name="T7" fmla="*/ 0 h 1077"/>
              <a:gd name="T8" fmla="*/ 0 w 1065"/>
              <a:gd name="T9" fmla="*/ 0 h 1077"/>
              <a:gd name="T10" fmla="*/ 0 w 1065"/>
              <a:gd name="T11" fmla="*/ 0 h 1077"/>
              <a:gd name="T12" fmla="*/ 0 w 1065"/>
              <a:gd name="T13" fmla="*/ 0 h 1077"/>
              <a:gd name="T14" fmla="*/ 0 w 1065"/>
              <a:gd name="T15" fmla="*/ 0 h 1077"/>
              <a:gd name="T16" fmla="*/ 0 w 1065"/>
              <a:gd name="T17" fmla="*/ 0 h 1077"/>
              <a:gd name="T18" fmla="*/ 0 w 1065"/>
              <a:gd name="T19" fmla="*/ 0 h 1077"/>
              <a:gd name="T20" fmla="*/ 0 w 1065"/>
              <a:gd name="T21" fmla="*/ 0 h 1077"/>
              <a:gd name="T22" fmla="*/ 0 w 1065"/>
              <a:gd name="T23" fmla="*/ 0 h 1077"/>
              <a:gd name="T24" fmla="*/ 0 w 1065"/>
              <a:gd name="T25" fmla="*/ 0 h 1077"/>
              <a:gd name="T26" fmla="*/ 0 w 1065"/>
              <a:gd name="T27" fmla="*/ 0 h 1077"/>
              <a:gd name="T28" fmla="*/ 0 w 1065"/>
              <a:gd name="T29" fmla="*/ 0 h 1077"/>
              <a:gd name="T30" fmla="*/ 0 w 1065"/>
              <a:gd name="T31" fmla="*/ 0 h 1077"/>
              <a:gd name="T32" fmla="*/ 0 w 1065"/>
              <a:gd name="T33" fmla="*/ 0 h 1077"/>
              <a:gd name="T34" fmla="*/ 0 w 1065"/>
              <a:gd name="T35" fmla="*/ 0 h 1077"/>
              <a:gd name="T36" fmla="*/ 0 w 1065"/>
              <a:gd name="T37" fmla="*/ 0 h 1077"/>
              <a:gd name="T38" fmla="*/ 0 w 1065"/>
              <a:gd name="T39" fmla="*/ 0 h 1077"/>
              <a:gd name="T40" fmla="*/ 0 w 1065"/>
              <a:gd name="T41" fmla="*/ 0 h 1077"/>
              <a:gd name="T42" fmla="*/ 0 w 1065"/>
              <a:gd name="T43" fmla="*/ 0 h 1077"/>
              <a:gd name="T44" fmla="*/ 0 w 1065"/>
              <a:gd name="T45" fmla="*/ 0 h 1077"/>
              <a:gd name="T46" fmla="*/ 0 w 1065"/>
              <a:gd name="T47" fmla="*/ 0 h 1077"/>
              <a:gd name="T48" fmla="*/ 0 w 1065"/>
              <a:gd name="T49" fmla="*/ 0 h 1077"/>
              <a:gd name="T50" fmla="*/ 0 w 1065"/>
              <a:gd name="T51" fmla="*/ 0 h 1077"/>
              <a:gd name="T52" fmla="*/ 0 w 1065"/>
              <a:gd name="T53" fmla="*/ 0 h 1077"/>
              <a:gd name="T54" fmla="*/ 0 w 1065"/>
              <a:gd name="T55" fmla="*/ 0 h 1077"/>
              <a:gd name="T56" fmla="*/ 0 w 1065"/>
              <a:gd name="T57" fmla="*/ 0 h 1077"/>
              <a:gd name="T58" fmla="*/ 0 w 1065"/>
              <a:gd name="T59" fmla="*/ 0 h 1077"/>
              <a:gd name="T60" fmla="*/ 0 w 1065"/>
              <a:gd name="T61" fmla="*/ 0 h 1077"/>
              <a:gd name="T62" fmla="*/ 0 w 1065"/>
              <a:gd name="T63" fmla="*/ 0 h 1077"/>
              <a:gd name="T64" fmla="*/ 0 w 1065"/>
              <a:gd name="T65" fmla="*/ 0 h 1077"/>
              <a:gd name="T66" fmla="*/ 0 w 1065"/>
              <a:gd name="T67" fmla="*/ 0 h 1077"/>
              <a:gd name="T68" fmla="*/ 0 w 1065"/>
              <a:gd name="T69" fmla="*/ 0 h 1077"/>
              <a:gd name="T70" fmla="*/ 0 w 1065"/>
              <a:gd name="T71" fmla="*/ 0 h 1077"/>
              <a:gd name="T72" fmla="*/ 0 w 1065"/>
              <a:gd name="T73" fmla="*/ 0 h 1077"/>
              <a:gd name="T74" fmla="*/ 0 w 1065"/>
              <a:gd name="T75" fmla="*/ 0 h 1077"/>
              <a:gd name="T76" fmla="*/ 0 w 1065"/>
              <a:gd name="T77" fmla="*/ 0 h 1077"/>
              <a:gd name="T78" fmla="*/ 0 w 1065"/>
              <a:gd name="T79" fmla="*/ 0 h 1077"/>
              <a:gd name="T80" fmla="*/ 0 w 1065"/>
              <a:gd name="T81" fmla="*/ 0 h 1077"/>
              <a:gd name="T82" fmla="*/ 0 w 1065"/>
              <a:gd name="T83" fmla="*/ 0 h 1077"/>
              <a:gd name="T84" fmla="*/ 0 w 1065"/>
              <a:gd name="T85" fmla="*/ 0 h 1077"/>
              <a:gd name="T86" fmla="*/ 0 w 1065"/>
              <a:gd name="T87" fmla="*/ 0 h 1077"/>
              <a:gd name="T88" fmla="*/ 0 w 1065"/>
              <a:gd name="T89" fmla="*/ 0 h 1077"/>
              <a:gd name="T90" fmla="*/ 0 w 1065"/>
              <a:gd name="T91" fmla="*/ 0 h 1077"/>
              <a:gd name="T92" fmla="*/ 0 w 1065"/>
              <a:gd name="T93" fmla="*/ 0 h 1077"/>
              <a:gd name="T94" fmla="*/ 0 w 1065"/>
              <a:gd name="T95" fmla="*/ 0 h 1077"/>
              <a:gd name="T96" fmla="*/ 0 w 1065"/>
              <a:gd name="T97" fmla="*/ 0 h 1077"/>
              <a:gd name="T98" fmla="*/ 0 w 1065"/>
              <a:gd name="T99" fmla="*/ 0 h 1077"/>
              <a:gd name="T100" fmla="*/ 0 w 1065"/>
              <a:gd name="T101" fmla="*/ 0 h 1077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0" t="0" r="r" b="b"/>
            <a:pathLst>
              <a:path w="1065" h="1077">
                <a:moveTo>
                  <a:pt x="1021" y="973"/>
                </a:moveTo>
                <a:lnTo>
                  <a:pt x="1021" y="973"/>
                </a:lnTo>
                <a:lnTo>
                  <a:pt x="992" y="973"/>
                </a:lnTo>
                <a:lnTo>
                  <a:pt x="962" y="973"/>
                </a:lnTo>
                <a:lnTo>
                  <a:pt x="934" y="970"/>
                </a:lnTo>
                <a:lnTo>
                  <a:pt x="906" y="969"/>
                </a:lnTo>
                <a:lnTo>
                  <a:pt x="878" y="966"/>
                </a:lnTo>
                <a:lnTo>
                  <a:pt x="851" y="963"/>
                </a:lnTo>
                <a:lnTo>
                  <a:pt x="825" y="960"/>
                </a:lnTo>
                <a:lnTo>
                  <a:pt x="799" y="955"/>
                </a:lnTo>
                <a:lnTo>
                  <a:pt x="773" y="950"/>
                </a:lnTo>
                <a:lnTo>
                  <a:pt x="748" y="944"/>
                </a:lnTo>
                <a:lnTo>
                  <a:pt x="724" y="940"/>
                </a:lnTo>
                <a:lnTo>
                  <a:pt x="699" y="933"/>
                </a:lnTo>
                <a:lnTo>
                  <a:pt x="676" y="926"/>
                </a:lnTo>
                <a:lnTo>
                  <a:pt x="653" y="919"/>
                </a:lnTo>
                <a:lnTo>
                  <a:pt x="630" y="910"/>
                </a:lnTo>
                <a:lnTo>
                  <a:pt x="608" y="902"/>
                </a:lnTo>
                <a:lnTo>
                  <a:pt x="586" y="894"/>
                </a:lnTo>
                <a:lnTo>
                  <a:pt x="565" y="884"/>
                </a:lnTo>
                <a:lnTo>
                  <a:pt x="544" y="874"/>
                </a:lnTo>
                <a:lnTo>
                  <a:pt x="524" y="863"/>
                </a:lnTo>
                <a:lnTo>
                  <a:pt x="505" y="853"/>
                </a:lnTo>
                <a:lnTo>
                  <a:pt x="485" y="842"/>
                </a:lnTo>
                <a:lnTo>
                  <a:pt x="466" y="830"/>
                </a:lnTo>
                <a:lnTo>
                  <a:pt x="447" y="817"/>
                </a:lnTo>
                <a:lnTo>
                  <a:pt x="429" y="806"/>
                </a:lnTo>
                <a:lnTo>
                  <a:pt x="412" y="793"/>
                </a:lnTo>
                <a:lnTo>
                  <a:pt x="395" y="778"/>
                </a:lnTo>
                <a:lnTo>
                  <a:pt x="379" y="764"/>
                </a:lnTo>
                <a:lnTo>
                  <a:pt x="363" y="750"/>
                </a:lnTo>
                <a:lnTo>
                  <a:pt x="348" y="736"/>
                </a:lnTo>
                <a:lnTo>
                  <a:pt x="333" y="721"/>
                </a:lnTo>
                <a:lnTo>
                  <a:pt x="318" y="704"/>
                </a:lnTo>
                <a:lnTo>
                  <a:pt x="304" y="689"/>
                </a:lnTo>
                <a:lnTo>
                  <a:pt x="290" y="673"/>
                </a:lnTo>
                <a:lnTo>
                  <a:pt x="277" y="656"/>
                </a:lnTo>
                <a:lnTo>
                  <a:pt x="264" y="638"/>
                </a:lnTo>
                <a:lnTo>
                  <a:pt x="252" y="621"/>
                </a:lnTo>
                <a:lnTo>
                  <a:pt x="240" y="603"/>
                </a:lnTo>
                <a:lnTo>
                  <a:pt x="229" y="584"/>
                </a:lnTo>
                <a:lnTo>
                  <a:pt x="218" y="565"/>
                </a:lnTo>
                <a:lnTo>
                  <a:pt x="207" y="547"/>
                </a:lnTo>
                <a:lnTo>
                  <a:pt x="197" y="527"/>
                </a:lnTo>
                <a:lnTo>
                  <a:pt x="188" y="507"/>
                </a:lnTo>
                <a:lnTo>
                  <a:pt x="178" y="487"/>
                </a:lnTo>
                <a:lnTo>
                  <a:pt x="170" y="465"/>
                </a:lnTo>
                <a:lnTo>
                  <a:pt x="161" y="444"/>
                </a:lnTo>
                <a:lnTo>
                  <a:pt x="153" y="423"/>
                </a:lnTo>
                <a:lnTo>
                  <a:pt x="146" y="401"/>
                </a:lnTo>
                <a:lnTo>
                  <a:pt x="139" y="378"/>
                </a:lnTo>
                <a:lnTo>
                  <a:pt x="132" y="356"/>
                </a:lnTo>
                <a:lnTo>
                  <a:pt x="126" y="332"/>
                </a:lnTo>
                <a:lnTo>
                  <a:pt x="121" y="309"/>
                </a:lnTo>
                <a:lnTo>
                  <a:pt x="115" y="285"/>
                </a:lnTo>
                <a:lnTo>
                  <a:pt x="111" y="262"/>
                </a:lnTo>
                <a:lnTo>
                  <a:pt x="106" y="237"/>
                </a:lnTo>
                <a:lnTo>
                  <a:pt x="103" y="212"/>
                </a:lnTo>
                <a:lnTo>
                  <a:pt x="99" y="186"/>
                </a:lnTo>
                <a:lnTo>
                  <a:pt x="96" y="162"/>
                </a:lnTo>
                <a:lnTo>
                  <a:pt x="94" y="136"/>
                </a:lnTo>
                <a:lnTo>
                  <a:pt x="92" y="109"/>
                </a:lnTo>
                <a:lnTo>
                  <a:pt x="90" y="83"/>
                </a:lnTo>
                <a:lnTo>
                  <a:pt x="89" y="56"/>
                </a:lnTo>
                <a:lnTo>
                  <a:pt x="88" y="29"/>
                </a:lnTo>
                <a:lnTo>
                  <a:pt x="88" y="0"/>
                </a:lnTo>
                <a:lnTo>
                  <a:pt x="0" y="0"/>
                </a:lnTo>
                <a:lnTo>
                  <a:pt x="0" y="30"/>
                </a:lnTo>
                <a:lnTo>
                  <a:pt x="1" y="59"/>
                </a:lnTo>
                <a:lnTo>
                  <a:pt x="2" y="89"/>
                </a:lnTo>
                <a:lnTo>
                  <a:pt x="4" y="117"/>
                </a:lnTo>
                <a:lnTo>
                  <a:pt x="6" y="145"/>
                </a:lnTo>
                <a:lnTo>
                  <a:pt x="8" y="173"/>
                </a:lnTo>
                <a:lnTo>
                  <a:pt x="12" y="202"/>
                </a:lnTo>
                <a:lnTo>
                  <a:pt x="16" y="229"/>
                </a:lnTo>
                <a:lnTo>
                  <a:pt x="20" y="257"/>
                </a:lnTo>
                <a:lnTo>
                  <a:pt x="24" y="283"/>
                </a:lnTo>
                <a:lnTo>
                  <a:pt x="30" y="310"/>
                </a:lnTo>
                <a:lnTo>
                  <a:pt x="35" y="336"/>
                </a:lnTo>
                <a:lnTo>
                  <a:pt x="42" y="362"/>
                </a:lnTo>
                <a:lnTo>
                  <a:pt x="49" y="388"/>
                </a:lnTo>
                <a:lnTo>
                  <a:pt x="56" y="414"/>
                </a:lnTo>
                <a:lnTo>
                  <a:pt x="64" y="438"/>
                </a:lnTo>
                <a:lnTo>
                  <a:pt x="72" y="462"/>
                </a:lnTo>
                <a:lnTo>
                  <a:pt x="81" y="487"/>
                </a:lnTo>
                <a:lnTo>
                  <a:pt x="90" y="510"/>
                </a:lnTo>
                <a:lnTo>
                  <a:pt x="100" y="534"/>
                </a:lnTo>
                <a:lnTo>
                  <a:pt x="110" y="556"/>
                </a:lnTo>
                <a:lnTo>
                  <a:pt x="121" y="580"/>
                </a:lnTo>
                <a:lnTo>
                  <a:pt x="132" y="601"/>
                </a:lnTo>
                <a:lnTo>
                  <a:pt x="144" y="623"/>
                </a:lnTo>
                <a:lnTo>
                  <a:pt x="157" y="644"/>
                </a:lnTo>
                <a:lnTo>
                  <a:pt x="170" y="665"/>
                </a:lnTo>
                <a:lnTo>
                  <a:pt x="183" y="685"/>
                </a:lnTo>
                <a:lnTo>
                  <a:pt x="197" y="705"/>
                </a:lnTo>
                <a:lnTo>
                  <a:pt x="211" y="725"/>
                </a:lnTo>
                <a:lnTo>
                  <a:pt x="226" y="744"/>
                </a:lnTo>
                <a:lnTo>
                  <a:pt x="242" y="763"/>
                </a:lnTo>
                <a:lnTo>
                  <a:pt x="258" y="781"/>
                </a:lnTo>
                <a:lnTo>
                  <a:pt x="274" y="798"/>
                </a:lnTo>
                <a:lnTo>
                  <a:pt x="291" y="815"/>
                </a:lnTo>
                <a:lnTo>
                  <a:pt x="309" y="833"/>
                </a:lnTo>
                <a:lnTo>
                  <a:pt x="327" y="848"/>
                </a:lnTo>
                <a:lnTo>
                  <a:pt x="345" y="864"/>
                </a:lnTo>
                <a:lnTo>
                  <a:pt x="364" y="879"/>
                </a:lnTo>
                <a:lnTo>
                  <a:pt x="383" y="894"/>
                </a:lnTo>
                <a:lnTo>
                  <a:pt x="403" y="908"/>
                </a:lnTo>
                <a:lnTo>
                  <a:pt x="423" y="921"/>
                </a:lnTo>
                <a:lnTo>
                  <a:pt x="444" y="934"/>
                </a:lnTo>
                <a:lnTo>
                  <a:pt x="466" y="947"/>
                </a:lnTo>
                <a:lnTo>
                  <a:pt x="488" y="959"/>
                </a:lnTo>
                <a:lnTo>
                  <a:pt x="511" y="970"/>
                </a:lnTo>
                <a:lnTo>
                  <a:pt x="533" y="981"/>
                </a:lnTo>
                <a:lnTo>
                  <a:pt x="557" y="990"/>
                </a:lnTo>
                <a:lnTo>
                  <a:pt x="580" y="1001"/>
                </a:lnTo>
                <a:lnTo>
                  <a:pt x="604" y="1009"/>
                </a:lnTo>
                <a:lnTo>
                  <a:pt x="629" y="1019"/>
                </a:lnTo>
                <a:lnTo>
                  <a:pt x="654" y="1027"/>
                </a:lnTo>
                <a:lnTo>
                  <a:pt x="679" y="1034"/>
                </a:lnTo>
                <a:lnTo>
                  <a:pt x="705" y="1041"/>
                </a:lnTo>
                <a:lnTo>
                  <a:pt x="732" y="1047"/>
                </a:lnTo>
                <a:lnTo>
                  <a:pt x="759" y="1053"/>
                </a:lnTo>
                <a:lnTo>
                  <a:pt x="786" y="1057"/>
                </a:lnTo>
                <a:lnTo>
                  <a:pt x="814" y="1062"/>
                </a:lnTo>
                <a:lnTo>
                  <a:pt x="842" y="1066"/>
                </a:lnTo>
                <a:lnTo>
                  <a:pt x="871" y="1069"/>
                </a:lnTo>
                <a:lnTo>
                  <a:pt x="900" y="1073"/>
                </a:lnTo>
                <a:lnTo>
                  <a:pt x="930" y="1074"/>
                </a:lnTo>
                <a:lnTo>
                  <a:pt x="960" y="1076"/>
                </a:lnTo>
                <a:lnTo>
                  <a:pt x="990" y="1077"/>
                </a:lnTo>
                <a:lnTo>
                  <a:pt x="1021" y="1077"/>
                </a:lnTo>
                <a:lnTo>
                  <a:pt x="1027" y="1077"/>
                </a:lnTo>
                <a:lnTo>
                  <a:pt x="1032" y="1076"/>
                </a:lnTo>
                <a:lnTo>
                  <a:pt x="1036" y="1075"/>
                </a:lnTo>
                <a:lnTo>
                  <a:pt x="1041" y="1073"/>
                </a:lnTo>
                <a:lnTo>
                  <a:pt x="1048" y="1068"/>
                </a:lnTo>
                <a:lnTo>
                  <a:pt x="1054" y="1061"/>
                </a:lnTo>
                <a:lnTo>
                  <a:pt x="1059" y="1053"/>
                </a:lnTo>
                <a:lnTo>
                  <a:pt x="1063" y="1044"/>
                </a:lnTo>
                <a:lnTo>
                  <a:pt x="1065" y="1035"/>
                </a:lnTo>
                <a:lnTo>
                  <a:pt x="1065" y="1026"/>
                </a:lnTo>
                <a:lnTo>
                  <a:pt x="1065" y="1015"/>
                </a:lnTo>
                <a:lnTo>
                  <a:pt x="1063" y="1006"/>
                </a:lnTo>
                <a:lnTo>
                  <a:pt x="1059" y="997"/>
                </a:lnTo>
                <a:lnTo>
                  <a:pt x="1054" y="989"/>
                </a:lnTo>
                <a:lnTo>
                  <a:pt x="1048" y="983"/>
                </a:lnTo>
                <a:lnTo>
                  <a:pt x="1041" y="977"/>
                </a:lnTo>
                <a:lnTo>
                  <a:pt x="1036" y="976"/>
                </a:lnTo>
                <a:lnTo>
                  <a:pt x="1032" y="974"/>
                </a:lnTo>
                <a:lnTo>
                  <a:pt x="1027" y="974"/>
                </a:lnTo>
                <a:lnTo>
                  <a:pt x="1021" y="97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81" name="Freeform 75">
            <a:extLst>
              <a:ext uri="{FF2B5EF4-FFF2-40B4-BE49-F238E27FC236}">
                <a16:creationId xmlns:a16="http://schemas.microsoft.com/office/drawing/2014/main" id="{00000000-0008-0000-0700-000019010000}"/>
              </a:ext>
            </a:extLst>
          </xdr:cNvPr>
          <xdr:cNvSpPr>
            <a:spLocks/>
          </xdr:cNvSpPr>
        </xdr:nvSpPr>
        <xdr:spPr bwMode="auto">
          <a:xfrm>
            <a:off x="2784" y="621"/>
            <a:ext cx="204" cy="188"/>
          </a:xfrm>
          <a:custGeom>
            <a:avLst/>
            <a:gdLst>
              <a:gd name="T0" fmla="*/ 0 w 1021"/>
              <a:gd name="T1" fmla="*/ 0 h 1128"/>
              <a:gd name="T2" fmla="*/ 0 w 1021"/>
              <a:gd name="T3" fmla="*/ 0 h 1128"/>
              <a:gd name="T4" fmla="*/ 0 w 1021"/>
              <a:gd name="T5" fmla="*/ 0 h 1128"/>
              <a:gd name="T6" fmla="*/ 0 w 1021"/>
              <a:gd name="T7" fmla="*/ 0 h 1128"/>
              <a:gd name="T8" fmla="*/ 0 w 1021"/>
              <a:gd name="T9" fmla="*/ 0 h 1128"/>
              <a:gd name="T10" fmla="*/ 0 w 1021"/>
              <a:gd name="T11" fmla="*/ 0 h 1128"/>
              <a:gd name="T12" fmla="*/ 0 w 1021"/>
              <a:gd name="T13" fmla="*/ 0 h 1128"/>
              <a:gd name="T14" fmla="*/ 0 w 1021"/>
              <a:gd name="T15" fmla="*/ 0 h 1128"/>
              <a:gd name="T16" fmla="*/ 0 w 1021"/>
              <a:gd name="T17" fmla="*/ 0 h 1128"/>
              <a:gd name="T18" fmla="*/ 0 w 1021"/>
              <a:gd name="T19" fmla="*/ 0 h 1128"/>
              <a:gd name="T20" fmla="*/ 0 w 1021"/>
              <a:gd name="T21" fmla="*/ 0 h 1128"/>
              <a:gd name="T22" fmla="*/ 0 w 1021"/>
              <a:gd name="T23" fmla="*/ 0 h 1128"/>
              <a:gd name="T24" fmla="*/ 0 w 1021"/>
              <a:gd name="T25" fmla="*/ 0 h 1128"/>
              <a:gd name="T26" fmla="*/ 0 w 1021"/>
              <a:gd name="T27" fmla="*/ 0 h 1128"/>
              <a:gd name="T28" fmla="*/ 0 w 1021"/>
              <a:gd name="T29" fmla="*/ 0 h 1128"/>
              <a:gd name="T30" fmla="*/ 0 w 1021"/>
              <a:gd name="T31" fmla="*/ 0 h 1128"/>
              <a:gd name="T32" fmla="*/ 0 w 1021"/>
              <a:gd name="T33" fmla="*/ 0 h 1128"/>
              <a:gd name="T34" fmla="*/ 0 w 1021"/>
              <a:gd name="T35" fmla="*/ 0 h 1128"/>
              <a:gd name="T36" fmla="*/ 0 w 1021"/>
              <a:gd name="T37" fmla="*/ 0 h 1128"/>
              <a:gd name="T38" fmla="*/ 0 w 1021"/>
              <a:gd name="T39" fmla="*/ 0 h 1128"/>
              <a:gd name="T40" fmla="*/ 0 w 1021"/>
              <a:gd name="T41" fmla="*/ 0 h 1128"/>
              <a:gd name="T42" fmla="*/ 0 w 1021"/>
              <a:gd name="T43" fmla="*/ 0 h 1128"/>
              <a:gd name="T44" fmla="*/ 0 w 1021"/>
              <a:gd name="T45" fmla="*/ 0 h 1128"/>
              <a:gd name="T46" fmla="*/ 0 w 1021"/>
              <a:gd name="T47" fmla="*/ 0 h 1128"/>
              <a:gd name="T48" fmla="*/ 0 w 1021"/>
              <a:gd name="T49" fmla="*/ 0 h 1128"/>
              <a:gd name="T50" fmla="*/ 0 w 1021"/>
              <a:gd name="T51" fmla="*/ 0 h 1128"/>
              <a:gd name="T52" fmla="*/ 0 w 1021"/>
              <a:gd name="T53" fmla="*/ 0 h 1128"/>
              <a:gd name="T54" fmla="*/ 0 w 1021"/>
              <a:gd name="T55" fmla="*/ 0 h 1128"/>
              <a:gd name="T56" fmla="*/ 0 w 1021"/>
              <a:gd name="T57" fmla="*/ 0 h 1128"/>
              <a:gd name="T58" fmla="*/ 0 w 1021"/>
              <a:gd name="T59" fmla="*/ 0 h 1128"/>
              <a:gd name="T60" fmla="*/ 0 w 1021"/>
              <a:gd name="T61" fmla="*/ 0 h 1128"/>
              <a:gd name="T62" fmla="*/ 0 w 1021"/>
              <a:gd name="T63" fmla="*/ 0 h 1128"/>
              <a:gd name="T64" fmla="*/ 0 w 1021"/>
              <a:gd name="T65" fmla="*/ 0 h 1128"/>
              <a:gd name="T66" fmla="*/ 0 w 1021"/>
              <a:gd name="T67" fmla="*/ 0 h 1128"/>
              <a:gd name="T68" fmla="*/ 0 w 1021"/>
              <a:gd name="T69" fmla="*/ 0 h 1128"/>
              <a:gd name="T70" fmla="*/ 0 w 1021"/>
              <a:gd name="T71" fmla="*/ 0 h 1128"/>
              <a:gd name="T72" fmla="*/ 0 w 1021"/>
              <a:gd name="T73" fmla="*/ 0 h 1128"/>
              <a:gd name="T74" fmla="*/ 0 w 1021"/>
              <a:gd name="T75" fmla="*/ 0 h 1128"/>
              <a:gd name="T76" fmla="*/ 0 w 1021"/>
              <a:gd name="T77" fmla="*/ 0 h 1128"/>
              <a:gd name="T78" fmla="*/ 0 w 1021"/>
              <a:gd name="T79" fmla="*/ 0 h 1128"/>
              <a:gd name="T80" fmla="*/ 0 w 1021"/>
              <a:gd name="T81" fmla="*/ 0 h 1128"/>
              <a:gd name="T82" fmla="*/ 0 w 1021"/>
              <a:gd name="T83" fmla="*/ 0 h 1128"/>
              <a:gd name="T84" fmla="*/ 0 w 1021"/>
              <a:gd name="T85" fmla="*/ 0 h 1128"/>
              <a:gd name="T86" fmla="*/ 0 w 1021"/>
              <a:gd name="T87" fmla="*/ 0 h 1128"/>
              <a:gd name="T88" fmla="*/ 0 w 1021"/>
              <a:gd name="T89" fmla="*/ 0 h 1128"/>
              <a:gd name="T90" fmla="*/ 0 w 1021"/>
              <a:gd name="T91" fmla="*/ 0 h 1128"/>
              <a:gd name="T92" fmla="*/ 0 w 1021"/>
              <a:gd name="T93" fmla="*/ 0 h 1128"/>
              <a:gd name="T94" fmla="*/ 0 w 1021"/>
              <a:gd name="T95" fmla="*/ 0 h 1128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</a:gdLst>
            <a:ahLst/>
            <a:cxnLst>
              <a:cxn ang="T96">
                <a:pos x="T0" y="T1"/>
              </a:cxn>
              <a:cxn ang="T97">
                <a:pos x="T2" y="T3"/>
              </a:cxn>
              <a:cxn ang="T98">
                <a:pos x="T4" y="T5"/>
              </a:cxn>
              <a:cxn ang="T99">
                <a:pos x="T6" y="T7"/>
              </a:cxn>
              <a:cxn ang="T100">
                <a:pos x="T8" y="T9"/>
              </a:cxn>
              <a:cxn ang="T101">
                <a:pos x="T10" y="T11"/>
              </a:cxn>
              <a:cxn ang="T102">
                <a:pos x="T12" y="T13"/>
              </a:cxn>
              <a:cxn ang="T103">
                <a:pos x="T14" y="T15"/>
              </a:cxn>
              <a:cxn ang="T104">
                <a:pos x="T16" y="T17"/>
              </a:cxn>
              <a:cxn ang="T105">
                <a:pos x="T18" y="T19"/>
              </a:cxn>
              <a:cxn ang="T106">
                <a:pos x="T20" y="T21"/>
              </a:cxn>
              <a:cxn ang="T107">
                <a:pos x="T22" y="T23"/>
              </a:cxn>
              <a:cxn ang="T108">
                <a:pos x="T24" y="T25"/>
              </a:cxn>
              <a:cxn ang="T109">
                <a:pos x="T26" y="T27"/>
              </a:cxn>
              <a:cxn ang="T110">
                <a:pos x="T28" y="T29"/>
              </a:cxn>
              <a:cxn ang="T111">
                <a:pos x="T30" y="T31"/>
              </a:cxn>
              <a:cxn ang="T112">
                <a:pos x="T32" y="T33"/>
              </a:cxn>
              <a:cxn ang="T113">
                <a:pos x="T34" y="T35"/>
              </a:cxn>
              <a:cxn ang="T114">
                <a:pos x="T36" y="T37"/>
              </a:cxn>
              <a:cxn ang="T115">
                <a:pos x="T38" y="T39"/>
              </a:cxn>
              <a:cxn ang="T116">
                <a:pos x="T40" y="T41"/>
              </a:cxn>
              <a:cxn ang="T117">
                <a:pos x="T42" y="T43"/>
              </a:cxn>
              <a:cxn ang="T118">
                <a:pos x="T44" y="T45"/>
              </a:cxn>
              <a:cxn ang="T119">
                <a:pos x="T46" y="T47"/>
              </a:cxn>
              <a:cxn ang="T120">
                <a:pos x="T48" y="T49"/>
              </a:cxn>
              <a:cxn ang="T121">
                <a:pos x="T50" y="T51"/>
              </a:cxn>
              <a:cxn ang="T122">
                <a:pos x="T52" y="T53"/>
              </a:cxn>
              <a:cxn ang="T123">
                <a:pos x="T54" y="T55"/>
              </a:cxn>
              <a:cxn ang="T124">
                <a:pos x="T56" y="T57"/>
              </a:cxn>
              <a:cxn ang="T125">
                <a:pos x="T58" y="T59"/>
              </a:cxn>
              <a:cxn ang="T126">
                <a:pos x="T60" y="T61"/>
              </a:cxn>
              <a:cxn ang="T127">
                <a:pos x="T62" y="T63"/>
              </a:cxn>
              <a:cxn ang="T128">
                <a:pos x="T64" y="T65"/>
              </a:cxn>
              <a:cxn ang="T129">
                <a:pos x="T66" y="T67"/>
              </a:cxn>
              <a:cxn ang="T130">
                <a:pos x="T68" y="T69"/>
              </a:cxn>
              <a:cxn ang="T131">
                <a:pos x="T70" y="T71"/>
              </a:cxn>
              <a:cxn ang="T132">
                <a:pos x="T72" y="T73"/>
              </a:cxn>
              <a:cxn ang="T133">
                <a:pos x="T74" y="T75"/>
              </a:cxn>
              <a:cxn ang="T134">
                <a:pos x="T76" y="T77"/>
              </a:cxn>
              <a:cxn ang="T135">
                <a:pos x="T78" y="T79"/>
              </a:cxn>
              <a:cxn ang="T136">
                <a:pos x="T80" y="T81"/>
              </a:cxn>
              <a:cxn ang="T137">
                <a:pos x="T82" y="T83"/>
              </a:cxn>
              <a:cxn ang="T138">
                <a:pos x="T84" y="T85"/>
              </a:cxn>
              <a:cxn ang="T139">
                <a:pos x="T86" y="T87"/>
              </a:cxn>
              <a:cxn ang="T140">
                <a:pos x="T88" y="T89"/>
              </a:cxn>
              <a:cxn ang="T141">
                <a:pos x="T90" y="T91"/>
              </a:cxn>
              <a:cxn ang="T142">
                <a:pos x="T92" y="T93"/>
              </a:cxn>
              <a:cxn ang="T143">
                <a:pos x="T94" y="T95"/>
              </a:cxn>
            </a:cxnLst>
            <a:rect l="0" t="0" r="r" b="b"/>
            <a:pathLst>
              <a:path w="1021" h="1128">
                <a:moveTo>
                  <a:pt x="932" y="51"/>
                </a:moveTo>
                <a:lnTo>
                  <a:pt x="932" y="51"/>
                </a:lnTo>
                <a:lnTo>
                  <a:pt x="932" y="107"/>
                </a:lnTo>
                <a:lnTo>
                  <a:pt x="929" y="160"/>
                </a:lnTo>
                <a:lnTo>
                  <a:pt x="924" y="213"/>
                </a:lnTo>
                <a:lnTo>
                  <a:pt x="918" y="263"/>
                </a:lnTo>
                <a:lnTo>
                  <a:pt x="914" y="288"/>
                </a:lnTo>
                <a:lnTo>
                  <a:pt x="910" y="313"/>
                </a:lnTo>
                <a:lnTo>
                  <a:pt x="905" y="336"/>
                </a:lnTo>
                <a:lnTo>
                  <a:pt x="900" y="360"/>
                </a:lnTo>
                <a:lnTo>
                  <a:pt x="894" y="383"/>
                </a:lnTo>
                <a:lnTo>
                  <a:pt x="888" y="407"/>
                </a:lnTo>
                <a:lnTo>
                  <a:pt x="881" y="429"/>
                </a:lnTo>
                <a:lnTo>
                  <a:pt x="874" y="452"/>
                </a:lnTo>
                <a:lnTo>
                  <a:pt x="867" y="474"/>
                </a:lnTo>
                <a:lnTo>
                  <a:pt x="859" y="495"/>
                </a:lnTo>
                <a:lnTo>
                  <a:pt x="851" y="516"/>
                </a:lnTo>
                <a:lnTo>
                  <a:pt x="842" y="538"/>
                </a:lnTo>
                <a:lnTo>
                  <a:pt x="833" y="558"/>
                </a:lnTo>
                <a:lnTo>
                  <a:pt x="823" y="578"/>
                </a:lnTo>
                <a:lnTo>
                  <a:pt x="813" y="598"/>
                </a:lnTo>
                <a:lnTo>
                  <a:pt x="803" y="616"/>
                </a:lnTo>
                <a:lnTo>
                  <a:pt x="792" y="635"/>
                </a:lnTo>
                <a:lnTo>
                  <a:pt x="780" y="654"/>
                </a:lnTo>
                <a:lnTo>
                  <a:pt x="768" y="672"/>
                </a:lnTo>
                <a:lnTo>
                  <a:pt x="756" y="689"/>
                </a:lnTo>
                <a:lnTo>
                  <a:pt x="743" y="707"/>
                </a:lnTo>
                <a:lnTo>
                  <a:pt x="730" y="724"/>
                </a:lnTo>
                <a:lnTo>
                  <a:pt x="716" y="740"/>
                </a:lnTo>
                <a:lnTo>
                  <a:pt x="702" y="755"/>
                </a:lnTo>
                <a:lnTo>
                  <a:pt x="688" y="772"/>
                </a:lnTo>
                <a:lnTo>
                  <a:pt x="673" y="787"/>
                </a:lnTo>
                <a:lnTo>
                  <a:pt x="657" y="801"/>
                </a:lnTo>
                <a:lnTo>
                  <a:pt x="641" y="815"/>
                </a:lnTo>
                <a:lnTo>
                  <a:pt x="625" y="829"/>
                </a:lnTo>
                <a:lnTo>
                  <a:pt x="608" y="844"/>
                </a:lnTo>
                <a:lnTo>
                  <a:pt x="591" y="857"/>
                </a:lnTo>
                <a:lnTo>
                  <a:pt x="573" y="868"/>
                </a:lnTo>
                <a:lnTo>
                  <a:pt x="555" y="881"/>
                </a:lnTo>
                <a:lnTo>
                  <a:pt x="536" y="893"/>
                </a:lnTo>
                <a:lnTo>
                  <a:pt x="517" y="904"/>
                </a:lnTo>
                <a:lnTo>
                  <a:pt x="497" y="914"/>
                </a:lnTo>
                <a:lnTo>
                  <a:pt x="477" y="925"/>
                </a:lnTo>
                <a:lnTo>
                  <a:pt x="456" y="935"/>
                </a:lnTo>
                <a:lnTo>
                  <a:pt x="435" y="945"/>
                </a:lnTo>
                <a:lnTo>
                  <a:pt x="413" y="953"/>
                </a:lnTo>
                <a:lnTo>
                  <a:pt x="391" y="961"/>
                </a:lnTo>
                <a:lnTo>
                  <a:pt x="369" y="970"/>
                </a:lnTo>
                <a:lnTo>
                  <a:pt x="346" y="977"/>
                </a:lnTo>
                <a:lnTo>
                  <a:pt x="322" y="984"/>
                </a:lnTo>
                <a:lnTo>
                  <a:pt x="298" y="991"/>
                </a:lnTo>
                <a:lnTo>
                  <a:pt x="273" y="995"/>
                </a:lnTo>
                <a:lnTo>
                  <a:pt x="248" y="1001"/>
                </a:lnTo>
                <a:lnTo>
                  <a:pt x="223" y="1006"/>
                </a:lnTo>
                <a:lnTo>
                  <a:pt x="197" y="1011"/>
                </a:lnTo>
                <a:lnTo>
                  <a:pt x="170" y="1014"/>
                </a:lnTo>
                <a:lnTo>
                  <a:pt x="143" y="1017"/>
                </a:lnTo>
                <a:lnTo>
                  <a:pt x="115" y="1020"/>
                </a:lnTo>
                <a:lnTo>
                  <a:pt x="87" y="1021"/>
                </a:lnTo>
                <a:lnTo>
                  <a:pt x="59" y="1024"/>
                </a:lnTo>
                <a:lnTo>
                  <a:pt x="30" y="1024"/>
                </a:lnTo>
                <a:lnTo>
                  <a:pt x="0" y="1024"/>
                </a:lnTo>
                <a:lnTo>
                  <a:pt x="0" y="1128"/>
                </a:lnTo>
                <a:lnTo>
                  <a:pt x="31" y="1128"/>
                </a:lnTo>
                <a:lnTo>
                  <a:pt x="62" y="1127"/>
                </a:lnTo>
                <a:lnTo>
                  <a:pt x="92" y="1125"/>
                </a:lnTo>
                <a:lnTo>
                  <a:pt x="122" y="1124"/>
                </a:lnTo>
                <a:lnTo>
                  <a:pt x="151" y="1120"/>
                </a:lnTo>
                <a:lnTo>
                  <a:pt x="179" y="1117"/>
                </a:lnTo>
                <a:lnTo>
                  <a:pt x="208" y="1113"/>
                </a:lnTo>
                <a:lnTo>
                  <a:pt x="235" y="1108"/>
                </a:lnTo>
                <a:lnTo>
                  <a:pt x="263" y="1104"/>
                </a:lnTo>
                <a:lnTo>
                  <a:pt x="290" y="1098"/>
                </a:lnTo>
                <a:lnTo>
                  <a:pt x="316" y="1092"/>
                </a:lnTo>
                <a:lnTo>
                  <a:pt x="342" y="1085"/>
                </a:lnTo>
                <a:lnTo>
                  <a:pt x="368" y="1078"/>
                </a:lnTo>
                <a:lnTo>
                  <a:pt x="393" y="1070"/>
                </a:lnTo>
                <a:lnTo>
                  <a:pt x="417" y="1060"/>
                </a:lnTo>
                <a:lnTo>
                  <a:pt x="441" y="1052"/>
                </a:lnTo>
                <a:lnTo>
                  <a:pt x="465" y="1041"/>
                </a:lnTo>
                <a:lnTo>
                  <a:pt x="488" y="1032"/>
                </a:lnTo>
                <a:lnTo>
                  <a:pt x="511" y="1021"/>
                </a:lnTo>
                <a:lnTo>
                  <a:pt x="533" y="1010"/>
                </a:lnTo>
                <a:lnTo>
                  <a:pt x="555" y="998"/>
                </a:lnTo>
                <a:lnTo>
                  <a:pt x="576" y="985"/>
                </a:lnTo>
                <a:lnTo>
                  <a:pt x="597" y="972"/>
                </a:lnTo>
                <a:lnTo>
                  <a:pt x="617" y="959"/>
                </a:lnTo>
                <a:lnTo>
                  <a:pt x="637" y="945"/>
                </a:lnTo>
                <a:lnTo>
                  <a:pt x="657" y="930"/>
                </a:lnTo>
                <a:lnTo>
                  <a:pt x="675" y="915"/>
                </a:lnTo>
                <a:lnTo>
                  <a:pt x="694" y="899"/>
                </a:lnTo>
                <a:lnTo>
                  <a:pt x="712" y="884"/>
                </a:lnTo>
                <a:lnTo>
                  <a:pt x="729" y="866"/>
                </a:lnTo>
                <a:lnTo>
                  <a:pt x="746" y="849"/>
                </a:lnTo>
                <a:lnTo>
                  <a:pt x="763" y="832"/>
                </a:lnTo>
                <a:lnTo>
                  <a:pt x="779" y="814"/>
                </a:lnTo>
                <a:lnTo>
                  <a:pt x="794" y="795"/>
                </a:lnTo>
                <a:lnTo>
                  <a:pt x="809" y="776"/>
                </a:lnTo>
                <a:lnTo>
                  <a:pt x="823" y="756"/>
                </a:lnTo>
                <a:lnTo>
                  <a:pt x="837" y="736"/>
                </a:lnTo>
                <a:lnTo>
                  <a:pt x="851" y="716"/>
                </a:lnTo>
                <a:lnTo>
                  <a:pt x="864" y="695"/>
                </a:lnTo>
                <a:lnTo>
                  <a:pt x="876" y="674"/>
                </a:lnTo>
                <a:lnTo>
                  <a:pt x="888" y="652"/>
                </a:lnTo>
                <a:lnTo>
                  <a:pt x="899" y="631"/>
                </a:lnTo>
                <a:lnTo>
                  <a:pt x="910" y="608"/>
                </a:lnTo>
                <a:lnTo>
                  <a:pt x="920" y="585"/>
                </a:lnTo>
                <a:lnTo>
                  <a:pt x="930" y="561"/>
                </a:lnTo>
                <a:lnTo>
                  <a:pt x="940" y="538"/>
                </a:lnTo>
                <a:lnTo>
                  <a:pt x="948" y="514"/>
                </a:lnTo>
                <a:lnTo>
                  <a:pt x="957" y="489"/>
                </a:lnTo>
                <a:lnTo>
                  <a:pt x="965" y="465"/>
                </a:lnTo>
                <a:lnTo>
                  <a:pt x="972" y="439"/>
                </a:lnTo>
                <a:lnTo>
                  <a:pt x="979" y="413"/>
                </a:lnTo>
                <a:lnTo>
                  <a:pt x="985" y="387"/>
                </a:lnTo>
                <a:lnTo>
                  <a:pt x="991" y="361"/>
                </a:lnTo>
                <a:lnTo>
                  <a:pt x="996" y="334"/>
                </a:lnTo>
                <a:lnTo>
                  <a:pt x="1001" y="308"/>
                </a:lnTo>
                <a:lnTo>
                  <a:pt x="1005" y="280"/>
                </a:lnTo>
                <a:lnTo>
                  <a:pt x="1012" y="224"/>
                </a:lnTo>
                <a:lnTo>
                  <a:pt x="1017" y="168"/>
                </a:lnTo>
                <a:lnTo>
                  <a:pt x="1020" y="110"/>
                </a:lnTo>
                <a:lnTo>
                  <a:pt x="1021" y="51"/>
                </a:lnTo>
                <a:lnTo>
                  <a:pt x="1021" y="46"/>
                </a:lnTo>
                <a:lnTo>
                  <a:pt x="1020" y="40"/>
                </a:lnTo>
                <a:lnTo>
                  <a:pt x="1019" y="34"/>
                </a:lnTo>
                <a:lnTo>
                  <a:pt x="1017" y="29"/>
                </a:lnTo>
                <a:lnTo>
                  <a:pt x="1013" y="20"/>
                </a:lnTo>
                <a:lnTo>
                  <a:pt x="1007" y="13"/>
                </a:lnTo>
                <a:lnTo>
                  <a:pt x="1000" y="7"/>
                </a:lnTo>
                <a:lnTo>
                  <a:pt x="993" y="3"/>
                </a:lnTo>
                <a:lnTo>
                  <a:pt x="985" y="1"/>
                </a:lnTo>
                <a:lnTo>
                  <a:pt x="977" y="0"/>
                </a:lnTo>
                <a:lnTo>
                  <a:pt x="968" y="1"/>
                </a:lnTo>
                <a:lnTo>
                  <a:pt x="960" y="3"/>
                </a:lnTo>
                <a:lnTo>
                  <a:pt x="953" y="7"/>
                </a:lnTo>
                <a:lnTo>
                  <a:pt x="946" y="13"/>
                </a:lnTo>
                <a:lnTo>
                  <a:pt x="941" y="20"/>
                </a:lnTo>
                <a:lnTo>
                  <a:pt x="936" y="29"/>
                </a:lnTo>
                <a:lnTo>
                  <a:pt x="935" y="34"/>
                </a:lnTo>
                <a:lnTo>
                  <a:pt x="933" y="40"/>
                </a:lnTo>
                <a:lnTo>
                  <a:pt x="933" y="46"/>
                </a:lnTo>
                <a:lnTo>
                  <a:pt x="932" y="5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82" name="Freeform 76">
            <a:extLst>
              <a:ext uri="{FF2B5EF4-FFF2-40B4-BE49-F238E27FC236}">
                <a16:creationId xmlns:a16="http://schemas.microsoft.com/office/drawing/2014/main" id="{00000000-0008-0000-0700-00001A010000}"/>
              </a:ext>
            </a:extLst>
          </xdr:cNvPr>
          <xdr:cNvSpPr>
            <a:spLocks/>
          </xdr:cNvSpPr>
        </xdr:nvSpPr>
        <xdr:spPr bwMode="auto">
          <a:xfrm>
            <a:off x="2775" y="450"/>
            <a:ext cx="213" cy="180"/>
          </a:xfrm>
          <a:custGeom>
            <a:avLst/>
            <a:gdLst>
              <a:gd name="T0" fmla="*/ 0 w 1065"/>
              <a:gd name="T1" fmla="*/ 0 h 1077"/>
              <a:gd name="T2" fmla="*/ 0 w 1065"/>
              <a:gd name="T3" fmla="*/ 0 h 1077"/>
              <a:gd name="T4" fmla="*/ 0 w 1065"/>
              <a:gd name="T5" fmla="*/ 0 h 1077"/>
              <a:gd name="T6" fmla="*/ 0 w 1065"/>
              <a:gd name="T7" fmla="*/ 0 h 1077"/>
              <a:gd name="T8" fmla="*/ 0 w 1065"/>
              <a:gd name="T9" fmla="*/ 0 h 1077"/>
              <a:gd name="T10" fmla="*/ 0 w 1065"/>
              <a:gd name="T11" fmla="*/ 0 h 1077"/>
              <a:gd name="T12" fmla="*/ 0 w 1065"/>
              <a:gd name="T13" fmla="*/ 0 h 1077"/>
              <a:gd name="T14" fmla="*/ 0 w 1065"/>
              <a:gd name="T15" fmla="*/ 0 h 1077"/>
              <a:gd name="T16" fmla="*/ 0 w 1065"/>
              <a:gd name="T17" fmla="*/ 0 h 1077"/>
              <a:gd name="T18" fmla="*/ 0 w 1065"/>
              <a:gd name="T19" fmla="*/ 0 h 1077"/>
              <a:gd name="T20" fmla="*/ 0 w 1065"/>
              <a:gd name="T21" fmla="*/ 0 h 1077"/>
              <a:gd name="T22" fmla="*/ 0 w 1065"/>
              <a:gd name="T23" fmla="*/ 0 h 1077"/>
              <a:gd name="T24" fmla="*/ 0 w 1065"/>
              <a:gd name="T25" fmla="*/ 0 h 1077"/>
              <a:gd name="T26" fmla="*/ 0 w 1065"/>
              <a:gd name="T27" fmla="*/ 0 h 1077"/>
              <a:gd name="T28" fmla="*/ 0 w 1065"/>
              <a:gd name="T29" fmla="*/ 0 h 1077"/>
              <a:gd name="T30" fmla="*/ 0 w 1065"/>
              <a:gd name="T31" fmla="*/ 0 h 1077"/>
              <a:gd name="T32" fmla="*/ 0 w 1065"/>
              <a:gd name="T33" fmla="*/ 0 h 1077"/>
              <a:gd name="T34" fmla="*/ 0 w 1065"/>
              <a:gd name="T35" fmla="*/ 0 h 1077"/>
              <a:gd name="T36" fmla="*/ 0 w 1065"/>
              <a:gd name="T37" fmla="*/ 0 h 1077"/>
              <a:gd name="T38" fmla="*/ 0 w 1065"/>
              <a:gd name="T39" fmla="*/ 0 h 1077"/>
              <a:gd name="T40" fmla="*/ 0 w 1065"/>
              <a:gd name="T41" fmla="*/ 0 h 1077"/>
              <a:gd name="T42" fmla="*/ 0 w 1065"/>
              <a:gd name="T43" fmla="*/ 0 h 1077"/>
              <a:gd name="T44" fmla="*/ 0 w 1065"/>
              <a:gd name="T45" fmla="*/ 0 h 1077"/>
              <a:gd name="T46" fmla="*/ 0 w 1065"/>
              <a:gd name="T47" fmla="*/ 0 h 1077"/>
              <a:gd name="T48" fmla="*/ 0 w 1065"/>
              <a:gd name="T49" fmla="*/ 0 h 1077"/>
              <a:gd name="T50" fmla="*/ 0 w 1065"/>
              <a:gd name="T51" fmla="*/ 0 h 1077"/>
              <a:gd name="T52" fmla="*/ 0 w 1065"/>
              <a:gd name="T53" fmla="*/ 0 h 1077"/>
              <a:gd name="T54" fmla="*/ 0 w 1065"/>
              <a:gd name="T55" fmla="*/ 0 h 1077"/>
              <a:gd name="T56" fmla="*/ 0 w 1065"/>
              <a:gd name="T57" fmla="*/ 0 h 1077"/>
              <a:gd name="T58" fmla="*/ 0 w 1065"/>
              <a:gd name="T59" fmla="*/ 0 h 1077"/>
              <a:gd name="T60" fmla="*/ 0 w 1065"/>
              <a:gd name="T61" fmla="*/ 0 h 1077"/>
              <a:gd name="T62" fmla="*/ 0 w 1065"/>
              <a:gd name="T63" fmla="*/ 0 h 1077"/>
              <a:gd name="T64" fmla="*/ 0 w 1065"/>
              <a:gd name="T65" fmla="*/ 0 h 1077"/>
              <a:gd name="T66" fmla="*/ 0 w 1065"/>
              <a:gd name="T67" fmla="*/ 0 h 1077"/>
              <a:gd name="T68" fmla="*/ 0 w 1065"/>
              <a:gd name="T69" fmla="*/ 0 h 1077"/>
              <a:gd name="T70" fmla="*/ 0 w 1065"/>
              <a:gd name="T71" fmla="*/ 0 h 1077"/>
              <a:gd name="T72" fmla="*/ 0 w 1065"/>
              <a:gd name="T73" fmla="*/ 0 h 1077"/>
              <a:gd name="T74" fmla="*/ 0 w 1065"/>
              <a:gd name="T75" fmla="*/ 0 h 1077"/>
              <a:gd name="T76" fmla="*/ 0 w 1065"/>
              <a:gd name="T77" fmla="*/ 0 h 1077"/>
              <a:gd name="T78" fmla="*/ 0 w 1065"/>
              <a:gd name="T79" fmla="*/ 0 h 1077"/>
              <a:gd name="T80" fmla="*/ 0 w 1065"/>
              <a:gd name="T81" fmla="*/ 0 h 1077"/>
              <a:gd name="T82" fmla="*/ 0 w 1065"/>
              <a:gd name="T83" fmla="*/ 0 h 1077"/>
              <a:gd name="T84" fmla="*/ 0 w 1065"/>
              <a:gd name="T85" fmla="*/ 0 h 1077"/>
              <a:gd name="T86" fmla="*/ 0 w 1065"/>
              <a:gd name="T87" fmla="*/ 0 h 1077"/>
              <a:gd name="T88" fmla="*/ 0 w 1065"/>
              <a:gd name="T89" fmla="*/ 0 h 1077"/>
              <a:gd name="T90" fmla="*/ 0 w 1065"/>
              <a:gd name="T91" fmla="*/ 0 h 1077"/>
              <a:gd name="T92" fmla="*/ 0 w 1065"/>
              <a:gd name="T93" fmla="*/ 0 h 1077"/>
              <a:gd name="T94" fmla="*/ 0 w 1065"/>
              <a:gd name="T95" fmla="*/ 0 h 1077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</a:gdLst>
            <a:ahLst/>
            <a:cxnLst>
              <a:cxn ang="T96">
                <a:pos x="T0" y="T1"/>
              </a:cxn>
              <a:cxn ang="T97">
                <a:pos x="T2" y="T3"/>
              </a:cxn>
              <a:cxn ang="T98">
                <a:pos x="T4" y="T5"/>
              </a:cxn>
              <a:cxn ang="T99">
                <a:pos x="T6" y="T7"/>
              </a:cxn>
              <a:cxn ang="T100">
                <a:pos x="T8" y="T9"/>
              </a:cxn>
              <a:cxn ang="T101">
                <a:pos x="T10" y="T11"/>
              </a:cxn>
              <a:cxn ang="T102">
                <a:pos x="T12" y="T13"/>
              </a:cxn>
              <a:cxn ang="T103">
                <a:pos x="T14" y="T15"/>
              </a:cxn>
              <a:cxn ang="T104">
                <a:pos x="T16" y="T17"/>
              </a:cxn>
              <a:cxn ang="T105">
                <a:pos x="T18" y="T19"/>
              </a:cxn>
              <a:cxn ang="T106">
                <a:pos x="T20" y="T21"/>
              </a:cxn>
              <a:cxn ang="T107">
                <a:pos x="T22" y="T23"/>
              </a:cxn>
              <a:cxn ang="T108">
                <a:pos x="T24" y="T25"/>
              </a:cxn>
              <a:cxn ang="T109">
                <a:pos x="T26" y="T27"/>
              </a:cxn>
              <a:cxn ang="T110">
                <a:pos x="T28" y="T29"/>
              </a:cxn>
              <a:cxn ang="T111">
                <a:pos x="T30" y="T31"/>
              </a:cxn>
              <a:cxn ang="T112">
                <a:pos x="T32" y="T33"/>
              </a:cxn>
              <a:cxn ang="T113">
                <a:pos x="T34" y="T35"/>
              </a:cxn>
              <a:cxn ang="T114">
                <a:pos x="T36" y="T37"/>
              </a:cxn>
              <a:cxn ang="T115">
                <a:pos x="T38" y="T39"/>
              </a:cxn>
              <a:cxn ang="T116">
                <a:pos x="T40" y="T41"/>
              </a:cxn>
              <a:cxn ang="T117">
                <a:pos x="T42" y="T43"/>
              </a:cxn>
              <a:cxn ang="T118">
                <a:pos x="T44" y="T45"/>
              </a:cxn>
              <a:cxn ang="T119">
                <a:pos x="T46" y="T47"/>
              </a:cxn>
              <a:cxn ang="T120">
                <a:pos x="T48" y="T49"/>
              </a:cxn>
              <a:cxn ang="T121">
                <a:pos x="T50" y="T51"/>
              </a:cxn>
              <a:cxn ang="T122">
                <a:pos x="T52" y="T53"/>
              </a:cxn>
              <a:cxn ang="T123">
                <a:pos x="T54" y="T55"/>
              </a:cxn>
              <a:cxn ang="T124">
                <a:pos x="T56" y="T57"/>
              </a:cxn>
              <a:cxn ang="T125">
                <a:pos x="T58" y="T59"/>
              </a:cxn>
              <a:cxn ang="T126">
                <a:pos x="T60" y="T61"/>
              </a:cxn>
              <a:cxn ang="T127">
                <a:pos x="T62" y="T63"/>
              </a:cxn>
              <a:cxn ang="T128">
                <a:pos x="T64" y="T65"/>
              </a:cxn>
              <a:cxn ang="T129">
                <a:pos x="T66" y="T67"/>
              </a:cxn>
              <a:cxn ang="T130">
                <a:pos x="T68" y="T69"/>
              </a:cxn>
              <a:cxn ang="T131">
                <a:pos x="T70" y="T71"/>
              </a:cxn>
              <a:cxn ang="T132">
                <a:pos x="T72" y="T73"/>
              </a:cxn>
              <a:cxn ang="T133">
                <a:pos x="T74" y="T75"/>
              </a:cxn>
              <a:cxn ang="T134">
                <a:pos x="T76" y="T77"/>
              </a:cxn>
              <a:cxn ang="T135">
                <a:pos x="T78" y="T79"/>
              </a:cxn>
              <a:cxn ang="T136">
                <a:pos x="T80" y="T81"/>
              </a:cxn>
              <a:cxn ang="T137">
                <a:pos x="T82" y="T83"/>
              </a:cxn>
              <a:cxn ang="T138">
                <a:pos x="T84" y="T85"/>
              </a:cxn>
              <a:cxn ang="T139">
                <a:pos x="T86" y="T87"/>
              </a:cxn>
              <a:cxn ang="T140">
                <a:pos x="T88" y="T89"/>
              </a:cxn>
              <a:cxn ang="T141">
                <a:pos x="T90" y="T91"/>
              </a:cxn>
              <a:cxn ang="T142">
                <a:pos x="T92" y="T93"/>
              </a:cxn>
              <a:cxn ang="T143">
                <a:pos x="T94" y="T95"/>
              </a:cxn>
            </a:cxnLst>
            <a:rect l="0" t="0" r="r" b="b"/>
            <a:pathLst>
              <a:path w="1065" h="1077">
                <a:moveTo>
                  <a:pt x="44" y="105"/>
                </a:moveTo>
                <a:lnTo>
                  <a:pt x="44" y="105"/>
                </a:lnTo>
                <a:lnTo>
                  <a:pt x="74" y="105"/>
                </a:lnTo>
                <a:lnTo>
                  <a:pt x="103" y="106"/>
                </a:lnTo>
                <a:lnTo>
                  <a:pt x="131" y="108"/>
                </a:lnTo>
                <a:lnTo>
                  <a:pt x="159" y="110"/>
                </a:lnTo>
                <a:lnTo>
                  <a:pt x="187" y="112"/>
                </a:lnTo>
                <a:lnTo>
                  <a:pt x="214" y="116"/>
                </a:lnTo>
                <a:lnTo>
                  <a:pt x="241" y="119"/>
                </a:lnTo>
                <a:lnTo>
                  <a:pt x="267" y="123"/>
                </a:lnTo>
                <a:lnTo>
                  <a:pt x="292" y="128"/>
                </a:lnTo>
                <a:lnTo>
                  <a:pt x="317" y="133"/>
                </a:lnTo>
                <a:lnTo>
                  <a:pt x="342" y="139"/>
                </a:lnTo>
                <a:lnTo>
                  <a:pt x="366" y="145"/>
                </a:lnTo>
                <a:lnTo>
                  <a:pt x="390" y="152"/>
                </a:lnTo>
                <a:lnTo>
                  <a:pt x="413" y="161"/>
                </a:lnTo>
                <a:lnTo>
                  <a:pt x="435" y="168"/>
                </a:lnTo>
                <a:lnTo>
                  <a:pt x="457" y="176"/>
                </a:lnTo>
                <a:lnTo>
                  <a:pt x="479" y="185"/>
                </a:lnTo>
                <a:lnTo>
                  <a:pt x="500" y="195"/>
                </a:lnTo>
                <a:lnTo>
                  <a:pt x="521" y="204"/>
                </a:lnTo>
                <a:lnTo>
                  <a:pt x="541" y="215"/>
                </a:lnTo>
                <a:lnTo>
                  <a:pt x="561" y="225"/>
                </a:lnTo>
                <a:lnTo>
                  <a:pt x="580" y="237"/>
                </a:lnTo>
                <a:lnTo>
                  <a:pt x="599" y="249"/>
                </a:lnTo>
                <a:lnTo>
                  <a:pt x="617" y="261"/>
                </a:lnTo>
                <a:lnTo>
                  <a:pt x="635" y="274"/>
                </a:lnTo>
                <a:lnTo>
                  <a:pt x="652" y="286"/>
                </a:lnTo>
                <a:lnTo>
                  <a:pt x="669" y="299"/>
                </a:lnTo>
                <a:lnTo>
                  <a:pt x="685" y="314"/>
                </a:lnTo>
                <a:lnTo>
                  <a:pt x="701" y="328"/>
                </a:lnTo>
                <a:lnTo>
                  <a:pt x="717" y="343"/>
                </a:lnTo>
                <a:lnTo>
                  <a:pt x="732" y="358"/>
                </a:lnTo>
                <a:lnTo>
                  <a:pt x="746" y="374"/>
                </a:lnTo>
                <a:lnTo>
                  <a:pt x="760" y="389"/>
                </a:lnTo>
                <a:lnTo>
                  <a:pt x="774" y="405"/>
                </a:lnTo>
                <a:lnTo>
                  <a:pt x="787" y="423"/>
                </a:lnTo>
                <a:lnTo>
                  <a:pt x="800" y="439"/>
                </a:lnTo>
                <a:lnTo>
                  <a:pt x="812" y="457"/>
                </a:lnTo>
                <a:lnTo>
                  <a:pt x="824" y="476"/>
                </a:lnTo>
                <a:lnTo>
                  <a:pt x="836" y="494"/>
                </a:lnTo>
                <a:lnTo>
                  <a:pt x="847" y="512"/>
                </a:lnTo>
                <a:lnTo>
                  <a:pt x="857" y="532"/>
                </a:lnTo>
                <a:lnTo>
                  <a:pt x="867" y="551"/>
                </a:lnTo>
                <a:lnTo>
                  <a:pt x="877" y="571"/>
                </a:lnTo>
                <a:lnTo>
                  <a:pt x="886" y="592"/>
                </a:lnTo>
                <a:lnTo>
                  <a:pt x="895" y="612"/>
                </a:lnTo>
                <a:lnTo>
                  <a:pt x="903" y="634"/>
                </a:lnTo>
                <a:lnTo>
                  <a:pt x="911" y="656"/>
                </a:lnTo>
                <a:lnTo>
                  <a:pt x="918" y="677"/>
                </a:lnTo>
                <a:lnTo>
                  <a:pt x="925" y="700"/>
                </a:lnTo>
                <a:lnTo>
                  <a:pt x="932" y="723"/>
                </a:lnTo>
                <a:lnTo>
                  <a:pt x="938" y="746"/>
                </a:lnTo>
                <a:lnTo>
                  <a:pt x="944" y="769"/>
                </a:lnTo>
                <a:lnTo>
                  <a:pt x="949" y="793"/>
                </a:lnTo>
                <a:lnTo>
                  <a:pt x="954" y="817"/>
                </a:lnTo>
                <a:lnTo>
                  <a:pt x="958" y="842"/>
                </a:lnTo>
                <a:lnTo>
                  <a:pt x="962" y="866"/>
                </a:lnTo>
                <a:lnTo>
                  <a:pt x="968" y="917"/>
                </a:lnTo>
                <a:lnTo>
                  <a:pt x="973" y="969"/>
                </a:lnTo>
                <a:lnTo>
                  <a:pt x="976" y="1023"/>
                </a:lnTo>
                <a:lnTo>
                  <a:pt x="976" y="1077"/>
                </a:lnTo>
                <a:lnTo>
                  <a:pt x="1065" y="1077"/>
                </a:lnTo>
                <a:lnTo>
                  <a:pt x="1064" y="1019"/>
                </a:lnTo>
                <a:lnTo>
                  <a:pt x="1061" y="961"/>
                </a:lnTo>
                <a:lnTo>
                  <a:pt x="1056" y="904"/>
                </a:lnTo>
                <a:lnTo>
                  <a:pt x="1049" y="849"/>
                </a:lnTo>
                <a:lnTo>
                  <a:pt x="1045" y="822"/>
                </a:lnTo>
                <a:lnTo>
                  <a:pt x="1040" y="795"/>
                </a:lnTo>
                <a:lnTo>
                  <a:pt x="1035" y="768"/>
                </a:lnTo>
                <a:lnTo>
                  <a:pt x="1029" y="742"/>
                </a:lnTo>
                <a:lnTo>
                  <a:pt x="1023" y="716"/>
                </a:lnTo>
                <a:lnTo>
                  <a:pt x="1016" y="690"/>
                </a:lnTo>
                <a:lnTo>
                  <a:pt x="1009" y="665"/>
                </a:lnTo>
                <a:lnTo>
                  <a:pt x="1001" y="641"/>
                </a:lnTo>
                <a:lnTo>
                  <a:pt x="992" y="616"/>
                </a:lnTo>
                <a:lnTo>
                  <a:pt x="984" y="591"/>
                </a:lnTo>
                <a:lnTo>
                  <a:pt x="974" y="568"/>
                </a:lnTo>
                <a:lnTo>
                  <a:pt x="964" y="544"/>
                </a:lnTo>
                <a:lnTo>
                  <a:pt x="954" y="522"/>
                </a:lnTo>
                <a:lnTo>
                  <a:pt x="943" y="500"/>
                </a:lnTo>
                <a:lnTo>
                  <a:pt x="932" y="477"/>
                </a:lnTo>
                <a:lnTo>
                  <a:pt x="920" y="456"/>
                </a:lnTo>
                <a:lnTo>
                  <a:pt x="908" y="435"/>
                </a:lnTo>
                <a:lnTo>
                  <a:pt x="895" y="414"/>
                </a:lnTo>
                <a:lnTo>
                  <a:pt x="881" y="392"/>
                </a:lnTo>
                <a:lnTo>
                  <a:pt x="867" y="372"/>
                </a:lnTo>
                <a:lnTo>
                  <a:pt x="853" y="354"/>
                </a:lnTo>
                <a:lnTo>
                  <a:pt x="838" y="335"/>
                </a:lnTo>
                <a:lnTo>
                  <a:pt x="823" y="316"/>
                </a:lnTo>
                <a:lnTo>
                  <a:pt x="807" y="297"/>
                </a:lnTo>
                <a:lnTo>
                  <a:pt x="790" y="279"/>
                </a:lnTo>
                <a:lnTo>
                  <a:pt x="773" y="263"/>
                </a:lnTo>
                <a:lnTo>
                  <a:pt x="756" y="246"/>
                </a:lnTo>
                <a:lnTo>
                  <a:pt x="738" y="230"/>
                </a:lnTo>
                <a:lnTo>
                  <a:pt x="719" y="215"/>
                </a:lnTo>
                <a:lnTo>
                  <a:pt x="701" y="199"/>
                </a:lnTo>
                <a:lnTo>
                  <a:pt x="681" y="185"/>
                </a:lnTo>
                <a:lnTo>
                  <a:pt x="661" y="171"/>
                </a:lnTo>
                <a:lnTo>
                  <a:pt x="641" y="157"/>
                </a:lnTo>
                <a:lnTo>
                  <a:pt x="620" y="144"/>
                </a:lnTo>
                <a:lnTo>
                  <a:pt x="599" y="132"/>
                </a:lnTo>
                <a:lnTo>
                  <a:pt x="577" y="119"/>
                </a:lnTo>
                <a:lnTo>
                  <a:pt x="555" y="109"/>
                </a:lnTo>
                <a:lnTo>
                  <a:pt x="532" y="98"/>
                </a:lnTo>
                <a:lnTo>
                  <a:pt x="509" y="88"/>
                </a:lnTo>
                <a:lnTo>
                  <a:pt x="485" y="78"/>
                </a:lnTo>
                <a:lnTo>
                  <a:pt x="461" y="69"/>
                </a:lnTo>
                <a:lnTo>
                  <a:pt x="437" y="60"/>
                </a:lnTo>
                <a:lnTo>
                  <a:pt x="412" y="52"/>
                </a:lnTo>
                <a:lnTo>
                  <a:pt x="386" y="44"/>
                </a:lnTo>
                <a:lnTo>
                  <a:pt x="360" y="38"/>
                </a:lnTo>
                <a:lnTo>
                  <a:pt x="334" y="31"/>
                </a:lnTo>
                <a:lnTo>
                  <a:pt x="307" y="25"/>
                </a:lnTo>
                <a:lnTo>
                  <a:pt x="279" y="20"/>
                </a:lnTo>
                <a:lnTo>
                  <a:pt x="252" y="16"/>
                </a:lnTo>
                <a:lnTo>
                  <a:pt x="223" y="12"/>
                </a:lnTo>
                <a:lnTo>
                  <a:pt x="195" y="9"/>
                </a:lnTo>
                <a:lnTo>
                  <a:pt x="166" y="6"/>
                </a:lnTo>
                <a:lnTo>
                  <a:pt x="136" y="4"/>
                </a:lnTo>
                <a:lnTo>
                  <a:pt x="106" y="3"/>
                </a:lnTo>
                <a:lnTo>
                  <a:pt x="75" y="2"/>
                </a:lnTo>
                <a:lnTo>
                  <a:pt x="44" y="0"/>
                </a:lnTo>
                <a:lnTo>
                  <a:pt x="39" y="2"/>
                </a:lnTo>
                <a:lnTo>
                  <a:pt x="34" y="2"/>
                </a:lnTo>
                <a:lnTo>
                  <a:pt x="29" y="4"/>
                </a:lnTo>
                <a:lnTo>
                  <a:pt x="25" y="5"/>
                </a:lnTo>
                <a:lnTo>
                  <a:pt x="17" y="11"/>
                </a:lnTo>
                <a:lnTo>
                  <a:pt x="11" y="17"/>
                </a:lnTo>
                <a:lnTo>
                  <a:pt x="6" y="25"/>
                </a:lnTo>
                <a:lnTo>
                  <a:pt x="3" y="33"/>
                </a:lnTo>
                <a:lnTo>
                  <a:pt x="1" y="43"/>
                </a:lnTo>
                <a:lnTo>
                  <a:pt x="0" y="53"/>
                </a:lnTo>
                <a:lnTo>
                  <a:pt x="1" y="63"/>
                </a:lnTo>
                <a:lnTo>
                  <a:pt x="3" y="72"/>
                </a:lnTo>
                <a:lnTo>
                  <a:pt x="6" y="80"/>
                </a:lnTo>
                <a:lnTo>
                  <a:pt x="11" y="89"/>
                </a:lnTo>
                <a:lnTo>
                  <a:pt x="17" y="96"/>
                </a:lnTo>
                <a:lnTo>
                  <a:pt x="25" y="100"/>
                </a:lnTo>
                <a:lnTo>
                  <a:pt x="29" y="103"/>
                </a:lnTo>
                <a:lnTo>
                  <a:pt x="34" y="104"/>
                </a:lnTo>
                <a:lnTo>
                  <a:pt x="39" y="105"/>
                </a:lnTo>
                <a:lnTo>
                  <a:pt x="44" y="105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83" name="Freeform 77">
            <a:extLst>
              <a:ext uri="{FF2B5EF4-FFF2-40B4-BE49-F238E27FC236}">
                <a16:creationId xmlns:a16="http://schemas.microsoft.com/office/drawing/2014/main" id="{00000000-0008-0000-0700-00001B010000}"/>
              </a:ext>
            </a:extLst>
          </xdr:cNvPr>
          <xdr:cNvSpPr>
            <a:spLocks/>
          </xdr:cNvSpPr>
        </xdr:nvSpPr>
        <xdr:spPr bwMode="auto">
          <a:xfrm>
            <a:off x="2580" y="450"/>
            <a:ext cx="204" cy="188"/>
          </a:xfrm>
          <a:custGeom>
            <a:avLst/>
            <a:gdLst>
              <a:gd name="T0" fmla="*/ 0 w 1021"/>
              <a:gd name="T1" fmla="*/ 0 h 1129"/>
              <a:gd name="T2" fmla="*/ 0 w 1021"/>
              <a:gd name="T3" fmla="*/ 0 h 1129"/>
              <a:gd name="T4" fmla="*/ 0 w 1021"/>
              <a:gd name="T5" fmla="*/ 0 h 1129"/>
              <a:gd name="T6" fmla="*/ 0 w 1021"/>
              <a:gd name="T7" fmla="*/ 0 h 1129"/>
              <a:gd name="T8" fmla="*/ 0 w 1021"/>
              <a:gd name="T9" fmla="*/ 0 h 1129"/>
              <a:gd name="T10" fmla="*/ 0 w 1021"/>
              <a:gd name="T11" fmla="*/ 0 h 1129"/>
              <a:gd name="T12" fmla="*/ 0 w 1021"/>
              <a:gd name="T13" fmla="*/ 0 h 1129"/>
              <a:gd name="T14" fmla="*/ 0 w 1021"/>
              <a:gd name="T15" fmla="*/ 0 h 1129"/>
              <a:gd name="T16" fmla="*/ 0 w 1021"/>
              <a:gd name="T17" fmla="*/ 0 h 1129"/>
              <a:gd name="T18" fmla="*/ 0 w 1021"/>
              <a:gd name="T19" fmla="*/ 0 h 1129"/>
              <a:gd name="T20" fmla="*/ 0 w 1021"/>
              <a:gd name="T21" fmla="*/ 0 h 1129"/>
              <a:gd name="T22" fmla="*/ 0 w 1021"/>
              <a:gd name="T23" fmla="*/ 0 h 1129"/>
              <a:gd name="T24" fmla="*/ 0 w 1021"/>
              <a:gd name="T25" fmla="*/ 0 h 1129"/>
              <a:gd name="T26" fmla="*/ 0 w 1021"/>
              <a:gd name="T27" fmla="*/ 0 h 1129"/>
              <a:gd name="T28" fmla="*/ 0 w 1021"/>
              <a:gd name="T29" fmla="*/ 0 h 1129"/>
              <a:gd name="T30" fmla="*/ 0 w 1021"/>
              <a:gd name="T31" fmla="*/ 0 h 1129"/>
              <a:gd name="T32" fmla="*/ 0 w 1021"/>
              <a:gd name="T33" fmla="*/ 0 h 1129"/>
              <a:gd name="T34" fmla="*/ 0 w 1021"/>
              <a:gd name="T35" fmla="*/ 0 h 1129"/>
              <a:gd name="T36" fmla="*/ 0 w 1021"/>
              <a:gd name="T37" fmla="*/ 0 h 1129"/>
              <a:gd name="T38" fmla="*/ 0 w 1021"/>
              <a:gd name="T39" fmla="*/ 0 h 1129"/>
              <a:gd name="T40" fmla="*/ 0 w 1021"/>
              <a:gd name="T41" fmla="*/ 0 h 1129"/>
              <a:gd name="T42" fmla="*/ 0 w 1021"/>
              <a:gd name="T43" fmla="*/ 0 h 1129"/>
              <a:gd name="T44" fmla="*/ 0 w 1021"/>
              <a:gd name="T45" fmla="*/ 0 h 1129"/>
              <a:gd name="T46" fmla="*/ 0 w 1021"/>
              <a:gd name="T47" fmla="*/ 0 h 1129"/>
              <a:gd name="T48" fmla="*/ 0 w 1021"/>
              <a:gd name="T49" fmla="*/ 0 h 1129"/>
              <a:gd name="T50" fmla="*/ 0 w 1021"/>
              <a:gd name="T51" fmla="*/ 0 h 1129"/>
              <a:gd name="T52" fmla="*/ 0 w 1021"/>
              <a:gd name="T53" fmla="*/ 0 h 1129"/>
              <a:gd name="T54" fmla="*/ 0 w 1021"/>
              <a:gd name="T55" fmla="*/ 0 h 1129"/>
              <a:gd name="T56" fmla="*/ 0 w 1021"/>
              <a:gd name="T57" fmla="*/ 0 h 1129"/>
              <a:gd name="T58" fmla="*/ 0 w 1021"/>
              <a:gd name="T59" fmla="*/ 0 h 1129"/>
              <a:gd name="T60" fmla="*/ 0 w 1021"/>
              <a:gd name="T61" fmla="*/ 0 h 1129"/>
              <a:gd name="T62" fmla="*/ 0 w 1021"/>
              <a:gd name="T63" fmla="*/ 0 h 1129"/>
              <a:gd name="T64" fmla="*/ 0 w 1021"/>
              <a:gd name="T65" fmla="*/ 0 h 1129"/>
              <a:gd name="T66" fmla="*/ 0 w 1021"/>
              <a:gd name="T67" fmla="*/ 0 h 1129"/>
              <a:gd name="T68" fmla="*/ 0 w 1021"/>
              <a:gd name="T69" fmla="*/ 0 h 1129"/>
              <a:gd name="T70" fmla="*/ 0 w 1021"/>
              <a:gd name="T71" fmla="*/ 0 h 1129"/>
              <a:gd name="T72" fmla="*/ 0 w 1021"/>
              <a:gd name="T73" fmla="*/ 0 h 1129"/>
              <a:gd name="T74" fmla="*/ 0 w 1021"/>
              <a:gd name="T75" fmla="*/ 0 h 1129"/>
              <a:gd name="T76" fmla="*/ 0 w 1021"/>
              <a:gd name="T77" fmla="*/ 0 h 1129"/>
              <a:gd name="T78" fmla="*/ 0 w 1021"/>
              <a:gd name="T79" fmla="*/ 0 h 1129"/>
              <a:gd name="T80" fmla="*/ 0 w 1021"/>
              <a:gd name="T81" fmla="*/ 0 h 1129"/>
              <a:gd name="T82" fmla="*/ 0 w 1021"/>
              <a:gd name="T83" fmla="*/ 0 h 1129"/>
              <a:gd name="T84" fmla="*/ 0 w 1021"/>
              <a:gd name="T85" fmla="*/ 0 h 1129"/>
              <a:gd name="T86" fmla="*/ 0 w 1021"/>
              <a:gd name="T87" fmla="*/ 0 h 1129"/>
              <a:gd name="T88" fmla="*/ 0 w 1021"/>
              <a:gd name="T89" fmla="*/ 0 h 1129"/>
              <a:gd name="T90" fmla="*/ 0 w 1021"/>
              <a:gd name="T91" fmla="*/ 0 h 1129"/>
              <a:gd name="T92" fmla="*/ 0 w 1021"/>
              <a:gd name="T93" fmla="*/ 0 h 1129"/>
              <a:gd name="T94" fmla="*/ 0 w 1021"/>
              <a:gd name="T95" fmla="*/ 0 h 1129"/>
              <a:gd name="T96" fmla="*/ 0 w 1021"/>
              <a:gd name="T97" fmla="*/ 0 h 1129"/>
              <a:gd name="T98" fmla="*/ 0 w 1021"/>
              <a:gd name="T99" fmla="*/ 0 h 1129"/>
              <a:gd name="T100" fmla="*/ 0 w 1021"/>
              <a:gd name="T101" fmla="*/ 0 h 1129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0" t="0" r="r" b="b"/>
            <a:pathLst>
              <a:path w="1021" h="1129">
                <a:moveTo>
                  <a:pt x="88" y="1077"/>
                </a:moveTo>
                <a:lnTo>
                  <a:pt x="88" y="1077"/>
                </a:lnTo>
                <a:lnTo>
                  <a:pt x="88" y="1050"/>
                </a:lnTo>
                <a:lnTo>
                  <a:pt x="89" y="1023"/>
                </a:lnTo>
                <a:lnTo>
                  <a:pt x="90" y="996"/>
                </a:lnTo>
                <a:lnTo>
                  <a:pt x="92" y="969"/>
                </a:lnTo>
                <a:lnTo>
                  <a:pt x="94" y="943"/>
                </a:lnTo>
                <a:lnTo>
                  <a:pt x="96" y="917"/>
                </a:lnTo>
                <a:lnTo>
                  <a:pt x="99" y="891"/>
                </a:lnTo>
                <a:lnTo>
                  <a:pt x="103" y="867"/>
                </a:lnTo>
                <a:lnTo>
                  <a:pt x="106" y="841"/>
                </a:lnTo>
                <a:lnTo>
                  <a:pt x="111" y="817"/>
                </a:lnTo>
                <a:lnTo>
                  <a:pt x="115" y="793"/>
                </a:lnTo>
                <a:lnTo>
                  <a:pt x="121" y="769"/>
                </a:lnTo>
                <a:lnTo>
                  <a:pt x="126" y="746"/>
                </a:lnTo>
                <a:lnTo>
                  <a:pt x="132" y="723"/>
                </a:lnTo>
                <a:lnTo>
                  <a:pt x="139" y="700"/>
                </a:lnTo>
                <a:lnTo>
                  <a:pt x="146" y="677"/>
                </a:lnTo>
                <a:lnTo>
                  <a:pt x="153" y="656"/>
                </a:lnTo>
                <a:lnTo>
                  <a:pt x="161" y="634"/>
                </a:lnTo>
                <a:lnTo>
                  <a:pt x="170" y="612"/>
                </a:lnTo>
                <a:lnTo>
                  <a:pt x="178" y="592"/>
                </a:lnTo>
                <a:lnTo>
                  <a:pt x="188" y="571"/>
                </a:lnTo>
                <a:lnTo>
                  <a:pt x="197" y="551"/>
                </a:lnTo>
                <a:lnTo>
                  <a:pt x="207" y="532"/>
                </a:lnTo>
                <a:lnTo>
                  <a:pt x="218" y="512"/>
                </a:lnTo>
                <a:lnTo>
                  <a:pt x="229" y="494"/>
                </a:lnTo>
                <a:lnTo>
                  <a:pt x="240" y="476"/>
                </a:lnTo>
                <a:lnTo>
                  <a:pt x="252" y="457"/>
                </a:lnTo>
                <a:lnTo>
                  <a:pt x="264" y="439"/>
                </a:lnTo>
                <a:lnTo>
                  <a:pt x="277" y="423"/>
                </a:lnTo>
                <a:lnTo>
                  <a:pt x="290" y="405"/>
                </a:lnTo>
                <a:lnTo>
                  <a:pt x="304" y="389"/>
                </a:lnTo>
                <a:lnTo>
                  <a:pt x="318" y="374"/>
                </a:lnTo>
                <a:lnTo>
                  <a:pt x="333" y="358"/>
                </a:lnTo>
                <a:lnTo>
                  <a:pt x="348" y="343"/>
                </a:lnTo>
                <a:lnTo>
                  <a:pt x="363" y="328"/>
                </a:lnTo>
                <a:lnTo>
                  <a:pt x="379" y="314"/>
                </a:lnTo>
                <a:lnTo>
                  <a:pt x="395" y="299"/>
                </a:lnTo>
                <a:lnTo>
                  <a:pt x="412" y="286"/>
                </a:lnTo>
                <a:lnTo>
                  <a:pt x="430" y="274"/>
                </a:lnTo>
                <a:lnTo>
                  <a:pt x="447" y="261"/>
                </a:lnTo>
                <a:lnTo>
                  <a:pt x="466" y="249"/>
                </a:lnTo>
                <a:lnTo>
                  <a:pt x="485" y="237"/>
                </a:lnTo>
                <a:lnTo>
                  <a:pt x="505" y="225"/>
                </a:lnTo>
                <a:lnTo>
                  <a:pt x="524" y="215"/>
                </a:lnTo>
                <a:lnTo>
                  <a:pt x="544" y="204"/>
                </a:lnTo>
                <a:lnTo>
                  <a:pt x="565" y="195"/>
                </a:lnTo>
                <a:lnTo>
                  <a:pt x="586" y="185"/>
                </a:lnTo>
                <a:lnTo>
                  <a:pt x="608" y="176"/>
                </a:lnTo>
                <a:lnTo>
                  <a:pt x="630" y="168"/>
                </a:lnTo>
                <a:lnTo>
                  <a:pt x="653" y="161"/>
                </a:lnTo>
                <a:lnTo>
                  <a:pt x="676" y="152"/>
                </a:lnTo>
                <a:lnTo>
                  <a:pt x="699" y="145"/>
                </a:lnTo>
                <a:lnTo>
                  <a:pt x="724" y="139"/>
                </a:lnTo>
                <a:lnTo>
                  <a:pt x="748" y="133"/>
                </a:lnTo>
                <a:lnTo>
                  <a:pt x="773" y="128"/>
                </a:lnTo>
                <a:lnTo>
                  <a:pt x="799" y="123"/>
                </a:lnTo>
                <a:lnTo>
                  <a:pt x="825" y="119"/>
                </a:lnTo>
                <a:lnTo>
                  <a:pt x="851" y="116"/>
                </a:lnTo>
                <a:lnTo>
                  <a:pt x="878" y="112"/>
                </a:lnTo>
                <a:lnTo>
                  <a:pt x="906" y="110"/>
                </a:lnTo>
                <a:lnTo>
                  <a:pt x="934" y="108"/>
                </a:lnTo>
                <a:lnTo>
                  <a:pt x="962" y="106"/>
                </a:lnTo>
                <a:lnTo>
                  <a:pt x="992" y="105"/>
                </a:lnTo>
                <a:lnTo>
                  <a:pt x="1021" y="105"/>
                </a:lnTo>
                <a:lnTo>
                  <a:pt x="1021" y="0"/>
                </a:lnTo>
                <a:lnTo>
                  <a:pt x="990" y="2"/>
                </a:lnTo>
                <a:lnTo>
                  <a:pt x="960" y="3"/>
                </a:lnTo>
                <a:lnTo>
                  <a:pt x="930" y="4"/>
                </a:lnTo>
                <a:lnTo>
                  <a:pt x="900" y="6"/>
                </a:lnTo>
                <a:lnTo>
                  <a:pt x="871" y="9"/>
                </a:lnTo>
                <a:lnTo>
                  <a:pt x="842" y="12"/>
                </a:lnTo>
                <a:lnTo>
                  <a:pt x="814" y="16"/>
                </a:lnTo>
                <a:lnTo>
                  <a:pt x="786" y="20"/>
                </a:lnTo>
                <a:lnTo>
                  <a:pt x="758" y="25"/>
                </a:lnTo>
                <a:lnTo>
                  <a:pt x="732" y="31"/>
                </a:lnTo>
                <a:lnTo>
                  <a:pt x="705" y="38"/>
                </a:lnTo>
                <a:lnTo>
                  <a:pt x="679" y="44"/>
                </a:lnTo>
                <a:lnTo>
                  <a:pt x="654" y="52"/>
                </a:lnTo>
                <a:lnTo>
                  <a:pt x="629" y="60"/>
                </a:lnTo>
                <a:lnTo>
                  <a:pt x="604" y="69"/>
                </a:lnTo>
                <a:lnTo>
                  <a:pt x="580" y="78"/>
                </a:lnTo>
                <a:lnTo>
                  <a:pt x="556" y="88"/>
                </a:lnTo>
                <a:lnTo>
                  <a:pt x="533" y="98"/>
                </a:lnTo>
                <a:lnTo>
                  <a:pt x="511" y="109"/>
                </a:lnTo>
                <a:lnTo>
                  <a:pt x="488" y="119"/>
                </a:lnTo>
                <a:lnTo>
                  <a:pt x="466" y="132"/>
                </a:lnTo>
                <a:lnTo>
                  <a:pt x="444" y="144"/>
                </a:lnTo>
                <a:lnTo>
                  <a:pt x="423" y="157"/>
                </a:lnTo>
                <a:lnTo>
                  <a:pt x="403" y="171"/>
                </a:lnTo>
                <a:lnTo>
                  <a:pt x="383" y="185"/>
                </a:lnTo>
                <a:lnTo>
                  <a:pt x="364" y="199"/>
                </a:lnTo>
                <a:lnTo>
                  <a:pt x="345" y="215"/>
                </a:lnTo>
                <a:lnTo>
                  <a:pt x="327" y="230"/>
                </a:lnTo>
                <a:lnTo>
                  <a:pt x="309" y="246"/>
                </a:lnTo>
                <a:lnTo>
                  <a:pt x="291" y="263"/>
                </a:lnTo>
                <a:lnTo>
                  <a:pt x="274" y="281"/>
                </a:lnTo>
                <a:lnTo>
                  <a:pt x="258" y="297"/>
                </a:lnTo>
                <a:lnTo>
                  <a:pt x="242" y="316"/>
                </a:lnTo>
                <a:lnTo>
                  <a:pt x="226" y="335"/>
                </a:lnTo>
                <a:lnTo>
                  <a:pt x="211" y="354"/>
                </a:lnTo>
                <a:lnTo>
                  <a:pt x="197" y="372"/>
                </a:lnTo>
                <a:lnTo>
                  <a:pt x="183" y="392"/>
                </a:lnTo>
                <a:lnTo>
                  <a:pt x="170" y="414"/>
                </a:lnTo>
                <a:lnTo>
                  <a:pt x="157" y="435"/>
                </a:lnTo>
                <a:lnTo>
                  <a:pt x="144" y="456"/>
                </a:lnTo>
                <a:lnTo>
                  <a:pt x="132" y="477"/>
                </a:lnTo>
                <a:lnTo>
                  <a:pt x="121" y="500"/>
                </a:lnTo>
                <a:lnTo>
                  <a:pt x="110" y="522"/>
                </a:lnTo>
                <a:lnTo>
                  <a:pt x="100" y="545"/>
                </a:lnTo>
                <a:lnTo>
                  <a:pt x="90" y="568"/>
                </a:lnTo>
                <a:lnTo>
                  <a:pt x="81" y="591"/>
                </a:lnTo>
                <a:lnTo>
                  <a:pt x="72" y="616"/>
                </a:lnTo>
                <a:lnTo>
                  <a:pt x="64" y="641"/>
                </a:lnTo>
                <a:lnTo>
                  <a:pt x="56" y="665"/>
                </a:lnTo>
                <a:lnTo>
                  <a:pt x="49" y="690"/>
                </a:lnTo>
                <a:lnTo>
                  <a:pt x="42" y="716"/>
                </a:lnTo>
                <a:lnTo>
                  <a:pt x="35" y="742"/>
                </a:lnTo>
                <a:lnTo>
                  <a:pt x="30" y="768"/>
                </a:lnTo>
                <a:lnTo>
                  <a:pt x="24" y="795"/>
                </a:lnTo>
                <a:lnTo>
                  <a:pt x="20" y="822"/>
                </a:lnTo>
                <a:lnTo>
                  <a:pt x="16" y="849"/>
                </a:lnTo>
                <a:lnTo>
                  <a:pt x="12" y="876"/>
                </a:lnTo>
                <a:lnTo>
                  <a:pt x="8" y="904"/>
                </a:lnTo>
                <a:lnTo>
                  <a:pt x="6" y="933"/>
                </a:lnTo>
                <a:lnTo>
                  <a:pt x="4" y="961"/>
                </a:lnTo>
                <a:lnTo>
                  <a:pt x="2" y="990"/>
                </a:lnTo>
                <a:lnTo>
                  <a:pt x="1" y="1019"/>
                </a:lnTo>
                <a:lnTo>
                  <a:pt x="0" y="1048"/>
                </a:lnTo>
                <a:lnTo>
                  <a:pt x="0" y="1077"/>
                </a:lnTo>
                <a:lnTo>
                  <a:pt x="0" y="1084"/>
                </a:lnTo>
                <a:lnTo>
                  <a:pt x="1" y="1090"/>
                </a:lnTo>
                <a:lnTo>
                  <a:pt x="2" y="1095"/>
                </a:lnTo>
                <a:lnTo>
                  <a:pt x="3" y="1101"/>
                </a:lnTo>
                <a:lnTo>
                  <a:pt x="8" y="1109"/>
                </a:lnTo>
                <a:lnTo>
                  <a:pt x="13" y="1116"/>
                </a:lnTo>
                <a:lnTo>
                  <a:pt x="20" y="1122"/>
                </a:lnTo>
                <a:lnTo>
                  <a:pt x="28" y="1127"/>
                </a:lnTo>
                <a:lnTo>
                  <a:pt x="36" y="1129"/>
                </a:lnTo>
                <a:lnTo>
                  <a:pt x="44" y="1129"/>
                </a:lnTo>
                <a:lnTo>
                  <a:pt x="52" y="1129"/>
                </a:lnTo>
                <a:lnTo>
                  <a:pt x="60" y="1127"/>
                </a:lnTo>
                <a:lnTo>
                  <a:pt x="68" y="1122"/>
                </a:lnTo>
                <a:lnTo>
                  <a:pt x="74" y="1116"/>
                </a:lnTo>
                <a:lnTo>
                  <a:pt x="80" y="1109"/>
                </a:lnTo>
                <a:lnTo>
                  <a:pt x="84" y="1101"/>
                </a:lnTo>
                <a:lnTo>
                  <a:pt x="86" y="1095"/>
                </a:lnTo>
                <a:lnTo>
                  <a:pt x="87" y="1090"/>
                </a:lnTo>
                <a:lnTo>
                  <a:pt x="88" y="1084"/>
                </a:lnTo>
                <a:lnTo>
                  <a:pt x="88" y="1077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84" name="Freeform 78">
            <a:extLst>
              <a:ext uri="{FF2B5EF4-FFF2-40B4-BE49-F238E27FC236}">
                <a16:creationId xmlns:a16="http://schemas.microsoft.com/office/drawing/2014/main" id="{00000000-0008-0000-0700-00001C010000}"/>
              </a:ext>
            </a:extLst>
          </xdr:cNvPr>
          <xdr:cNvSpPr>
            <a:spLocks/>
          </xdr:cNvSpPr>
        </xdr:nvSpPr>
        <xdr:spPr bwMode="auto">
          <a:xfrm>
            <a:off x="2717" y="538"/>
            <a:ext cx="74" cy="92"/>
          </a:xfrm>
          <a:custGeom>
            <a:avLst/>
            <a:gdLst>
              <a:gd name="T0" fmla="*/ 0 w 373"/>
              <a:gd name="T1" fmla="*/ 0 h 549"/>
              <a:gd name="T2" fmla="*/ 0 w 373"/>
              <a:gd name="T3" fmla="*/ 0 h 549"/>
              <a:gd name="T4" fmla="*/ 0 w 373"/>
              <a:gd name="T5" fmla="*/ 0 h 549"/>
              <a:gd name="T6" fmla="*/ 0 w 373"/>
              <a:gd name="T7" fmla="*/ 0 h 549"/>
              <a:gd name="T8" fmla="*/ 0 w 373"/>
              <a:gd name="T9" fmla="*/ 0 h 549"/>
              <a:gd name="T10" fmla="*/ 0 w 373"/>
              <a:gd name="T11" fmla="*/ 0 h 549"/>
              <a:gd name="T12" fmla="*/ 0 w 373"/>
              <a:gd name="T13" fmla="*/ 0 h 549"/>
              <a:gd name="T14" fmla="*/ 0 w 373"/>
              <a:gd name="T15" fmla="*/ 0 h 549"/>
              <a:gd name="T16" fmla="*/ 0 w 373"/>
              <a:gd name="T17" fmla="*/ 0 h 549"/>
              <a:gd name="T18" fmla="*/ 0 w 373"/>
              <a:gd name="T19" fmla="*/ 0 h 549"/>
              <a:gd name="T20" fmla="*/ 0 w 373"/>
              <a:gd name="T21" fmla="*/ 0 h 549"/>
              <a:gd name="T22" fmla="*/ 0 w 373"/>
              <a:gd name="T23" fmla="*/ 0 h 549"/>
              <a:gd name="T24" fmla="*/ 0 w 373"/>
              <a:gd name="T25" fmla="*/ 0 h 549"/>
              <a:gd name="T26" fmla="*/ 0 w 373"/>
              <a:gd name="T27" fmla="*/ 0 h 549"/>
              <a:gd name="T28" fmla="*/ 0 w 373"/>
              <a:gd name="T29" fmla="*/ 0 h 549"/>
              <a:gd name="T30" fmla="*/ 0 w 373"/>
              <a:gd name="T31" fmla="*/ 0 h 549"/>
              <a:gd name="T32" fmla="*/ 0 w 373"/>
              <a:gd name="T33" fmla="*/ 0 h 549"/>
              <a:gd name="T34" fmla="*/ 0 w 373"/>
              <a:gd name="T35" fmla="*/ 0 h 549"/>
              <a:gd name="T36" fmla="*/ 0 w 373"/>
              <a:gd name="T37" fmla="*/ 0 h 549"/>
              <a:gd name="T38" fmla="*/ 0 w 373"/>
              <a:gd name="T39" fmla="*/ 0 h 549"/>
              <a:gd name="T40" fmla="*/ 0 w 373"/>
              <a:gd name="T41" fmla="*/ 0 h 549"/>
              <a:gd name="T42" fmla="*/ 0 w 373"/>
              <a:gd name="T43" fmla="*/ 0 h 549"/>
              <a:gd name="T44" fmla="*/ 0 w 373"/>
              <a:gd name="T45" fmla="*/ 0 h 549"/>
              <a:gd name="T46" fmla="*/ 0 w 373"/>
              <a:gd name="T47" fmla="*/ 0 h 549"/>
              <a:gd name="T48" fmla="*/ 0 w 373"/>
              <a:gd name="T49" fmla="*/ 0 h 549"/>
              <a:gd name="T50" fmla="*/ 0 w 373"/>
              <a:gd name="T51" fmla="*/ 0 h 549"/>
              <a:gd name="T52" fmla="*/ 0 w 373"/>
              <a:gd name="T53" fmla="*/ 0 h 549"/>
              <a:gd name="T54" fmla="*/ 0 w 373"/>
              <a:gd name="T55" fmla="*/ 0 h 549"/>
              <a:gd name="T56" fmla="*/ 0 w 373"/>
              <a:gd name="T57" fmla="*/ 0 h 549"/>
              <a:gd name="T58" fmla="*/ 0 w 373"/>
              <a:gd name="T59" fmla="*/ 0 h 549"/>
              <a:gd name="T60" fmla="*/ 0 w 373"/>
              <a:gd name="T61" fmla="*/ 0 h 549"/>
              <a:gd name="T62" fmla="*/ 0 w 373"/>
              <a:gd name="T63" fmla="*/ 0 h 549"/>
              <a:gd name="T64" fmla="*/ 0 w 373"/>
              <a:gd name="T65" fmla="*/ 0 h 549"/>
              <a:gd name="T66" fmla="*/ 0 w 373"/>
              <a:gd name="T67" fmla="*/ 0 h 549"/>
              <a:gd name="T68" fmla="*/ 0 w 373"/>
              <a:gd name="T69" fmla="*/ 0 h 549"/>
              <a:gd name="T70" fmla="*/ 0 w 373"/>
              <a:gd name="T71" fmla="*/ 0 h 549"/>
              <a:gd name="T72" fmla="*/ 0 w 373"/>
              <a:gd name="T73" fmla="*/ 0 h 549"/>
              <a:gd name="T74" fmla="*/ 0 w 373"/>
              <a:gd name="T75" fmla="*/ 0 h 549"/>
              <a:gd name="T76" fmla="*/ 0 w 373"/>
              <a:gd name="T77" fmla="*/ 0 h 549"/>
              <a:gd name="T78" fmla="*/ 0 w 373"/>
              <a:gd name="T79" fmla="*/ 0 h 549"/>
              <a:gd name="T80" fmla="*/ 0 w 373"/>
              <a:gd name="T81" fmla="*/ 0 h 549"/>
              <a:gd name="T82" fmla="*/ 0 w 373"/>
              <a:gd name="T83" fmla="*/ 0 h 549"/>
              <a:gd name="T84" fmla="*/ 0 w 373"/>
              <a:gd name="T85" fmla="*/ 0 h 549"/>
              <a:gd name="T86" fmla="*/ 0 w 373"/>
              <a:gd name="T87" fmla="*/ 0 h 549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73" h="549">
                <a:moveTo>
                  <a:pt x="329" y="0"/>
                </a:moveTo>
                <a:lnTo>
                  <a:pt x="329" y="0"/>
                </a:lnTo>
                <a:lnTo>
                  <a:pt x="310" y="0"/>
                </a:lnTo>
                <a:lnTo>
                  <a:pt x="291" y="1"/>
                </a:lnTo>
                <a:lnTo>
                  <a:pt x="272" y="3"/>
                </a:lnTo>
                <a:lnTo>
                  <a:pt x="254" y="6"/>
                </a:lnTo>
                <a:lnTo>
                  <a:pt x="236" y="10"/>
                </a:lnTo>
                <a:lnTo>
                  <a:pt x="219" y="15"/>
                </a:lnTo>
                <a:lnTo>
                  <a:pt x="202" y="21"/>
                </a:lnTo>
                <a:lnTo>
                  <a:pt x="186" y="27"/>
                </a:lnTo>
                <a:lnTo>
                  <a:pt x="170" y="35"/>
                </a:lnTo>
                <a:lnTo>
                  <a:pt x="155" y="44"/>
                </a:lnTo>
                <a:lnTo>
                  <a:pt x="140" y="55"/>
                </a:lnTo>
                <a:lnTo>
                  <a:pt x="126" y="67"/>
                </a:lnTo>
                <a:lnTo>
                  <a:pt x="113" y="80"/>
                </a:lnTo>
                <a:lnTo>
                  <a:pt x="100" y="94"/>
                </a:lnTo>
                <a:lnTo>
                  <a:pt x="88" y="110"/>
                </a:lnTo>
                <a:lnTo>
                  <a:pt x="78" y="127"/>
                </a:lnTo>
                <a:lnTo>
                  <a:pt x="67" y="145"/>
                </a:lnTo>
                <a:lnTo>
                  <a:pt x="58" y="163"/>
                </a:lnTo>
                <a:lnTo>
                  <a:pt x="50" y="183"/>
                </a:lnTo>
                <a:lnTo>
                  <a:pt x="42" y="205"/>
                </a:lnTo>
                <a:lnTo>
                  <a:pt x="35" y="227"/>
                </a:lnTo>
                <a:lnTo>
                  <a:pt x="29" y="249"/>
                </a:lnTo>
                <a:lnTo>
                  <a:pt x="23" y="274"/>
                </a:lnTo>
                <a:lnTo>
                  <a:pt x="18" y="300"/>
                </a:lnTo>
                <a:lnTo>
                  <a:pt x="14" y="327"/>
                </a:lnTo>
                <a:lnTo>
                  <a:pt x="10" y="354"/>
                </a:lnTo>
                <a:lnTo>
                  <a:pt x="7" y="383"/>
                </a:lnTo>
                <a:lnTo>
                  <a:pt x="5" y="414"/>
                </a:lnTo>
                <a:lnTo>
                  <a:pt x="3" y="446"/>
                </a:lnTo>
                <a:lnTo>
                  <a:pt x="1" y="479"/>
                </a:lnTo>
                <a:lnTo>
                  <a:pt x="0" y="514"/>
                </a:lnTo>
                <a:lnTo>
                  <a:pt x="0" y="549"/>
                </a:lnTo>
                <a:lnTo>
                  <a:pt x="89" y="549"/>
                </a:lnTo>
                <a:lnTo>
                  <a:pt x="89" y="515"/>
                </a:lnTo>
                <a:lnTo>
                  <a:pt x="89" y="482"/>
                </a:lnTo>
                <a:lnTo>
                  <a:pt x="91" y="452"/>
                </a:lnTo>
                <a:lnTo>
                  <a:pt x="93" y="422"/>
                </a:lnTo>
                <a:lnTo>
                  <a:pt x="95" y="394"/>
                </a:lnTo>
                <a:lnTo>
                  <a:pt x="97" y="368"/>
                </a:lnTo>
                <a:lnTo>
                  <a:pt x="101" y="343"/>
                </a:lnTo>
                <a:lnTo>
                  <a:pt x="104" y="321"/>
                </a:lnTo>
                <a:lnTo>
                  <a:pt x="109" y="299"/>
                </a:lnTo>
                <a:lnTo>
                  <a:pt x="113" y="279"/>
                </a:lnTo>
                <a:lnTo>
                  <a:pt x="118" y="260"/>
                </a:lnTo>
                <a:lnTo>
                  <a:pt x="124" y="243"/>
                </a:lnTo>
                <a:lnTo>
                  <a:pt x="130" y="227"/>
                </a:lnTo>
                <a:lnTo>
                  <a:pt x="136" y="213"/>
                </a:lnTo>
                <a:lnTo>
                  <a:pt x="142" y="200"/>
                </a:lnTo>
                <a:lnTo>
                  <a:pt x="149" y="187"/>
                </a:lnTo>
                <a:lnTo>
                  <a:pt x="157" y="176"/>
                </a:lnTo>
                <a:lnTo>
                  <a:pt x="164" y="167"/>
                </a:lnTo>
                <a:lnTo>
                  <a:pt x="172" y="157"/>
                </a:lnTo>
                <a:lnTo>
                  <a:pt x="180" y="149"/>
                </a:lnTo>
                <a:lnTo>
                  <a:pt x="189" y="142"/>
                </a:lnTo>
                <a:lnTo>
                  <a:pt x="198" y="135"/>
                </a:lnTo>
                <a:lnTo>
                  <a:pt x="208" y="129"/>
                </a:lnTo>
                <a:lnTo>
                  <a:pt x="218" y="125"/>
                </a:lnTo>
                <a:lnTo>
                  <a:pt x="230" y="119"/>
                </a:lnTo>
                <a:lnTo>
                  <a:pt x="241" y="115"/>
                </a:lnTo>
                <a:lnTo>
                  <a:pt x="254" y="112"/>
                </a:lnTo>
                <a:lnTo>
                  <a:pt x="268" y="108"/>
                </a:lnTo>
                <a:lnTo>
                  <a:pt x="282" y="107"/>
                </a:lnTo>
                <a:lnTo>
                  <a:pt x="297" y="105"/>
                </a:lnTo>
                <a:lnTo>
                  <a:pt x="312" y="105"/>
                </a:lnTo>
                <a:lnTo>
                  <a:pt x="329" y="103"/>
                </a:lnTo>
                <a:lnTo>
                  <a:pt x="334" y="103"/>
                </a:lnTo>
                <a:lnTo>
                  <a:pt x="339" y="102"/>
                </a:lnTo>
                <a:lnTo>
                  <a:pt x="344" y="101"/>
                </a:lnTo>
                <a:lnTo>
                  <a:pt x="348" y="99"/>
                </a:lnTo>
                <a:lnTo>
                  <a:pt x="356" y="94"/>
                </a:lnTo>
                <a:lnTo>
                  <a:pt x="362" y="87"/>
                </a:lnTo>
                <a:lnTo>
                  <a:pt x="367" y="80"/>
                </a:lnTo>
                <a:lnTo>
                  <a:pt x="371" y="70"/>
                </a:lnTo>
                <a:lnTo>
                  <a:pt x="373" y="61"/>
                </a:lnTo>
                <a:lnTo>
                  <a:pt x="373" y="52"/>
                </a:lnTo>
                <a:lnTo>
                  <a:pt x="373" y="42"/>
                </a:lnTo>
                <a:lnTo>
                  <a:pt x="371" y="33"/>
                </a:lnTo>
                <a:lnTo>
                  <a:pt x="367" y="23"/>
                </a:lnTo>
                <a:lnTo>
                  <a:pt x="362" y="16"/>
                </a:lnTo>
                <a:lnTo>
                  <a:pt x="356" y="9"/>
                </a:lnTo>
                <a:lnTo>
                  <a:pt x="348" y="4"/>
                </a:lnTo>
                <a:lnTo>
                  <a:pt x="344" y="2"/>
                </a:lnTo>
                <a:lnTo>
                  <a:pt x="339" y="1"/>
                </a:lnTo>
                <a:lnTo>
                  <a:pt x="334" y="0"/>
                </a:lnTo>
                <a:lnTo>
                  <a:pt x="329" y="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85" name="Freeform 79">
            <a:extLst>
              <a:ext uri="{FF2B5EF4-FFF2-40B4-BE49-F238E27FC236}">
                <a16:creationId xmlns:a16="http://schemas.microsoft.com/office/drawing/2014/main" id="{00000000-0008-0000-0700-00001D010000}"/>
              </a:ext>
            </a:extLst>
          </xdr:cNvPr>
          <xdr:cNvSpPr>
            <a:spLocks/>
          </xdr:cNvSpPr>
        </xdr:nvSpPr>
        <xdr:spPr bwMode="auto">
          <a:xfrm>
            <a:off x="2783" y="538"/>
            <a:ext cx="67" cy="100"/>
          </a:xfrm>
          <a:custGeom>
            <a:avLst/>
            <a:gdLst>
              <a:gd name="T0" fmla="*/ 0 w 337"/>
              <a:gd name="T1" fmla="*/ 0 h 601"/>
              <a:gd name="T2" fmla="*/ 0 w 337"/>
              <a:gd name="T3" fmla="*/ 0 h 601"/>
              <a:gd name="T4" fmla="*/ 0 w 337"/>
              <a:gd name="T5" fmla="*/ 0 h 601"/>
              <a:gd name="T6" fmla="*/ 0 w 337"/>
              <a:gd name="T7" fmla="*/ 0 h 601"/>
              <a:gd name="T8" fmla="*/ 0 w 337"/>
              <a:gd name="T9" fmla="*/ 0 h 601"/>
              <a:gd name="T10" fmla="*/ 0 w 337"/>
              <a:gd name="T11" fmla="*/ 0 h 601"/>
              <a:gd name="T12" fmla="*/ 0 w 337"/>
              <a:gd name="T13" fmla="*/ 0 h 601"/>
              <a:gd name="T14" fmla="*/ 0 w 337"/>
              <a:gd name="T15" fmla="*/ 0 h 601"/>
              <a:gd name="T16" fmla="*/ 0 w 337"/>
              <a:gd name="T17" fmla="*/ 0 h 601"/>
              <a:gd name="T18" fmla="*/ 0 w 337"/>
              <a:gd name="T19" fmla="*/ 0 h 601"/>
              <a:gd name="T20" fmla="*/ 0 w 337"/>
              <a:gd name="T21" fmla="*/ 0 h 601"/>
              <a:gd name="T22" fmla="*/ 0 w 337"/>
              <a:gd name="T23" fmla="*/ 0 h 601"/>
              <a:gd name="T24" fmla="*/ 0 w 337"/>
              <a:gd name="T25" fmla="*/ 0 h 601"/>
              <a:gd name="T26" fmla="*/ 0 w 337"/>
              <a:gd name="T27" fmla="*/ 0 h 601"/>
              <a:gd name="T28" fmla="*/ 0 w 337"/>
              <a:gd name="T29" fmla="*/ 0 h 601"/>
              <a:gd name="T30" fmla="*/ 0 w 337"/>
              <a:gd name="T31" fmla="*/ 0 h 601"/>
              <a:gd name="T32" fmla="*/ 0 w 337"/>
              <a:gd name="T33" fmla="*/ 0 h 601"/>
              <a:gd name="T34" fmla="*/ 0 w 337"/>
              <a:gd name="T35" fmla="*/ 0 h 601"/>
              <a:gd name="T36" fmla="*/ 0 w 337"/>
              <a:gd name="T37" fmla="*/ 0 h 601"/>
              <a:gd name="T38" fmla="*/ 0 w 337"/>
              <a:gd name="T39" fmla="*/ 0 h 601"/>
              <a:gd name="T40" fmla="*/ 0 w 337"/>
              <a:gd name="T41" fmla="*/ 0 h 601"/>
              <a:gd name="T42" fmla="*/ 0 w 337"/>
              <a:gd name="T43" fmla="*/ 0 h 601"/>
              <a:gd name="T44" fmla="*/ 0 w 337"/>
              <a:gd name="T45" fmla="*/ 0 h 601"/>
              <a:gd name="T46" fmla="*/ 0 w 337"/>
              <a:gd name="T47" fmla="*/ 0 h 601"/>
              <a:gd name="T48" fmla="*/ 0 w 337"/>
              <a:gd name="T49" fmla="*/ 0 h 601"/>
              <a:gd name="T50" fmla="*/ 0 w 337"/>
              <a:gd name="T51" fmla="*/ 0 h 601"/>
              <a:gd name="T52" fmla="*/ 0 w 337"/>
              <a:gd name="T53" fmla="*/ 0 h 601"/>
              <a:gd name="T54" fmla="*/ 0 w 337"/>
              <a:gd name="T55" fmla="*/ 0 h 601"/>
              <a:gd name="T56" fmla="*/ 0 w 337"/>
              <a:gd name="T57" fmla="*/ 0 h 601"/>
              <a:gd name="T58" fmla="*/ 0 w 337"/>
              <a:gd name="T59" fmla="*/ 0 h 601"/>
              <a:gd name="T60" fmla="*/ 0 w 337"/>
              <a:gd name="T61" fmla="*/ 0 h 601"/>
              <a:gd name="T62" fmla="*/ 0 w 337"/>
              <a:gd name="T63" fmla="*/ 0 h 601"/>
              <a:gd name="T64" fmla="*/ 0 w 337"/>
              <a:gd name="T65" fmla="*/ 0 h 601"/>
              <a:gd name="T66" fmla="*/ 0 w 337"/>
              <a:gd name="T67" fmla="*/ 0 h 601"/>
              <a:gd name="T68" fmla="*/ 0 w 337"/>
              <a:gd name="T69" fmla="*/ 0 h 601"/>
              <a:gd name="T70" fmla="*/ 0 w 337"/>
              <a:gd name="T71" fmla="*/ 0 h 601"/>
              <a:gd name="T72" fmla="*/ 0 w 337"/>
              <a:gd name="T73" fmla="*/ 0 h 601"/>
              <a:gd name="T74" fmla="*/ 0 w 337"/>
              <a:gd name="T75" fmla="*/ 0 h 601"/>
              <a:gd name="T76" fmla="*/ 0 w 337"/>
              <a:gd name="T77" fmla="*/ 0 h 601"/>
              <a:gd name="T78" fmla="*/ 0 w 337"/>
              <a:gd name="T79" fmla="*/ 0 h 601"/>
              <a:gd name="T80" fmla="*/ 0 w 337"/>
              <a:gd name="T81" fmla="*/ 0 h 601"/>
              <a:gd name="T82" fmla="*/ 0 w 337"/>
              <a:gd name="T83" fmla="*/ 0 h 601"/>
              <a:gd name="T84" fmla="*/ 0 w 337"/>
              <a:gd name="T85" fmla="*/ 0 h 601"/>
              <a:gd name="T86" fmla="*/ 0 w 337"/>
              <a:gd name="T87" fmla="*/ 0 h 601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37" h="601">
                <a:moveTo>
                  <a:pt x="337" y="549"/>
                </a:moveTo>
                <a:lnTo>
                  <a:pt x="337" y="549"/>
                </a:lnTo>
                <a:lnTo>
                  <a:pt x="337" y="514"/>
                </a:lnTo>
                <a:lnTo>
                  <a:pt x="336" y="479"/>
                </a:lnTo>
                <a:lnTo>
                  <a:pt x="335" y="446"/>
                </a:lnTo>
                <a:lnTo>
                  <a:pt x="333" y="414"/>
                </a:lnTo>
                <a:lnTo>
                  <a:pt x="330" y="383"/>
                </a:lnTo>
                <a:lnTo>
                  <a:pt x="327" y="354"/>
                </a:lnTo>
                <a:lnTo>
                  <a:pt x="323" y="327"/>
                </a:lnTo>
                <a:lnTo>
                  <a:pt x="319" y="300"/>
                </a:lnTo>
                <a:lnTo>
                  <a:pt x="314" y="274"/>
                </a:lnTo>
                <a:lnTo>
                  <a:pt x="308" y="249"/>
                </a:lnTo>
                <a:lnTo>
                  <a:pt x="302" y="227"/>
                </a:lnTo>
                <a:lnTo>
                  <a:pt x="295" y="205"/>
                </a:lnTo>
                <a:lnTo>
                  <a:pt x="287" y="183"/>
                </a:lnTo>
                <a:lnTo>
                  <a:pt x="278" y="163"/>
                </a:lnTo>
                <a:lnTo>
                  <a:pt x="269" y="145"/>
                </a:lnTo>
                <a:lnTo>
                  <a:pt x="258" y="126"/>
                </a:lnTo>
                <a:lnTo>
                  <a:pt x="247" y="109"/>
                </a:lnTo>
                <a:lnTo>
                  <a:pt x="235" y="94"/>
                </a:lnTo>
                <a:lnTo>
                  <a:pt x="222" y="80"/>
                </a:lnTo>
                <a:lnTo>
                  <a:pt x="209" y="67"/>
                </a:lnTo>
                <a:lnTo>
                  <a:pt x="194" y="55"/>
                </a:lnTo>
                <a:lnTo>
                  <a:pt x="179" y="44"/>
                </a:lnTo>
                <a:lnTo>
                  <a:pt x="164" y="35"/>
                </a:lnTo>
                <a:lnTo>
                  <a:pt x="148" y="27"/>
                </a:lnTo>
                <a:lnTo>
                  <a:pt x="131" y="20"/>
                </a:lnTo>
                <a:lnTo>
                  <a:pt x="113" y="14"/>
                </a:lnTo>
                <a:lnTo>
                  <a:pt x="96" y="9"/>
                </a:lnTo>
                <a:lnTo>
                  <a:pt x="78" y="6"/>
                </a:lnTo>
                <a:lnTo>
                  <a:pt x="59" y="3"/>
                </a:lnTo>
                <a:lnTo>
                  <a:pt x="40" y="1"/>
                </a:lnTo>
                <a:lnTo>
                  <a:pt x="20" y="0"/>
                </a:lnTo>
                <a:lnTo>
                  <a:pt x="0" y="0"/>
                </a:lnTo>
                <a:lnTo>
                  <a:pt x="0" y="103"/>
                </a:lnTo>
                <a:lnTo>
                  <a:pt x="17" y="105"/>
                </a:lnTo>
                <a:lnTo>
                  <a:pt x="34" y="105"/>
                </a:lnTo>
                <a:lnTo>
                  <a:pt x="50" y="107"/>
                </a:lnTo>
                <a:lnTo>
                  <a:pt x="64" y="109"/>
                </a:lnTo>
                <a:lnTo>
                  <a:pt x="79" y="112"/>
                </a:lnTo>
                <a:lnTo>
                  <a:pt x="92" y="115"/>
                </a:lnTo>
                <a:lnTo>
                  <a:pt x="104" y="120"/>
                </a:lnTo>
                <a:lnTo>
                  <a:pt x="116" y="125"/>
                </a:lnTo>
                <a:lnTo>
                  <a:pt x="127" y="129"/>
                </a:lnTo>
                <a:lnTo>
                  <a:pt x="137" y="135"/>
                </a:lnTo>
                <a:lnTo>
                  <a:pt x="147" y="142"/>
                </a:lnTo>
                <a:lnTo>
                  <a:pt x="156" y="149"/>
                </a:lnTo>
                <a:lnTo>
                  <a:pt x="164" y="157"/>
                </a:lnTo>
                <a:lnTo>
                  <a:pt x="172" y="167"/>
                </a:lnTo>
                <a:lnTo>
                  <a:pt x="180" y="177"/>
                </a:lnTo>
                <a:lnTo>
                  <a:pt x="187" y="188"/>
                </a:lnTo>
                <a:lnTo>
                  <a:pt x="194" y="200"/>
                </a:lnTo>
                <a:lnTo>
                  <a:pt x="201" y="213"/>
                </a:lnTo>
                <a:lnTo>
                  <a:pt x="207" y="227"/>
                </a:lnTo>
                <a:lnTo>
                  <a:pt x="213" y="243"/>
                </a:lnTo>
                <a:lnTo>
                  <a:pt x="219" y="261"/>
                </a:lnTo>
                <a:lnTo>
                  <a:pt x="224" y="279"/>
                </a:lnTo>
                <a:lnTo>
                  <a:pt x="228" y="299"/>
                </a:lnTo>
                <a:lnTo>
                  <a:pt x="233" y="321"/>
                </a:lnTo>
                <a:lnTo>
                  <a:pt x="236" y="343"/>
                </a:lnTo>
                <a:lnTo>
                  <a:pt x="240" y="368"/>
                </a:lnTo>
                <a:lnTo>
                  <a:pt x="242" y="395"/>
                </a:lnTo>
                <a:lnTo>
                  <a:pt x="245" y="422"/>
                </a:lnTo>
                <a:lnTo>
                  <a:pt x="247" y="452"/>
                </a:lnTo>
                <a:lnTo>
                  <a:pt x="248" y="482"/>
                </a:lnTo>
                <a:lnTo>
                  <a:pt x="249" y="515"/>
                </a:lnTo>
                <a:lnTo>
                  <a:pt x="249" y="549"/>
                </a:lnTo>
                <a:lnTo>
                  <a:pt x="249" y="556"/>
                </a:lnTo>
                <a:lnTo>
                  <a:pt x="250" y="562"/>
                </a:lnTo>
                <a:lnTo>
                  <a:pt x="251" y="567"/>
                </a:lnTo>
                <a:lnTo>
                  <a:pt x="253" y="573"/>
                </a:lnTo>
                <a:lnTo>
                  <a:pt x="257" y="581"/>
                </a:lnTo>
                <a:lnTo>
                  <a:pt x="263" y="588"/>
                </a:lnTo>
                <a:lnTo>
                  <a:pt x="269" y="594"/>
                </a:lnTo>
                <a:lnTo>
                  <a:pt x="277" y="599"/>
                </a:lnTo>
                <a:lnTo>
                  <a:pt x="285" y="601"/>
                </a:lnTo>
                <a:lnTo>
                  <a:pt x="293" y="601"/>
                </a:lnTo>
                <a:lnTo>
                  <a:pt x="301" y="601"/>
                </a:lnTo>
                <a:lnTo>
                  <a:pt x="309" y="599"/>
                </a:lnTo>
                <a:lnTo>
                  <a:pt x="317" y="594"/>
                </a:lnTo>
                <a:lnTo>
                  <a:pt x="323" y="588"/>
                </a:lnTo>
                <a:lnTo>
                  <a:pt x="329" y="581"/>
                </a:lnTo>
                <a:lnTo>
                  <a:pt x="333" y="573"/>
                </a:lnTo>
                <a:lnTo>
                  <a:pt x="335" y="567"/>
                </a:lnTo>
                <a:lnTo>
                  <a:pt x="336" y="562"/>
                </a:lnTo>
                <a:lnTo>
                  <a:pt x="337" y="556"/>
                </a:lnTo>
                <a:lnTo>
                  <a:pt x="337" y="549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86" name="Freeform 80">
            <a:extLst>
              <a:ext uri="{FF2B5EF4-FFF2-40B4-BE49-F238E27FC236}">
                <a16:creationId xmlns:a16="http://schemas.microsoft.com/office/drawing/2014/main" id="{00000000-0008-0000-0700-00001E010000}"/>
              </a:ext>
            </a:extLst>
          </xdr:cNvPr>
          <xdr:cNvSpPr>
            <a:spLocks/>
          </xdr:cNvSpPr>
        </xdr:nvSpPr>
        <xdr:spPr bwMode="auto">
          <a:xfrm>
            <a:off x="2774" y="630"/>
            <a:ext cx="76" cy="93"/>
          </a:xfrm>
          <a:custGeom>
            <a:avLst/>
            <a:gdLst>
              <a:gd name="T0" fmla="*/ 0 w 381"/>
              <a:gd name="T1" fmla="*/ 0 h 561"/>
              <a:gd name="T2" fmla="*/ 0 w 381"/>
              <a:gd name="T3" fmla="*/ 0 h 561"/>
              <a:gd name="T4" fmla="*/ 0 w 381"/>
              <a:gd name="T5" fmla="*/ 0 h 561"/>
              <a:gd name="T6" fmla="*/ 0 w 381"/>
              <a:gd name="T7" fmla="*/ 0 h 561"/>
              <a:gd name="T8" fmla="*/ 0 w 381"/>
              <a:gd name="T9" fmla="*/ 0 h 561"/>
              <a:gd name="T10" fmla="*/ 0 w 381"/>
              <a:gd name="T11" fmla="*/ 0 h 561"/>
              <a:gd name="T12" fmla="*/ 0 w 381"/>
              <a:gd name="T13" fmla="*/ 0 h 561"/>
              <a:gd name="T14" fmla="*/ 0 w 381"/>
              <a:gd name="T15" fmla="*/ 0 h 561"/>
              <a:gd name="T16" fmla="*/ 0 w 381"/>
              <a:gd name="T17" fmla="*/ 0 h 561"/>
              <a:gd name="T18" fmla="*/ 0 w 381"/>
              <a:gd name="T19" fmla="*/ 0 h 561"/>
              <a:gd name="T20" fmla="*/ 0 w 381"/>
              <a:gd name="T21" fmla="*/ 0 h 561"/>
              <a:gd name="T22" fmla="*/ 0 w 381"/>
              <a:gd name="T23" fmla="*/ 0 h 561"/>
              <a:gd name="T24" fmla="*/ 0 w 381"/>
              <a:gd name="T25" fmla="*/ 0 h 561"/>
              <a:gd name="T26" fmla="*/ 0 w 381"/>
              <a:gd name="T27" fmla="*/ 0 h 561"/>
              <a:gd name="T28" fmla="*/ 0 w 381"/>
              <a:gd name="T29" fmla="*/ 0 h 561"/>
              <a:gd name="T30" fmla="*/ 0 w 381"/>
              <a:gd name="T31" fmla="*/ 0 h 561"/>
              <a:gd name="T32" fmla="*/ 0 w 381"/>
              <a:gd name="T33" fmla="*/ 0 h 561"/>
              <a:gd name="T34" fmla="*/ 0 w 381"/>
              <a:gd name="T35" fmla="*/ 0 h 561"/>
              <a:gd name="T36" fmla="*/ 0 w 381"/>
              <a:gd name="T37" fmla="*/ 0 h 561"/>
              <a:gd name="T38" fmla="*/ 0 w 381"/>
              <a:gd name="T39" fmla="*/ 0 h 561"/>
              <a:gd name="T40" fmla="*/ 0 w 381"/>
              <a:gd name="T41" fmla="*/ 0 h 561"/>
              <a:gd name="T42" fmla="*/ 0 w 381"/>
              <a:gd name="T43" fmla="*/ 0 h 561"/>
              <a:gd name="T44" fmla="*/ 0 w 381"/>
              <a:gd name="T45" fmla="*/ 0 h 561"/>
              <a:gd name="T46" fmla="*/ 0 w 381"/>
              <a:gd name="T47" fmla="*/ 0 h 561"/>
              <a:gd name="T48" fmla="*/ 0 w 381"/>
              <a:gd name="T49" fmla="*/ 0 h 561"/>
              <a:gd name="T50" fmla="*/ 0 w 381"/>
              <a:gd name="T51" fmla="*/ 0 h 561"/>
              <a:gd name="T52" fmla="*/ 0 w 381"/>
              <a:gd name="T53" fmla="*/ 0 h 561"/>
              <a:gd name="T54" fmla="*/ 0 w 381"/>
              <a:gd name="T55" fmla="*/ 0 h 561"/>
              <a:gd name="T56" fmla="*/ 0 w 381"/>
              <a:gd name="T57" fmla="*/ 0 h 561"/>
              <a:gd name="T58" fmla="*/ 0 w 381"/>
              <a:gd name="T59" fmla="*/ 0 h 561"/>
              <a:gd name="T60" fmla="*/ 0 w 381"/>
              <a:gd name="T61" fmla="*/ 0 h 561"/>
              <a:gd name="T62" fmla="*/ 0 w 381"/>
              <a:gd name="T63" fmla="*/ 0 h 561"/>
              <a:gd name="T64" fmla="*/ 0 w 381"/>
              <a:gd name="T65" fmla="*/ 0 h 561"/>
              <a:gd name="T66" fmla="*/ 0 w 381"/>
              <a:gd name="T67" fmla="*/ 0 h 561"/>
              <a:gd name="T68" fmla="*/ 0 w 381"/>
              <a:gd name="T69" fmla="*/ 0 h 561"/>
              <a:gd name="T70" fmla="*/ 0 w 381"/>
              <a:gd name="T71" fmla="*/ 0 h 561"/>
              <a:gd name="T72" fmla="*/ 0 w 381"/>
              <a:gd name="T73" fmla="*/ 0 h 561"/>
              <a:gd name="T74" fmla="*/ 0 w 381"/>
              <a:gd name="T75" fmla="*/ 0 h 561"/>
              <a:gd name="T76" fmla="*/ 0 w 381"/>
              <a:gd name="T77" fmla="*/ 0 h 561"/>
              <a:gd name="T78" fmla="*/ 0 w 381"/>
              <a:gd name="T79" fmla="*/ 0 h 561"/>
              <a:gd name="T80" fmla="*/ 0 w 381"/>
              <a:gd name="T81" fmla="*/ 0 h 561"/>
              <a:gd name="T82" fmla="*/ 0 w 381"/>
              <a:gd name="T83" fmla="*/ 0 h 561"/>
              <a:gd name="T84" fmla="*/ 0 w 381"/>
              <a:gd name="T85" fmla="*/ 0 h 561"/>
              <a:gd name="T86" fmla="*/ 0 w 381"/>
              <a:gd name="T87" fmla="*/ 0 h 561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81" h="561">
                <a:moveTo>
                  <a:pt x="44" y="561"/>
                </a:moveTo>
                <a:lnTo>
                  <a:pt x="44" y="561"/>
                </a:lnTo>
                <a:lnTo>
                  <a:pt x="64" y="560"/>
                </a:lnTo>
                <a:lnTo>
                  <a:pt x="84" y="558"/>
                </a:lnTo>
                <a:lnTo>
                  <a:pt x="103" y="557"/>
                </a:lnTo>
                <a:lnTo>
                  <a:pt x="122" y="554"/>
                </a:lnTo>
                <a:lnTo>
                  <a:pt x="140" y="550"/>
                </a:lnTo>
                <a:lnTo>
                  <a:pt x="157" y="545"/>
                </a:lnTo>
                <a:lnTo>
                  <a:pt x="175" y="540"/>
                </a:lnTo>
                <a:lnTo>
                  <a:pt x="192" y="532"/>
                </a:lnTo>
                <a:lnTo>
                  <a:pt x="208" y="524"/>
                </a:lnTo>
                <a:lnTo>
                  <a:pt x="223" y="515"/>
                </a:lnTo>
                <a:lnTo>
                  <a:pt x="238" y="504"/>
                </a:lnTo>
                <a:lnTo>
                  <a:pt x="253" y="492"/>
                </a:lnTo>
                <a:lnTo>
                  <a:pt x="267" y="479"/>
                </a:lnTo>
                <a:lnTo>
                  <a:pt x="279" y="464"/>
                </a:lnTo>
                <a:lnTo>
                  <a:pt x="291" y="449"/>
                </a:lnTo>
                <a:lnTo>
                  <a:pt x="303" y="432"/>
                </a:lnTo>
                <a:lnTo>
                  <a:pt x="313" y="414"/>
                </a:lnTo>
                <a:lnTo>
                  <a:pt x="322" y="395"/>
                </a:lnTo>
                <a:lnTo>
                  <a:pt x="331" y="375"/>
                </a:lnTo>
                <a:lnTo>
                  <a:pt x="339" y="354"/>
                </a:lnTo>
                <a:lnTo>
                  <a:pt x="346" y="330"/>
                </a:lnTo>
                <a:lnTo>
                  <a:pt x="352" y="306"/>
                </a:lnTo>
                <a:lnTo>
                  <a:pt x="358" y="282"/>
                </a:lnTo>
                <a:lnTo>
                  <a:pt x="363" y="256"/>
                </a:lnTo>
                <a:lnTo>
                  <a:pt x="367" y="229"/>
                </a:lnTo>
                <a:lnTo>
                  <a:pt x="371" y="201"/>
                </a:lnTo>
                <a:lnTo>
                  <a:pt x="374" y="170"/>
                </a:lnTo>
                <a:lnTo>
                  <a:pt x="377" y="139"/>
                </a:lnTo>
                <a:lnTo>
                  <a:pt x="379" y="106"/>
                </a:lnTo>
                <a:lnTo>
                  <a:pt x="380" y="73"/>
                </a:lnTo>
                <a:lnTo>
                  <a:pt x="381" y="37"/>
                </a:lnTo>
                <a:lnTo>
                  <a:pt x="381" y="0"/>
                </a:lnTo>
                <a:lnTo>
                  <a:pt x="293" y="0"/>
                </a:lnTo>
                <a:lnTo>
                  <a:pt x="293" y="36"/>
                </a:lnTo>
                <a:lnTo>
                  <a:pt x="292" y="69"/>
                </a:lnTo>
                <a:lnTo>
                  <a:pt x="291" y="102"/>
                </a:lnTo>
                <a:lnTo>
                  <a:pt x="289" y="131"/>
                </a:lnTo>
                <a:lnTo>
                  <a:pt x="286" y="159"/>
                </a:lnTo>
                <a:lnTo>
                  <a:pt x="284" y="186"/>
                </a:lnTo>
                <a:lnTo>
                  <a:pt x="280" y="211"/>
                </a:lnTo>
                <a:lnTo>
                  <a:pt x="277" y="235"/>
                </a:lnTo>
                <a:lnTo>
                  <a:pt x="272" y="257"/>
                </a:lnTo>
                <a:lnTo>
                  <a:pt x="268" y="278"/>
                </a:lnTo>
                <a:lnTo>
                  <a:pt x="262" y="297"/>
                </a:lnTo>
                <a:lnTo>
                  <a:pt x="257" y="315"/>
                </a:lnTo>
                <a:lnTo>
                  <a:pt x="251" y="331"/>
                </a:lnTo>
                <a:lnTo>
                  <a:pt x="245" y="345"/>
                </a:lnTo>
                <a:lnTo>
                  <a:pt x="238" y="359"/>
                </a:lnTo>
                <a:lnTo>
                  <a:pt x="231" y="371"/>
                </a:lnTo>
                <a:lnTo>
                  <a:pt x="224" y="382"/>
                </a:lnTo>
                <a:lnTo>
                  <a:pt x="216" y="392"/>
                </a:lnTo>
                <a:lnTo>
                  <a:pt x="208" y="402"/>
                </a:lnTo>
                <a:lnTo>
                  <a:pt x="199" y="410"/>
                </a:lnTo>
                <a:lnTo>
                  <a:pt x="190" y="417"/>
                </a:lnTo>
                <a:lnTo>
                  <a:pt x="181" y="424"/>
                </a:lnTo>
                <a:lnTo>
                  <a:pt x="171" y="430"/>
                </a:lnTo>
                <a:lnTo>
                  <a:pt x="160" y="436"/>
                </a:lnTo>
                <a:lnTo>
                  <a:pt x="148" y="441"/>
                </a:lnTo>
                <a:lnTo>
                  <a:pt x="136" y="444"/>
                </a:lnTo>
                <a:lnTo>
                  <a:pt x="123" y="448"/>
                </a:lnTo>
                <a:lnTo>
                  <a:pt x="108" y="451"/>
                </a:lnTo>
                <a:lnTo>
                  <a:pt x="94" y="454"/>
                </a:lnTo>
                <a:lnTo>
                  <a:pt x="78" y="455"/>
                </a:lnTo>
                <a:lnTo>
                  <a:pt x="62" y="456"/>
                </a:lnTo>
                <a:lnTo>
                  <a:pt x="44" y="456"/>
                </a:lnTo>
                <a:lnTo>
                  <a:pt x="39" y="456"/>
                </a:lnTo>
                <a:lnTo>
                  <a:pt x="34" y="457"/>
                </a:lnTo>
                <a:lnTo>
                  <a:pt x="29" y="458"/>
                </a:lnTo>
                <a:lnTo>
                  <a:pt x="25" y="461"/>
                </a:lnTo>
                <a:lnTo>
                  <a:pt x="17" y="465"/>
                </a:lnTo>
                <a:lnTo>
                  <a:pt x="11" y="472"/>
                </a:lnTo>
                <a:lnTo>
                  <a:pt x="6" y="481"/>
                </a:lnTo>
                <a:lnTo>
                  <a:pt x="3" y="489"/>
                </a:lnTo>
                <a:lnTo>
                  <a:pt x="1" y="498"/>
                </a:lnTo>
                <a:lnTo>
                  <a:pt x="0" y="508"/>
                </a:lnTo>
                <a:lnTo>
                  <a:pt x="1" y="518"/>
                </a:lnTo>
                <a:lnTo>
                  <a:pt x="3" y="528"/>
                </a:lnTo>
                <a:lnTo>
                  <a:pt x="6" y="536"/>
                </a:lnTo>
                <a:lnTo>
                  <a:pt x="11" y="544"/>
                </a:lnTo>
                <a:lnTo>
                  <a:pt x="17" y="550"/>
                </a:lnTo>
                <a:lnTo>
                  <a:pt x="25" y="556"/>
                </a:lnTo>
                <a:lnTo>
                  <a:pt x="29" y="557"/>
                </a:lnTo>
                <a:lnTo>
                  <a:pt x="34" y="560"/>
                </a:lnTo>
                <a:lnTo>
                  <a:pt x="39" y="560"/>
                </a:lnTo>
                <a:lnTo>
                  <a:pt x="44" y="56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87" name="Freeform 81">
            <a:extLst>
              <a:ext uri="{FF2B5EF4-FFF2-40B4-BE49-F238E27FC236}">
                <a16:creationId xmlns:a16="http://schemas.microsoft.com/office/drawing/2014/main" id="{00000000-0008-0000-0700-00001F010000}"/>
              </a:ext>
            </a:extLst>
          </xdr:cNvPr>
          <xdr:cNvSpPr>
            <a:spLocks/>
          </xdr:cNvSpPr>
        </xdr:nvSpPr>
        <xdr:spPr bwMode="auto">
          <a:xfrm>
            <a:off x="2717" y="621"/>
            <a:ext cx="66" cy="102"/>
          </a:xfrm>
          <a:custGeom>
            <a:avLst/>
            <a:gdLst>
              <a:gd name="T0" fmla="*/ 0 w 329"/>
              <a:gd name="T1" fmla="*/ 0 h 612"/>
              <a:gd name="T2" fmla="*/ 0 w 329"/>
              <a:gd name="T3" fmla="*/ 0 h 612"/>
              <a:gd name="T4" fmla="*/ 0 w 329"/>
              <a:gd name="T5" fmla="*/ 0 h 612"/>
              <a:gd name="T6" fmla="*/ 0 w 329"/>
              <a:gd name="T7" fmla="*/ 0 h 612"/>
              <a:gd name="T8" fmla="*/ 0 w 329"/>
              <a:gd name="T9" fmla="*/ 0 h 612"/>
              <a:gd name="T10" fmla="*/ 0 w 329"/>
              <a:gd name="T11" fmla="*/ 0 h 612"/>
              <a:gd name="T12" fmla="*/ 0 w 329"/>
              <a:gd name="T13" fmla="*/ 0 h 612"/>
              <a:gd name="T14" fmla="*/ 0 w 329"/>
              <a:gd name="T15" fmla="*/ 0 h 612"/>
              <a:gd name="T16" fmla="*/ 0 w 329"/>
              <a:gd name="T17" fmla="*/ 0 h 612"/>
              <a:gd name="T18" fmla="*/ 0 w 329"/>
              <a:gd name="T19" fmla="*/ 0 h 612"/>
              <a:gd name="T20" fmla="*/ 0 w 329"/>
              <a:gd name="T21" fmla="*/ 0 h 612"/>
              <a:gd name="T22" fmla="*/ 0 w 329"/>
              <a:gd name="T23" fmla="*/ 0 h 612"/>
              <a:gd name="T24" fmla="*/ 0 w 329"/>
              <a:gd name="T25" fmla="*/ 0 h 612"/>
              <a:gd name="T26" fmla="*/ 0 w 329"/>
              <a:gd name="T27" fmla="*/ 0 h 612"/>
              <a:gd name="T28" fmla="*/ 0 w 329"/>
              <a:gd name="T29" fmla="*/ 0 h 612"/>
              <a:gd name="T30" fmla="*/ 0 w 329"/>
              <a:gd name="T31" fmla="*/ 0 h 612"/>
              <a:gd name="T32" fmla="*/ 0 w 329"/>
              <a:gd name="T33" fmla="*/ 0 h 612"/>
              <a:gd name="T34" fmla="*/ 0 w 329"/>
              <a:gd name="T35" fmla="*/ 0 h 612"/>
              <a:gd name="T36" fmla="*/ 0 w 329"/>
              <a:gd name="T37" fmla="*/ 0 h 612"/>
              <a:gd name="T38" fmla="*/ 0 w 329"/>
              <a:gd name="T39" fmla="*/ 0 h 612"/>
              <a:gd name="T40" fmla="*/ 0 w 329"/>
              <a:gd name="T41" fmla="*/ 0 h 612"/>
              <a:gd name="T42" fmla="*/ 0 w 329"/>
              <a:gd name="T43" fmla="*/ 0 h 612"/>
              <a:gd name="T44" fmla="*/ 0 w 329"/>
              <a:gd name="T45" fmla="*/ 0 h 612"/>
              <a:gd name="T46" fmla="*/ 0 w 329"/>
              <a:gd name="T47" fmla="*/ 0 h 612"/>
              <a:gd name="T48" fmla="*/ 0 w 329"/>
              <a:gd name="T49" fmla="*/ 0 h 612"/>
              <a:gd name="T50" fmla="*/ 0 w 329"/>
              <a:gd name="T51" fmla="*/ 0 h 612"/>
              <a:gd name="T52" fmla="*/ 0 w 329"/>
              <a:gd name="T53" fmla="*/ 0 h 612"/>
              <a:gd name="T54" fmla="*/ 0 w 329"/>
              <a:gd name="T55" fmla="*/ 0 h 612"/>
              <a:gd name="T56" fmla="*/ 0 w 329"/>
              <a:gd name="T57" fmla="*/ 0 h 612"/>
              <a:gd name="T58" fmla="*/ 0 w 329"/>
              <a:gd name="T59" fmla="*/ 0 h 612"/>
              <a:gd name="T60" fmla="*/ 0 w 329"/>
              <a:gd name="T61" fmla="*/ 0 h 612"/>
              <a:gd name="T62" fmla="*/ 0 w 329"/>
              <a:gd name="T63" fmla="*/ 0 h 612"/>
              <a:gd name="T64" fmla="*/ 0 w 329"/>
              <a:gd name="T65" fmla="*/ 0 h 612"/>
              <a:gd name="T66" fmla="*/ 0 w 329"/>
              <a:gd name="T67" fmla="*/ 0 h 612"/>
              <a:gd name="T68" fmla="*/ 0 w 329"/>
              <a:gd name="T69" fmla="*/ 0 h 612"/>
              <a:gd name="T70" fmla="*/ 0 w 329"/>
              <a:gd name="T71" fmla="*/ 0 h 612"/>
              <a:gd name="T72" fmla="*/ 0 w 329"/>
              <a:gd name="T73" fmla="*/ 0 h 612"/>
              <a:gd name="T74" fmla="*/ 0 w 329"/>
              <a:gd name="T75" fmla="*/ 0 h 612"/>
              <a:gd name="T76" fmla="*/ 0 w 329"/>
              <a:gd name="T77" fmla="*/ 0 h 612"/>
              <a:gd name="T78" fmla="*/ 0 w 329"/>
              <a:gd name="T79" fmla="*/ 0 h 612"/>
              <a:gd name="T80" fmla="*/ 0 w 329"/>
              <a:gd name="T81" fmla="*/ 0 h 612"/>
              <a:gd name="T82" fmla="*/ 0 w 329"/>
              <a:gd name="T83" fmla="*/ 0 h 612"/>
              <a:gd name="T84" fmla="*/ 0 w 329"/>
              <a:gd name="T85" fmla="*/ 0 h 612"/>
              <a:gd name="T86" fmla="*/ 0 w 329"/>
              <a:gd name="T87" fmla="*/ 0 h 612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29" h="612">
                <a:moveTo>
                  <a:pt x="0" y="51"/>
                </a:moveTo>
                <a:lnTo>
                  <a:pt x="0" y="51"/>
                </a:lnTo>
                <a:lnTo>
                  <a:pt x="0" y="88"/>
                </a:lnTo>
                <a:lnTo>
                  <a:pt x="1" y="124"/>
                </a:lnTo>
                <a:lnTo>
                  <a:pt x="3" y="157"/>
                </a:lnTo>
                <a:lnTo>
                  <a:pt x="5" y="190"/>
                </a:lnTo>
                <a:lnTo>
                  <a:pt x="7" y="221"/>
                </a:lnTo>
                <a:lnTo>
                  <a:pt x="10" y="252"/>
                </a:lnTo>
                <a:lnTo>
                  <a:pt x="14" y="280"/>
                </a:lnTo>
                <a:lnTo>
                  <a:pt x="18" y="307"/>
                </a:lnTo>
                <a:lnTo>
                  <a:pt x="23" y="333"/>
                </a:lnTo>
                <a:lnTo>
                  <a:pt x="29" y="357"/>
                </a:lnTo>
                <a:lnTo>
                  <a:pt x="35" y="381"/>
                </a:lnTo>
                <a:lnTo>
                  <a:pt x="42" y="403"/>
                </a:lnTo>
                <a:lnTo>
                  <a:pt x="49" y="425"/>
                </a:lnTo>
                <a:lnTo>
                  <a:pt x="58" y="446"/>
                </a:lnTo>
                <a:lnTo>
                  <a:pt x="67" y="465"/>
                </a:lnTo>
                <a:lnTo>
                  <a:pt x="77" y="482"/>
                </a:lnTo>
                <a:lnTo>
                  <a:pt x="88" y="500"/>
                </a:lnTo>
                <a:lnTo>
                  <a:pt x="100" y="515"/>
                </a:lnTo>
                <a:lnTo>
                  <a:pt x="113" y="529"/>
                </a:lnTo>
                <a:lnTo>
                  <a:pt x="126" y="543"/>
                </a:lnTo>
                <a:lnTo>
                  <a:pt x="140" y="555"/>
                </a:lnTo>
                <a:lnTo>
                  <a:pt x="155" y="566"/>
                </a:lnTo>
                <a:lnTo>
                  <a:pt x="170" y="575"/>
                </a:lnTo>
                <a:lnTo>
                  <a:pt x="186" y="583"/>
                </a:lnTo>
                <a:lnTo>
                  <a:pt x="202" y="591"/>
                </a:lnTo>
                <a:lnTo>
                  <a:pt x="219" y="596"/>
                </a:lnTo>
                <a:lnTo>
                  <a:pt x="236" y="601"/>
                </a:lnTo>
                <a:lnTo>
                  <a:pt x="254" y="605"/>
                </a:lnTo>
                <a:lnTo>
                  <a:pt x="272" y="608"/>
                </a:lnTo>
                <a:lnTo>
                  <a:pt x="291" y="609"/>
                </a:lnTo>
                <a:lnTo>
                  <a:pt x="310" y="611"/>
                </a:lnTo>
                <a:lnTo>
                  <a:pt x="329" y="612"/>
                </a:lnTo>
                <a:lnTo>
                  <a:pt x="329" y="507"/>
                </a:lnTo>
                <a:lnTo>
                  <a:pt x="312" y="507"/>
                </a:lnTo>
                <a:lnTo>
                  <a:pt x="297" y="506"/>
                </a:lnTo>
                <a:lnTo>
                  <a:pt x="282" y="505"/>
                </a:lnTo>
                <a:lnTo>
                  <a:pt x="268" y="502"/>
                </a:lnTo>
                <a:lnTo>
                  <a:pt x="254" y="500"/>
                </a:lnTo>
                <a:lnTo>
                  <a:pt x="241" y="496"/>
                </a:lnTo>
                <a:lnTo>
                  <a:pt x="230" y="492"/>
                </a:lnTo>
                <a:lnTo>
                  <a:pt x="219" y="487"/>
                </a:lnTo>
                <a:lnTo>
                  <a:pt x="208" y="481"/>
                </a:lnTo>
                <a:lnTo>
                  <a:pt x="198" y="475"/>
                </a:lnTo>
                <a:lnTo>
                  <a:pt x="189" y="469"/>
                </a:lnTo>
                <a:lnTo>
                  <a:pt x="180" y="461"/>
                </a:lnTo>
                <a:lnTo>
                  <a:pt x="172" y="453"/>
                </a:lnTo>
                <a:lnTo>
                  <a:pt x="164" y="445"/>
                </a:lnTo>
                <a:lnTo>
                  <a:pt x="157" y="434"/>
                </a:lnTo>
                <a:lnTo>
                  <a:pt x="150" y="422"/>
                </a:lnTo>
                <a:lnTo>
                  <a:pt x="143" y="410"/>
                </a:lnTo>
                <a:lnTo>
                  <a:pt x="136" y="396"/>
                </a:lnTo>
                <a:lnTo>
                  <a:pt x="130" y="382"/>
                </a:lnTo>
                <a:lnTo>
                  <a:pt x="124" y="366"/>
                </a:lnTo>
                <a:lnTo>
                  <a:pt x="118" y="348"/>
                </a:lnTo>
                <a:lnTo>
                  <a:pt x="113" y="329"/>
                </a:lnTo>
                <a:lnTo>
                  <a:pt x="109" y="308"/>
                </a:lnTo>
                <a:lnTo>
                  <a:pt x="104" y="286"/>
                </a:lnTo>
                <a:lnTo>
                  <a:pt x="101" y="262"/>
                </a:lnTo>
                <a:lnTo>
                  <a:pt x="97" y="237"/>
                </a:lnTo>
                <a:lnTo>
                  <a:pt x="95" y="210"/>
                </a:lnTo>
                <a:lnTo>
                  <a:pt x="93" y="182"/>
                </a:lnTo>
                <a:lnTo>
                  <a:pt x="91" y="153"/>
                </a:lnTo>
                <a:lnTo>
                  <a:pt x="89" y="120"/>
                </a:lnTo>
                <a:lnTo>
                  <a:pt x="89" y="87"/>
                </a:lnTo>
                <a:lnTo>
                  <a:pt x="89" y="51"/>
                </a:lnTo>
                <a:lnTo>
                  <a:pt x="88" y="46"/>
                </a:lnTo>
                <a:lnTo>
                  <a:pt x="88" y="40"/>
                </a:lnTo>
                <a:lnTo>
                  <a:pt x="86" y="34"/>
                </a:lnTo>
                <a:lnTo>
                  <a:pt x="85" y="29"/>
                </a:lnTo>
                <a:lnTo>
                  <a:pt x="80" y="20"/>
                </a:lnTo>
                <a:lnTo>
                  <a:pt x="75" y="13"/>
                </a:lnTo>
                <a:lnTo>
                  <a:pt x="68" y="7"/>
                </a:lnTo>
                <a:lnTo>
                  <a:pt x="61" y="3"/>
                </a:lnTo>
                <a:lnTo>
                  <a:pt x="53" y="1"/>
                </a:lnTo>
                <a:lnTo>
                  <a:pt x="44" y="0"/>
                </a:lnTo>
                <a:lnTo>
                  <a:pt x="36" y="1"/>
                </a:lnTo>
                <a:lnTo>
                  <a:pt x="28" y="3"/>
                </a:lnTo>
                <a:lnTo>
                  <a:pt x="21" y="7"/>
                </a:lnTo>
                <a:lnTo>
                  <a:pt x="14" y="13"/>
                </a:lnTo>
                <a:lnTo>
                  <a:pt x="8" y="20"/>
                </a:lnTo>
                <a:lnTo>
                  <a:pt x="4" y="29"/>
                </a:lnTo>
                <a:lnTo>
                  <a:pt x="2" y="34"/>
                </a:lnTo>
                <a:lnTo>
                  <a:pt x="1" y="40"/>
                </a:lnTo>
                <a:lnTo>
                  <a:pt x="0" y="46"/>
                </a:lnTo>
                <a:lnTo>
                  <a:pt x="0" y="5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88" name="Freeform 82">
            <a:extLst>
              <a:ext uri="{FF2B5EF4-FFF2-40B4-BE49-F238E27FC236}">
                <a16:creationId xmlns:a16="http://schemas.microsoft.com/office/drawing/2014/main" id="{00000000-0008-0000-0700-000020010000}"/>
              </a:ext>
            </a:extLst>
          </xdr:cNvPr>
          <xdr:cNvSpPr>
            <a:spLocks noEditPoints="1"/>
          </xdr:cNvSpPr>
        </xdr:nvSpPr>
        <xdr:spPr bwMode="auto">
          <a:xfrm>
            <a:off x="2608" y="441"/>
            <a:ext cx="389" cy="342"/>
          </a:xfrm>
          <a:custGeom>
            <a:avLst/>
            <a:gdLst>
              <a:gd name="T0" fmla="*/ 0 w 1946"/>
              <a:gd name="T1" fmla="*/ 0 h 2050"/>
              <a:gd name="T2" fmla="*/ 0 w 1946"/>
              <a:gd name="T3" fmla="*/ 0 h 2050"/>
              <a:gd name="T4" fmla="*/ 0 w 1946"/>
              <a:gd name="T5" fmla="*/ 0 h 2050"/>
              <a:gd name="T6" fmla="*/ 0 w 1946"/>
              <a:gd name="T7" fmla="*/ 0 h 2050"/>
              <a:gd name="T8" fmla="*/ 0 w 1946"/>
              <a:gd name="T9" fmla="*/ 0 h 2050"/>
              <a:gd name="T10" fmla="*/ 0 w 1946"/>
              <a:gd name="T11" fmla="*/ 0 h 2050"/>
              <a:gd name="T12" fmla="*/ 0 w 1946"/>
              <a:gd name="T13" fmla="*/ 0 h 2050"/>
              <a:gd name="T14" fmla="*/ 0 w 1946"/>
              <a:gd name="T15" fmla="*/ 0 h 2050"/>
              <a:gd name="T16" fmla="*/ 0 w 1946"/>
              <a:gd name="T17" fmla="*/ 0 h 2050"/>
              <a:gd name="T18" fmla="*/ 0 w 1946"/>
              <a:gd name="T19" fmla="*/ 0 h 2050"/>
              <a:gd name="T20" fmla="*/ 0 w 1946"/>
              <a:gd name="T21" fmla="*/ 0 h 2050"/>
              <a:gd name="T22" fmla="*/ 0 w 1946"/>
              <a:gd name="T23" fmla="*/ 0 h 2050"/>
              <a:gd name="T24" fmla="*/ 0 w 1946"/>
              <a:gd name="T25" fmla="*/ 0 h 2050"/>
              <a:gd name="T26" fmla="*/ 0 w 1946"/>
              <a:gd name="T27" fmla="*/ 0 h 2050"/>
              <a:gd name="T28" fmla="*/ 0 w 1946"/>
              <a:gd name="T29" fmla="*/ 0 h 2050"/>
              <a:gd name="T30" fmla="*/ 0 w 1946"/>
              <a:gd name="T31" fmla="*/ 0 h 2050"/>
              <a:gd name="T32" fmla="*/ 0 w 1946"/>
              <a:gd name="T33" fmla="*/ 0 h 2050"/>
              <a:gd name="T34" fmla="*/ 0 w 1946"/>
              <a:gd name="T35" fmla="*/ 0 h 2050"/>
              <a:gd name="T36" fmla="*/ 0 w 1946"/>
              <a:gd name="T37" fmla="*/ 0 h 2050"/>
              <a:gd name="T38" fmla="*/ 0 w 1946"/>
              <a:gd name="T39" fmla="*/ 0 h 2050"/>
              <a:gd name="T40" fmla="*/ 0 w 1946"/>
              <a:gd name="T41" fmla="*/ 0 h 2050"/>
              <a:gd name="T42" fmla="*/ 0 w 1946"/>
              <a:gd name="T43" fmla="*/ 0 h 2050"/>
              <a:gd name="T44" fmla="*/ 0 w 1946"/>
              <a:gd name="T45" fmla="*/ 0 h 2050"/>
              <a:gd name="T46" fmla="*/ 0 w 1946"/>
              <a:gd name="T47" fmla="*/ 0 h 2050"/>
              <a:gd name="T48" fmla="*/ 0 w 1946"/>
              <a:gd name="T49" fmla="*/ 0 h 2050"/>
              <a:gd name="T50" fmla="*/ 0 w 1946"/>
              <a:gd name="T51" fmla="*/ 0 h 2050"/>
              <a:gd name="T52" fmla="*/ 0 w 1946"/>
              <a:gd name="T53" fmla="*/ 0 h 2050"/>
              <a:gd name="T54" fmla="*/ 0 w 1946"/>
              <a:gd name="T55" fmla="*/ 0 h 2050"/>
              <a:gd name="T56" fmla="*/ 0 w 1946"/>
              <a:gd name="T57" fmla="*/ 0 h 2050"/>
              <a:gd name="T58" fmla="*/ 0 w 1946"/>
              <a:gd name="T59" fmla="*/ 0 h 2050"/>
              <a:gd name="T60" fmla="*/ 0 w 1946"/>
              <a:gd name="T61" fmla="*/ 0 h 2050"/>
              <a:gd name="T62" fmla="*/ 0 w 1946"/>
              <a:gd name="T63" fmla="*/ 0 h 2050"/>
              <a:gd name="T64" fmla="*/ 0 w 1946"/>
              <a:gd name="T65" fmla="*/ 0 h 2050"/>
              <a:gd name="T66" fmla="*/ 0 w 1946"/>
              <a:gd name="T67" fmla="*/ 0 h 2050"/>
              <a:gd name="T68" fmla="*/ 0 w 1946"/>
              <a:gd name="T69" fmla="*/ 0 h 2050"/>
              <a:gd name="T70" fmla="*/ 0 w 1946"/>
              <a:gd name="T71" fmla="*/ 0 h 2050"/>
              <a:gd name="T72" fmla="*/ 0 w 1946"/>
              <a:gd name="T73" fmla="*/ 0 h 2050"/>
              <a:gd name="T74" fmla="*/ 0 w 1946"/>
              <a:gd name="T75" fmla="*/ 0 h 2050"/>
              <a:gd name="T76" fmla="*/ 0 w 1946"/>
              <a:gd name="T77" fmla="*/ 0 h 2050"/>
              <a:gd name="T78" fmla="*/ 0 w 1946"/>
              <a:gd name="T79" fmla="*/ 0 h 2050"/>
              <a:gd name="T80" fmla="*/ 0 w 1946"/>
              <a:gd name="T81" fmla="*/ 0 h 2050"/>
              <a:gd name="T82" fmla="*/ 0 w 1946"/>
              <a:gd name="T83" fmla="*/ 0 h 2050"/>
              <a:gd name="T84" fmla="*/ 0 w 1946"/>
              <a:gd name="T85" fmla="*/ 0 h 2050"/>
              <a:gd name="T86" fmla="*/ 0 w 1946"/>
              <a:gd name="T87" fmla="*/ 0 h 2050"/>
              <a:gd name="T88" fmla="*/ 0 w 1946"/>
              <a:gd name="T89" fmla="*/ 0 h 2050"/>
              <a:gd name="T90" fmla="*/ 0 w 1946"/>
              <a:gd name="T91" fmla="*/ 0 h 2050"/>
              <a:gd name="T92" fmla="*/ 0 w 1946"/>
              <a:gd name="T93" fmla="*/ 0 h 2050"/>
              <a:gd name="T94" fmla="*/ 0 w 1946"/>
              <a:gd name="T95" fmla="*/ 0 h 2050"/>
              <a:gd name="T96" fmla="*/ 0 w 1946"/>
              <a:gd name="T97" fmla="*/ 0 h 2050"/>
              <a:gd name="T98" fmla="*/ 0 w 1946"/>
              <a:gd name="T99" fmla="*/ 0 h 2050"/>
              <a:gd name="T100" fmla="*/ 0 w 1946"/>
              <a:gd name="T101" fmla="*/ 0 h 2050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0" t="0" r="r" b="b"/>
            <a:pathLst>
              <a:path w="1946" h="2050">
                <a:moveTo>
                  <a:pt x="0" y="1026"/>
                </a:moveTo>
                <a:lnTo>
                  <a:pt x="1" y="1082"/>
                </a:lnTo>
                <a:lnTo>
                  <a:pt x="4" y="1137"/>
                </a:lnTo>
                <a:lnTo>
                  <a:pt x="9" y="1193"/>
                </a:lnTo>
                <a:lnTo>
                  <a:pt x="16" y="1246"/>
                </a:lnTo>
                <a:lnTo>
                  <a:pt x="24" y="1298"/>
                </a:lnTo>
                <a:lnTo>
                  <a:pt x="35" y="1347"/>
                </a:lnTo>
                <a:lnTo>
                  <a:pt x="47" y="1396"/>
                </a:lnTo>
                <a:lnTo>
                  <a:pt x="61" y="1444"/>
                </a:lnTo>
                <a:lnTo>
                  <a:pt x="78" y="1491"/>
                </a:lnTo>
                <a:lnTo>
                  <a:pt x="96" y="1534"/>
                </a:lnTo>
                <a:lnTo>
                  <a:pt x="115" y="1578"/>
                </a:lnTo>
                <a:lnTo>
                  <a:pt x="137" y="1619"/>
                </a:lnTo>
                <a:lnTo>
                  <a:pt x="161" y="1659"/>
                </a:lnTo>
                <a:lnTo>
                  <a:pt x="187" y="1697"/>
                </a:lnTo>
                <a:lnTo>
                  <a:pt x="214" y="1733"/>
                </a:lnTo>
                <a:lnTo>
                  <a:pt x="244" y="1767"/>
                </a:lnTo>
                <a:lnTo>
                  <a:pt x="275" y="1800"/>
                </a:lnTo>
                <a:lnTo>
                  <a:pt x="308" y="1831"/>
                </a:lnTo>
                <a:lnTo>
                  <a:pt x="344" y="1860"/>
                </a:lnTo>
                <a:lnTo>
                  <a:pt x="381" y="1887"/>
                </a:lnTo>
                <a:lnTo>
                  <a:pt x="420" y="1913"/>
                </a:lnTo>
                <a:lnTo>
                  <a:pt x="460" y="1936"/>
                </a:lnTo>
                <a:lnTo>
                  <a:pt x="503" y="1957"/>
                </a:lnTo>
                <a:lnTo>
                  <a:pt x="547" y="1976"/>
                </a:lnTo>
                <a:lnTo>
                  <a:pt x="593" y="1993"/>
                </a:lnTo>
                <a:lnTo>
                  <a:pt x="642" y="2007"/>
                </a:lnTo>
                <a:lnTo>
                  <a:pt x="692" y="2020"/>
                </a:lnTo>
                <a:lnTo>
                  <a:pt x="744" y="2031"/>
                </a:lnTo>
                <a:lnTo>
                  <a:pt x="797" y="2039"/>
                </a:lnTo>
                <a:lnTo>
                  <a:pt x="853" y="2045"/>
                </a:lnTo>
                <a:lnTo>
                  <a:pt x="910" y="2049"/>
                </a:lnTo>
                <a:lnTo>
                  <a:pt x="970" y="2050"/>
                </a:lnTo>
                <a:lnTo>
                  <a:pt x="1030" y="2049"/>
                </a:lnTo>
                <a:lnTo>
                  <a:pt x="1088" y="2045"/>
                </a:lnTo>
                <a:lnTo>
                  <a:pt x="1144" y="2039"/>
                </a:lnTo>
                <a:lnTo>
                  <a:pt x="1199" y="2031"/>
                </a:lnTo>
                <a:lnTo>
                  <a:pt x="1251" y="2020"/>
                </a:lnTo>
                <a:lnTo>
                  <a:pt x="1302" y="2007"/>
                </a:lnTo>
                <a:lnTo>
                  <a:pt x="1350" y="1993"/>
                </a:lnTo>
                <a:lnTo>
                  <a:pt x="1397" y="1976"/>
                </a:lnTo>
                <a:lnTo>
                  <a:pt x="1442" y="1957"/>
                </a:lnTo>
                <a:lnTo>
                  <a:pt x="1485" y="1936"/>
                </a:lnTo>
                <a:lnTo>
                  <a:pt x="1526" y="1913"/>
                </a:lnTo>
                <a:lnTo>
                  <a:pt x="1565" y="1887"/>
                </a:lnTo>
                <a:lnTo>
                  <a:pt x="1602" y="1860"/>
                </a:lnTo>
                <a:lnTo>
                  <a:pt x="1637" y="1831"/>
                </a:lnTo>
                <a:lnTo>
                  <a:pt x="1671" y="1800"/>
                </a:lnTo>
                <a:lnTo>
                  <a:pt x="1702" y="1767"/>
                </a:lnTo>
                <a:lnTo>
                  <a:pt x="1732" y="1733"/>
                </a:lnTo>
                <a:lnTo>
                  <a:pt x="1759" y="1697"/>
                </a:lnTo>
                <a:lnTo>
                  <a:pt x="1785" y="1659"/>
                </a:lnTo>
                <a:lnTo>
                  <a:pt x="1809" y="1619"/>
                </a:lnTo>
                <a:lnTo>
                  <a:pt x="1831" y="1578"/>
                </a:lnTo>
                <a:lnTo>
                  <a:pt x="1851" y="1534"/>
                </a:lnTo>
                <a:lnTo>
                  <a:pt x="1869" y="1491"/>
                </a:lnTo>
                <a:lnTo>
                  <a:pt x="1885" y="1444"/>
                </a:lnTo>
                <a:lnTo>
                  <a:pt x="1899" y="1396"/>
                </a:lnTo>
                <a:lnTo>
                  <a:pt x="1912" y="1347"/>
                </a:lnTo>
                <a:lnTo>
                  <a:pt x="1922" y="1298"/>
                </a:lnTo>
                <a:lnTo>
                  <a:pt x="1931" y="1246"/>
                </a:lnTo>
                <a:lnTo>
                  <a:pt x="1937" y="1193"/>
                </a:lnTo>
                <a:lnTo>
                  <a:pt x="1942" y="1137"/>
                </a:lnTo>
                <a:lnTo>
                  <a:pt x="1945" y="1082"/>
                </a:lnTo>
                <a:lnTo>
                  <a:pt x="1946" y="1026"/>
                </a:lnTo>
                <a:lnTo>
                  <a:pt x="1945" y="968"/>
                </a:lnTo>
                <a:lnTo>
                  <a:pt x="1942" y="913"/>
                </a:lnTo>
                <a:lnTo>
                  <a:pt x="1937" y="859"/>
                </a:lnTo>
                <a:lnTo>
                  <a:pt x="1931" y="806"/>
                </a:lnTo>
                <a:lnTo>
                  <a:pt x="1922" y="754"/>
                </a:lnTo>
                <a:lnTo>
                  <a:pt x="1912" y="703"/>
                </a:lnTo>
                <a:lnTo>
                  <a:pt x="1899" y="654"/>
                </a:lnTo>
                <a:lnTo>
                  <a:pt x="1885" y="607"/>
                </a:lnTo>
                <a:lnTo>
                  <a:pt x="1869" y="561"/>
                </a:lnTo>
                <a:lnTo>
                  <a:pt x="1851" y="516"/>
                </a:lnTo>
                <a:lnTo>
                  <a:pt x="1831" y="474"/>
                </a:lnTo>
                <a:lnTo>
                  <a:pt x="1809" y="431"/>
                </a:lnTo>
                <a:lnTo>
                  <a:pt x="1785" y="392"/>
                </a:lnTo>
                <a:lnTo>
                  <a:pt x="1759" y="354"/>
                </a:lnTo>
                <a:lnTo>
                  <a:pt x="1732" y="318"/>
                </a:lnTo>
                <a:lnTo>
                  <a:pt x="1702" y="283"/>
                </a:lnTo>
                <a:lnTo>
                  <a:pt x="1671" y="250"/>
                </a:lnTo>
                <a:lnTo>
                  <a:pt x="1637" y="219"/>
                </a:lnTo>
                <a:lnTo>
                  <a:pt x="1602" y="190"/>
                </a:lnTo>
                <a:lnTo>
                  <a:pt x="1565" y="163"/>
                </a:lnTo>
                <a:lnTo>
                  <a:pt x="1526" y="138"/>
                </a:lnTo>
                <a:lnTo>
                  <a:pt x="1485" y="115"/>
                </a:lnTo>
                <a:lnTo>
                  <a:pt x="1442" y="93"/>
                </a:lnTo>
                <a:lnTo>
                  <a:pt x="1397" y="75"/>
                </a:lnTo>
                <a:lnTo>
                  <a:pt x="1350" y="58"/>
                </a:lnTo>
                <a:lnTo>
                  <a:pt x="1302" y="43"/>
                </a:lnTo>
                <a:lnTo>
                  <a:pt x="1251" y="30"/>
                </a:lnTo>
                <a:lnTo>
                  <a:pt x="1199" y="19"/>
                </a:lnTo>
                <a:lnTo>
                  <a:pt x="1144" y="11"/>
                </a:lnTo>
                <a:lnTo>
                  <a:pt x="1088" y="5"/>
                </a:lnTo>
                <a:lnTo>
                  <a:pt x="1030" y="2"/>
                </a:lnTo>
                <a:lnTo>
                  <a:pt x="970" y="0"/>
                </a:lnTo>
                <a:lnTo>
                  <a:pt x="910" y="2"/>
                </a:lnTo>
                <a:lnTo>
                  <a:pt x="853" y="5"/>
                </a:lnTo>
                <a:lnTo>
                  <a:pt x="797" y="11"/>
                </a:lnTo>
                <a:lnTo>
                  <a:pt x="744" y="19"/>
                </a:lnTo>
                <a:lnTo>
                  <a:pt x="692" y="30"/>
                </a:lnTo>
                <a:lnTo>
                  <a:pt x="642" y="43"/>
                </a:lnTo>
                <a:lnTo>
                  <a:pt x="593" y="58"/>
                </a:lnTo>
                <a:lnTo>
                  <a:pt x="547" y="75"/>
                </a:lnTo>
                <a:lnTo>
                  <a:pt x="503" y="93"/>
                </a:lnTo>
                <a:lnTo>
                  <a:pt x="460" y="115"/>
                </a:lnTo>
                <a:lnTo>
                  <a:pt x="420" y="138"/>
                </a:lnTo>
                <a:lnTo>
                  <a:pt x="381" y="163"/>
                </a:lnTo>
                <a:lnTo>
                  <a:pt x="344" y="190"/>
                </a:lnTo>
                <a:lnTo>
                  <a:pt x="308" y="219"/>
                </a:lnTo>
                <a:lnTo>
                  <a:pt x="275" y="250"/>
                </a:lnTo>
                <a:lnTo>
                  <a:pt x="244" y="283"/>
                </a:lnTo>
                <a:lnTo>
                  <a:pt x="214" y="318"/>
                </a:lnTo>
                <a:lnTo>
                  <a:pt x="187" y="354"/>
                </a:lnTo>
                <a:lnTo>
                  <a:pt x="161" y="392"/>
                </a:lnTo>
                <a:lnTo>
                  <a:pt x="137" y="431"/>
                </a:lnTo>
                <a:lnTo>
                  <a:pt x="115" y="474"/>
                </a:lnTo>
                <a:lnTo>
                  <a:pt x="96" y="516"/>
                </a:lnTo>
                <a:lnTo>
                  <a:pt x="78" y="561"/>
                </a:lnTo>
                <a:lnTo>
                  <a:pt x="61" y="607"/>
                </a:lnTo>
                <a:lnTo>
                  <a:pt x="47" y="654"/>
                </a:lnTo>
                <a:lnTo>
                  <a:pt x="35" y="703"/>
                </a:lnTo>
                <a:lnTo>
                  <a:pt x="24" y="754"/>
                </a:lnTo>
                <a:lnTo>
                  <a:pt x="16" y="806"/>
                </a:lnTo>
                <a:lnTo>
                  <a:pt x="9" y="859"/>
                </a:lnTo>
                <a:lnTo>
                  <a:pt x="4" y="913"/>
                </a:lnTo>
                <a:lnTo>
                  <a:pt x="1" y="968"/>
                </a:lnTo>
                <a:lnTo>
                  <a:pt x="0" y="1026"/>
                </a:lnTo>
                <a:close/>
                <a:moveTo>
                  <a:pt x="677" y="1026"/>
                </a:moveTo>
                <a:lnTo>
                  <a:pt x="677" y="990"/>
                </a:lnTo>
                <a:lnTo>
                  <a:pt x="678" y="956"/>
                </a:lnTo>
                <a:lnTo>
                  <a:pt x="679" y="924"/>
                </a:lnTo>
                <a:lnTo>
                  <a:pt x="681" y="894"/>
                </a:lnTo>
                <a:lnTo>
                  <a:pt x="683" y="864"/>
                </a:lnTo>
                <a:lnTo>
                  <a:pt x="686" y="837"/>
                </a:lnTo>
                <a:lnTo>
                  <a:pt x="690" y="811"/>
                </a:lnTo>
                <a:lnTo>
                  <a:pt x="694" y="786"/>
                </a:lnTo>
                <a:lnTo>
                  <a:pt x="699" y="762"/>
                </a:lnTo>
                <a:lnTo>
                  <a:pt x="704" y="740"/>
                </a:lnTo>
                <a:lnTo>
                  <a:pt x="709" y="720"/>
                </a:lnTo>
                <a:lnTo>
                  <a:pt x="716" y="700"/>
                </a:lnTo>
                <a:lnTo>
                  <a:pt x="723" y="681"/>
                </a:lnTo>
                <a:lnTo>
                  <a:pt x="730" y="663"/>
                </a:lnTo>
                <a:lnTo>
                  <a:pt x="738" y="648"/>
                </a:lnTo>
                <a:lnTo>
                  <a:pt x="747" y="633"/>
                </a:lnTo>
                <a:lnTo>
                  <a:pt x="756" y="618"/>
                </a:lnTo>
                <a:lnTo>
                  <a:pt x="766" y="607"/>
                </a:lnTo>
                <a:lnTo>
                  <a:pt x="777" y="595"/>
                </a:lnTo>
                <a:lnTo>
                  <a:pt x="788" y="584"/>
                </a:lnTo>
                <a:lnTo>
                  <a:pt x="799" y="575"/>
                </a:lnTo>
                <a:lnTo>
                  <a:pt x="812" y="565"/>
                </a:lnTo>
                <a:lnTo>
                  <a:pt x="825" y="558"/>
                </a:lnTo>
                <a:lnTo>
                  <a:pt x="838" y="551"/>
                </a:lnTo>
                <a:lnTo>
                  <a:pt x="852" y="545"/>
                </a:lnTo>
                <a:lnTo>
                  <a:pt x="867" y="541"/>
                </a:lnTo>
                <a:lnTo>
                  <a:pt x="883" y="536"/>
                </a:lnTo>
                <a:lnTo>
                  <a:pt x="899" y="532"/>
                </a:lnTo>
                <a:lnTo>
                  <a:pt x="915" y="530"/>
                </a:lnTo>
                <a:lnTo>
                  <a:pt x="933" y="529"/>
                </a:lnTo>
                <a:lnTo>
                  <a:pt x="951" y="528"/>
                </a:lnTo>
                <a:lnTo>
                  <a:pt x="970" y="528"/>
                </a:lnTo>
                <a:lnTo>
                  <a:pt x="988" y="528"/>
                </a:lnTo>
                <a:lnTo>
                  <a:pt x="1005" y="529"/>
                </a:lnTo>
                <a:lnTo>
                  <a:pt x="1022" y="530"/>
                </a:lnTo>
                <a:lnTo>
                  <a:pt x="1038" y="532"/>
                </a:lnTo>
                <a:lnTo>
                  <a:pt x="1054" y="536"/>
                </a:lnTo>
                <a:lnTo>
                  <a:pt x="1069" y="541"/>
                </a:lnTo>
                <a:lnTo>
                  <a:pt x="1084" y="545"/>
                </a:lnTo>
                <a:lnTo>
                  <a:pt x="1098" y="551"/>
                </a:lnTo>
                <a:lnTo>
                  <a:pt x="1111" y="558"/>
                </a:lnTo>
                <a:lnTo>
                  <a:pt x="1124" y="565"/>
                </a:lnTo>
                <a:lnTo>
                  <a:pt x="1136" y="575"/>
                </a:lnTo>
                <a:lnTo>
                  <a:pt x="1148" y="584"/>
                </a:lnTo>
                <a:lnTo>
                  <a:pt x="1159" y="595"/>
                </a:lnTo>
                <a:lnTo>
                  <a:pt x="1170" y="607"/>
                </a:lnTo>
                <a:lnTo>
                  <a:pt x="1180" y="618"/>
                </a:lnTo>
                <a:lnTo>
                  <a:pt x="1189" y="633"/>
                </a:lnTo>
                <a:lnTo>
                  <a:pt x="1198" y="648"/>
                </a:lnTo>
                <a:lnTo>
                  <a:pt x="1207" y="663"/>
                </a:lnTo>
                <a:lnTo>
                  <a:pt x="1214" y="681"/>
                </a:lnTo>
                <a:lnTo>
                  <a:pt x="1221" y="700"/>
                </a:lnTo>
                <a:lnTo>
                  <a:pt x="1228" y="720"/>
                </a:lnTo>
                <a:lnTo>
                  <a:pt x="1234" y="740"/>
                </a:lnTo>
                <a:lnTo>
                  <a:pt x="1239" y="762"/>
                </a:lnTo>
                <a:lnTo>
                  <a:pt x="1244" y="786"/>
                </a:lnTo>
                <a:lnTo>
                  <a:pt x="1249" y="811"/>
                </a:lnTo>
                <a:lnTo>
                  <a:pt x="1252" y="837"/>
                </a:lnTo>
                <a:lnTo>
                  <a:pt x="1255" y="864"/>
                </a:lnTo>
                <a:lnTo>
                  <a:pt x="1258" y="894"/>
                </a:lnTo>
                <a:lnTo>
                  <a:pt x="1260" y="924"/>
                </a:lnTo>
                <a:lnTo>
                  <a:pt x="1262" y="956"/>
                </a:lnTo>
                <a:lnTo>
                  <a:pt x="1262" y="990"/>
                </a:lnTo>
                <a:lnTo>
                  <a:pt x="1263" y="1026"/>
                </a:lnTo>
                <a:lnTo>
                  <a:pt x="1262" y="1061"/>
                </a:lnTo>
                <a:lnTo>
                  <a:pt x="1262" y="1094"/>
                </a:lnTo>
                <a:lnTo>
                  <a:pt x="1260" y="1126"/>
                </a:lnTo>
                <a:lnTo>
                  <a:pt x="1258" y="1156"/>
                </a:lnTo>
                <a:lnTo>
                  <a:pt x="1255" y="1186"/>
                </a:lnTo>
                <a:lnTo>
                  <a:pt x="1252" y="1214"/>
                </a:lnTo>
                <a:lnTo>
                  <a:pt x="1249" y="1240"/>
                </a:lnTo>
                <a:lnTo>
                  <a:pt x="1244" y="1265"/>
                </a:lnTo>
                <a:lnTo>
                  <a:pt x="1239" y="1288"/>
                </a:lnTo>
                <a:lnTo>
                  <a:pt x="1234" y="1311"/>
                </a:lnTo>
                <a:lnTo>
                  <a:pt x="1228" y="1332"/>
                </a:lnTo>
                <a:lnTo>
                  <a:pt x="1221" y="1352"/>
                </a:lnTo>
                <a:lnTo>
                  <a:pt x="1214" y="1369"/>
                </a:lnTo>
                <a:lnTo>
                  <a:pt x="1207" y="1387"/>
                </a:lnTo>
                <a:lnTo>
                  <a:pt x="1198" y="1404"/>
                </a:lnTo>
                <a:lnTo>
                  <a:pt x="1189" y="1418"/>
                </a:lnTo>
                <a:lnTo>
                  <a:pt x="1180" y="1432"/>
                </a:lnTo>
                <a:lnTo>
                  <a:pt x="1170" y="1445"/>
                </a:lnTo>
                <a:lnTo>
                  <a:pt x="1159" y="1456"/>
                </a:lnTo>
                <a:lnTo>
                  <a:pt x="1148" y="1467"/>
                </a:lnTo>
                <a:lnTo>
                  <a:pt x="1136" y="1476"/>
                </a:lnTo>
                <a:lnTo>
                  <a:pt x="1124" y="1485"/>
                </a:lnTo>
                <a:lnTo>
                  <a:pt x="1111" y="1493"/>
                </a:lnTo>
                <a:lnTo>
                  <a:pt x="1098" y="1499"/>
                </a:lnTo>
                <a:lnTo>
                  <a:pt x="1084" y="1505"/>
                </a:lnTo>
                <a:lnTo>
                  <a:pt x="1069" y="1511"/>
                </a:lnTo>
                <a:lnTo>
                  <a:pt x="1054" y="1514"/>
                </a:lnTo>
                <a:lnTo>
                  <a:pt x="1038" y="1518"/>
                </a:lnTo>
                <a:lnTo>
                  <a:pt x="1022" y="1520"/>
                </a:lnTo>
                <a:lnTo>
                  <a:pt x="1005" y="1522"/>
                </a:lnTo>
                <a:lnTo>
                  <a:pt x="988" y="1522"/>
                </a:lnTo>
                <a:lnTo>
                  <a:pt x="970" y="1524"/>
                </a:lnTo>
                <a:lnTo>
                  <a:pt x="951" y="1522"/>
                </a:lnTo>
                <a:lnTo>
                  <a:pt x="933" y="1522"/>
                </a:lnTo>
                <a:lnTo>
                  <a:pt x="915" y="1520"/>
                </a:lnTo>
                <a:lnTo>
                  <a:pt x="899" y="1518"/>
                </a:lnTo>
                <a:lnTo>
                  <a:pt x="883" y="1514"/>
                </a:lnTo>
                <a:lnTo>
                  <a:pt x="867" y="1511"/>
                </a:lnTo>
                <a:lnTo>
                  <a:pt x="852" y="1505"/>
                </a:lnTo>
                <a:lnTo>
                  <a:pt x="838" y="1499"/>
                </a:lnTo>
                <a:lnTo>
                  <a:pt x="825" y="1493"/>
                </a:lnTo>
                <a:lnTo>
                  <a:pt x="812" y="1485"/>
                </a:lnTo>
                <a:lnTo>
                  <a:pt x="799" y="1476"/>
                </a:lnTo>
                <a:lnTo>
                  <a:pt x="788" y="1467"/>
                </a:lnTo>
                <a:lnTo>
                  <a:pt x="777" y="1456"/>
                </a:lnTo>
                <a:lnTo>
                  <a:pt x="766" y="1445"/>
                </a:lnTo>
                <a:lnTo>
                  <a:pt x="756" y="1432"/>
                </a:lnTo>
                <a:lnTo>
                  <a:pt x="747" y="1418"/>
                </a:lnTo>
                <a:lnTo>
                  <a:pt x="738" y="1404"/>
                </a:lnTo>
                <a:lnTo>
                  <a:pt x="730" y="1387"/>
                </a:lnTo>
                <a:lnTo>
                  <a:pt x="723" y="1369"/>
                </a:lnTo>
                <a:lnTo>
                  <a:pt x="716" y="1352"/>
                </a:lnTo>
                <a:lnTo>
                  <a:pt x="709" y="1332"/>
                </a:lnTo>
                <a:lnTo>
                  <a:pt x="704" y="1311"/>
                </a:lnTo>
                <a:lnTo>
                  <a:pt x="699" y="1288"/>
                </a:lnTo>
                <a:lnTo>
                  <a:pt x="694" y="1265"/>
                </a:lnTo>
                <a:lnTo>
                  <a:pt x="690" y="1240"/>
                </a:lnTo>
                <a:lnTo>
                  <a:pt x="686" y="1214"/>
                </a:lnTo>
                <a:lnTo>
                  <a:pt x="683" y="1186"/>
                </a:lnTo>
                <a:lnTo>
                  <a:pt x="681" y="1156"/>
                </a:lnTo>
                <a:lnTo>
                  <a:pt x="679" y="1126"/>
                </a:lnTo>
                <a:lnTo>
                  <a:pt x="678" y="1094"/>
                </a:lnTo>
                <a:lnTo>
                  <a:pt x="677" y="1061"/>
                </a:lnTo>
                <a:lnTo>
                  <a:pt x="677" y="1026"/>
                </a:lnTo>
                <a:close/>
              </a:path>
            </a:pathLst>
          </a:custGeom>
          <a:solidFill>
            <a:srgbClr val="F8C4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89" name="Freeform 83">
            <a:extLst>
              <a:ext uri="{FF2B5EF4-FFF2-40B4-BE49-F238E27FC236}">
                <a16:creationId xmlns:a16="http://schemas.microsoft.com/office/drawing/2014/main" id="{00000000-0008-0000-0700-000021010000}"/>
              </a:ext>
            </a:extLst>
          </xdr:cNvPr>
          <xdr:cNvSpPr>
            <a:spLocks/>
          </xdr:cNvSpPr>
        </xdr:nvSpPr>
        <xdr:spPr bwMode="auto">
          <a:xfrm>
            <a:off x="2599" y="612"/>
            <a:ext cx="212" cy="179"/>
          </a:xfrm>
          <a:custGeom>
            <a:avLst/>
            <a:gdLst>
              <a:gd name="T0" fmla="*/ 0 w 1058"/>
              <a:gd name="T1" fmla="*/ 0 h 1075"/>
              <a:gd name="T2" fmla="*/ 0 w 1058"/>
              <a:gd name="T3" fmla="*/ 0 h 1075"/>
              <a:gd name="T4" fmla="*/ 0 w 1058"/>
              <a:gd name="T5" fmla="*/ 0 h 1075"/>
              <a:gd name="T6" fmla="*/ 0 w 1058"/>
              <a:gd name="T7" fmla="*/ 0 h 1075"/>
              <a:gd name="T8" fmla="*/ 0 w 1058"/>
              <a:gd name="T9" fmla="*/ 0 h 1075"/>
              <a:gd name="T10" fmla="*/ 0 w 1058"/>
              <a:gd name="T11" fmla="*/ 0 h 1075"/>
              <a:gd name="T12" fmla="*/ 0 w 1058"/>
              <a:gd name="T13" fmla="*/ 0 h 1075"/>
              <a:gd name="T14" fmla="*/ 0 w 1058"/>
              <a:gd name="T15" fmla="*/ 0 h 1075"/>
              <a:gd name="T16" fmla="*/ 0 w 1058"/>
              <a:gd name="T17" fmla="*/ 0 h 1075"/>
              <a:gd name="T18" fmla="*/ 0 w 1058"/>
              <a:gd name="T19" fmla="*/ 0 h 1075"/>
              <a:gd name="T20" fmla="*/ 0 w 1058"/>
              <a:gd name="T21" fmla="*/ 0 h 1075"/>
              <a:gd name="T22" fmla="*/ 0 w 1058"/>
              <a:gd name="T23" fmla="*/ 0 h 1075"/>
              <a:gd name="T24" fmla="*/ 0 w 1058"/>
              <a:gd name="T25" fmla="*/ 0 h 1075"/>
              <a:gd name="T26" fmla="*/ 0 w 1058"/>
              <a:gd name="T27" fmla="*/ 0 h 1075"/>
              <a:gd name="T28" fmla="*/ 0 w 1058"/>
              <a:gd name="T29" fmla="*/ 0 h 1075"/>
              <a:gd name="T30" fmla="*/ 0 w 1058"/>
              <a:gd name="T31" fmla="*/ 0 h 1075"/>
              <a:gd name="T32" fmla="*/ 0 w 1058"/>
              <a:gd name="T33" fmla="*/ 0 h 1075"/>
              <a:gd name="T34" fmla="*/ 0 w 1058"/>
              <a:gd name="T35" fmla="*/ 0 h 1075"/>
              <a:gd name="T36" fmla="*/ 0 w 1058"/>
              <a:gd name="T37" fmla="*/ 0 h 1075"/>
              <a:gd name="T38" fmla="*/ 0 w 1058"/>
              <a:gd name="T39" fmla="*/ 0 h 1075"/>
              <a:gd name="T40" fmla="*/ 0 w 1058"/>
              <a:gd name="T41" fmla="*/ 0 h 1075"/>
              <a:gd name="T42" fmla="*/ 0 w 1058"/>
              <a:gd name="T43" fmla="*/ 0 h 1075"/>
              <a:gd name="T44" fmla="*/ 0 w 1058"/>
              <a:gd name="T45" fmla="*/ 0 h 1075"/>
              <a:gd name="T46" fmla="*/ 0 w 1058"/>
              <a:gd name="T47" fmla="*/ 0 h 1075"/>
              <a:gd name="T48" fmla="*/ 0 w 1058"/>
              <a:gd name="T49" fmla="*/ 0 h 1075"/>
              <a:gd name="T50" fmla="*/ 0 w 1058"/>
              <a:gd name="T51" fmla="*/ 0 h 1075"/>
              <a:gd name="T52" fmla="*/ 0 w 1058"/>
              <a:gd name="T53" fmla="*/ 0 h 1075"/>
              <a:gd name="T54" fmla="*/ 0 w 1058"/>
              <a:gd name="T55" fmla="*/ 0 h 1075"/>
              <a:gd name="T56" fmla="*/ 0 w 1058"/>
              <a:gd name="T57" fmla="*/ 0 h 1075"/>
              <a:gd name="T58" fmla="*/ 0 w 1058"/>
              <a:gd name="T59" fmla="*/ 0 h 1075"/>
              <a:gd name="T60" fmla="*/ 0 w 1058"/>
              <a:gd name="T61" fmla="*/ 0 h 1075"/>
              <a:gd name="T62" fmla="*/ 0 w 1058"/>
              <a:gd name="T63" fmla="*/ 0 h 1075"/>
              <a:gd name="T64" fmla="*/ 0 w 1058"/>
              <a:gd name="T65" fmla="*/ 0 h 1075"/>
              <a:gd name="T66" fmla="*/ 0 w 1058"/>
              <a:gd name="T67" fmla="*/ 0 h 1075"/>
              <a:gd name="T68" fmla="*/ 0 w 1058"/>
              <a:gd name="T69" fmla="*/ 0 h 1075"/>
              <a:gd name="T70" fmla="*/ 0 w 1058"/>
              <a:gd name="T71" fmla="*/ 0 h 1075"/>
              <a:gd name="T72" fmla="*/ 0 w 1058"/>
              <a:gd name="T73" fmla="*/ 0 h 1075"/>
              <a:gd name="T74" fmla="*/ 0 w 1058"/>
              <a:gd name="T75" fmla="*/ 0 h 1075"/>
              <a:gd name="T76" fmla="*/ 0 w 1058"/>
              <a:gd name="T77" fmla="*/ 0 h 1075"/>
              <a:gd name="T78" fmla="*/ 0 w 1058"/>
              <a:gd name="T79" fmla="*/ 0 h 1075"/>
              <a:gd name="T80" fmla="*/ 0 w 1058"/>
              <a:gd name="T81" fmla="*/ 0 h 1075"/>
              <a:gd name="T82" fmla="*/ 0 w 1058"/>
              <a:gd name="T83" fmla="*/ 0 h 1075"/>
              <a:gd name="T84" fmla="*/ 0 w 1058"/>
              <a:gd name="T85" fmla="*/ 0 h 1075"/>
              <a:gd name="T86" fmla="*/ 0 w 1058"/>
              <a:gd name="T87" fmla="*/ 0 h 1075"/>
              <a:gd name="T88" fmla="*/ 0 w 1058"/>
              <a:gd name="T89" fmla="*/ 0 h 1075"/>
              <a:gd name="T90" fmla="*/ 0 w 1058"/>
              <a:gd name="T91" fmla="*/ 0 h 1075"/>
              <a:gd name="T92" fmla="*/ 0 w 1058"/>
              <a:gd name="T93" fmla="*/ 0 h 1075"/>
              <a:gd name="T94" fmla="*/ 0 w 1058"/>
              <a:gd name="T95" fmla="*/ 0 h 1075"/>
              <a:gd name="T96" fmla="*/ 0 w 1058"/>
              <a:gd name="T97" fmla="*/ 0 h 1075"/>
              <a:gd name="T98" fmla="*/ 0 w 1058"/>
              <a:gd name="T99" fmla="*/ 0 h 1075"/>
              <a:gd name="T100" fmla="*/ 0 w 1058"/>
              <a:gd name="T101" fmla="*/ 0 h 1075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0" t="0" r="r" b="b"/>
            <a:pathLst>
              <a:path w="1058" h="1075">
                <a:moveTo>
                  <a:pt x="1014" y="972"/>
                </a:moveTo>
                <a:lnTo>
                  <a:pt x="1014" y="972"/>
                </a:lnTo>
                <a:lnTo>
                  <a:pt x="984" y="972"/>
                </a:lnTo>
                <a:lnTo>
                  <a:pt x="956" y="971"/>
                </a:lnTo>
                <a:lnTo>
                  <a:pt x="928" y="970"/>
                </a:lnTo>
                <a:lnTo>
                  <a:pt x="900" y="967"/>
                </a:lnTo>
                <a:lnTo>
                  <a:pt x="873" y="965"/>
                </a:lnTo>
                <a:lnTo>
                  <a:pt x="846" y="961"/>
                </a:lnTo>
                <a:lnTo>
                  <a:pt x="820" y="958"/>
                </a:lnTo>
                <a:lnTo>
                  <a:pt x="794" y="953"/>
                </a:lnTo>
                <a:lnTo>
                  <a:pt x="769" y="948"/>
                </a:lnTo>
                <a:lnTo>
                  <a:pt x="744" y="944"/>
                </a:lnTo>
                <a:lnTo>
                  <a:pt x="720" y="938"/>
                </a:lnTo>
                <a:lnTo>
                  <a:pt x="696" y="931"/>
                </a:lnTo>
                <a:lnTo>
                  <a:pt x="672" y="925"/>
                </a:lnTo>
                <a:lnTo>
                  <a:pt x="650" y="917"/>
                </a:lnTo>
                <a:lnTo>
                  <a:pt x="627" y="910"/>
                </a:lnTo>
                <a:lnTo>
                  <a:pt x="605" y="901"/>
                </a:lnTo>
                <a:lnTo>
                  <a:pt x="584" y="892"/>
                </a:lnTo>
                <a:lnTo>
                  <a:pt x="563" y="882"/>
                </a:lnTo>
                <a:lnTo>
                  <a:pt x="542" y="873"/>
                </a:lnTo>
                <a:lnTo>
                  <a:pt x="522" y="862"/>
                </a:lnTo>
                <a:lnTo>
                  <a:pt x="503" y="852"/>
                </a:lnTo>
                <a:lnTo>
                  <a:pt x="484" y="840"/>
                </a:lnTo>
                <a:lnTo>
                  <a:pt x="465" y="828"/>
                </a:lnTo>
                <a:lnTo>
                  <a:pt x="447" y="817"/>
                </a:lnTo>
                <a:lnTo>
                  <a:pt x="429" y="804"/>
                </a:lnTo>
                <a:lnTo>
                  <a:pt x="412" y="791"/>
                </a:lnTo>
                <a:lnTo>
                  <a:pt x="396" y="778"/>
                </a:lnTo>
                <a:lnTo>
                  <a:pt x="379" y="764"/>
                </a:lnTo>
                <a:lnTo>
                  <a:pt x="363" y="749"/>
                </a:lnTo>
                <a:lnTo>
                  <a:pt x="347" y="734"/>
                </a:lnTo>
                <a:lnTo>
                  <a:pt x="332" y="719"/>
                </a:lnTo>
                <a:lnTo>
                  <a:pt x="318" y="704"/>
                </a:lnTo>
                <a:lnTo>
                  <a:pt x="304" y="688"/>
                </a:lnTo>
                <a:lnTo>
                  <a:pt x="290" y="672"/>
                </a:lnTo>
                <a:lnTo>
                  <a:pt x="277" y="654"/>
                </a:lnTo>
                <a:lnTo>
                  <a:pt x="265" y="638"/>
                </a:lnTo>
                <a:lnTo>
                  <a:pt x="252" y="620"/>
                </a:lnTo>
                <a:lnTo>
                  <a:pt x="240" y="601"/>
                </a:lnTo>
                <a:lnTo>
                  <a:pt x="229" y="583"/>
                </a:lnTo>
                <a:lnTo>
                  <a:pt x="218" y="565"/>
                </a:lnTo>
                <a:lnTo>
                  <a:pt x="208" y="545"/>
                </a:lnTo>
                <a:lnTo>
                  <a:pt x="198" y="526"/>
                </a:lnTo>
                <a:lnTo>
                  <a:pt x="188" y="506"/>
                </a:lnTo>
                <a:lnTo>
                  <a:pt x="179" y="485"/>
                </a:lnTo>
                <a:lnTo>
                  <a:pt x="170" y="465"/>
                </a:lnTo>
                <a:lnTo>
                  <a:pt x="162" y="443"/>
                </a:lnTo>
                <a:lnTo>
                  <a:pt x="154" y="421"/>
                </a:lnTo>
                <a:lnTo>
                  <a:pt x="147" y="400"/>
                </a:lnTo>
                <a:lnTo>
                  <a:pt x="140" y="378"/>
                </a:lnTo>
                <a:lnTo>
                  <a:pt x="133" y="355"/>
                </a:lnTo>
                <a:lnTo>
                  <a:pt x="127" y="332"/>
                </a:lnTo>
                <a:lnTo>
                  <a:pt x="121" y="308"/>
                </a:lnTo>
                <a:lnTo>
                  <a:pt x="116" y="285"/>
                </a:lnTo>
                <a:lnTo>
                  <a:pt x="111" y="260"/>
                </a:lnTo>
                <a:lnTo>
                  <a:pt x="107" y="235"/>
                </a:lnTo>
                <a:lnTo>
                  <a:pt x="103" y="210"/>
                </a:lnTo>
                <a:lnTo>
                  <a:pt x="100" y="186"/>
                </a:lnTo>
                <a:lnTo>
                  <a:pt x="97" y="160"/>
                </a:lnTo>
                <a:lnTo>
                  <a:pt x="94" y="134"/>
                </a:lnTo>
                <a:lnTo>
                  <a:pt x="92" y="108"/>
                </a:lnTo>
                <a:lnTo>
                  <a:pt x="91" y="81"/>
                </a:lnTo>
                <a:lnTo>
                  <a:pt x="89" y="54"/>
                </a:lnTo>
                <a:lnTo>
                  <a:pt x="89" y="27"/>
                </a:lnTo>
                <a:lnTo>
                  <a:pt x="89" y="0"/>
                </a:lnTo>
                <a:lnTo>
                  <a:pt x="0" y="0"/>
                </a:lnTo>
                <a:lnTo>
                  <a:pt x="0" y="29"/>
                </a:lnTo>
                <a:lnTo>
                  <a:pt x="1" y="59"/>
                </a:lnTo>
                <a:lnTo>
                  <a:pt x="3" y="87"/>
                </a:lnTo>
                <a:lnTo>
                  <a:pt x="4" y="116"/>
                </a:lnTo>
                <a:lnTo>
                  <a:pt x="7" y="144"/>
                </a:lnTo>
                <a:lnTo>
                  <a:pt x="9" y="173"/>
                </a:lnTo>
                <a:lnTo>
                  <a:pt x="12" y="201"/>
                </a:lnTo>
                <a:lnTo>
                  <a:pt x="16" y="228"/>
                </a:lnTo>
                <a:lnTo>
                  <a:pt x="20" y="255"/>
                </a:lnTo>
                <a:lnTo>
                  <a:pt x="25" y="282"/>
                </a:lnTo>
                <a:lnTo>
                  <a:pt x="30" y="309"/>
                </a:lnTo>
                <a:lnTo>
                  <a:pt x="36" y="335"/>
                </a:lnTo>
                <a:lnTo>
                  <a:pt x="42" y="361"/>
                </a:lnTo>
                <a:lnTo>
                  <a:pt x="49" y="386"/>
                </a:lnTo>
                <a:lnTo>
                  <a:pt x="56" y="412"/>
                </a:lnTo>
                <a:lnTo>
                  <a:pt x="64" y="436"/>
                </a:lnTo>
                <a:lnTo>
                  <a:pt x="72" y="461"/>
                </a:lnTo>
                <a:lnTo>
                  <a:pt x="81" y="485"/>
                </a:lnTo>
                <a:lnTo>
                  <a:pt x="90" y="509"/>
                </a:lnTo>
                <a:lnTo>
                  <a:pt x="100" y="532"/>
                </a:lnTo>
                <a:lnTo>
                  <a:pt x="111" y="555"/>
                </a:lnTo>
                <a:lnTo>
                  <a:pt x="121" y="578"/>
                </a:lnTo>
                <a:lnTo>
                  <a:pt x="133" y="600"/>
                </a:lnTo>
                <a:lnTo>
                  <a:pt x="145" y="621"/>
                </a:lnTo>
                <a:lnTo>
                  <a:pt x="157" y="642"/>
                </a:lnTo>
                <a:lnTo>
                  <a:pt x="170" y="664"/>
                </a:lnTo>
                <a:lnTo>
                  <a:pt x="183" y="685"/>
                </a:lnTo>
                <a:lnTo>
                  <a:pt x="197" y="704"/>
                </a:lnTo>
                <a:lnTo>
                  <a:pt x="211" y="724"/>
                </a:lnTo>
                <a:lnTo>
                  <a:pt x="226" y="742"/>
                </a:lnTo>
                <a:lnTo>
                  <a:pt x="242" y="761"/>
                </a:lnTo>
                <a:lnTo>
                  <a:pt x="257" y="779"/>
                </a:lnTo>
                <a:lnTo>
                  <a:pt x="274" y="797"/>
                </a:lnTo>
                <a:lnTo>
                  <a:pt x="290" y="814"/>
                </a:lnTo>
                <a:lnTo>
                  <a:pt x="308" y="831"/>
                </a:lnTo>
                <a:lnTo>
                  <a:pt x="326" y="847"/>
                </a:lnTo>
                <a:lnTo>
                  <a:pt x="344" y="862"/>
                </a:lnTo>
                <a:lnTo>
                  <a:pt x="363" y="878"/>
                </a:lnTo>
                <a:lnTo>
                  <a:pt x="383" y="892"/>
                </a:lnTo>
                <a:lnTo>
                  <a:pt x="403" y="906"/>
                </a:lnTo>
                <a:lnTo>
                  <a:pt x="423" y="920"/>
                </a:lnTo>
                <a:lnTo>
                  <a:pt x="443" y="933"/>
                </a:lnTo>
                <a:lnTo>
                  <a:pt x="465" y="945"/>
                </a:lnTo>
                <a:lnTo>
                  <a:pt x="486" y="957"/>
                </a:lnTo>
                <a:lnTo>
                  <a:pt x="508" y="968"/>
                </a:lnTo>
                <a:lnTo>
                  <a:pt x="531" y="979"/>
                </a:lnTo>
                <a:lnTo>
                  <a:pt x="554" y="990"/>
                </a:lnTo>
                <a:lnTo>
                  <a:pt x="577" y="999"/>
                </a:lnTo>
                <a:lnTo>
                  <a:pt x="601" y="1008"/>
                </a:lnTo>
                <a:lnTo>
                  <a:pt x="625" y="1017"/>
                </a:lnTo>
                <a:lnTo>
                  <a:pt x="650" y="1025"/>
                </a:lnTo>
                <a:lnTo>
                  <a:pt x="675" y="1032"/>
                </a:lnTo>
                <a:lnTo>
                  <a:pt x="701" y="1039"/>
                </a:lnTo>
                <a:lnTo>
                  <a:pt x="727" y="1046"/>
                </a:lnTo>
                <a:lnTo>
                  <a:pt x="754" y="1051"/>
                </a:lnTo>
                <a:lnTo>
                  <a:pt x="781" y="1057"/>
                </a:lnTo>
                <a:lnTo>
                  <a:pt x="808" y="1061"/>
                </a:lnTo>
                <a:lnTo>
                  <a:pt x="837" y="1065"/>
                </a:lnTo>
                <a:lnTo>
                  <a:pt x="865" y="1068"/>
                </a:lnTo>
                <a:lnTo>
                  <a:pt x="894" y="1071"/>
                </a:lnTo>
                <a:lnTo>
                  <a:pt x="923" y="1073"/>
                </a:lnTo>
                <a:lnTo>
                  <a:pt x="953" y="1074"/>
                </a:lnTo>
                <a:lnTo>
                  <a:pt x="983" y="1075"/>
                </a:lnTo>
                <a:lnTo>
                  <a:pt x="1014" y="1075"/>
                </a:lnTo>
                <a:lnTo>
                  <a:pt x="1019" y="1075"/>
                </a:lnTo>
                <a:lnTo>
                  <a:pt x="1024" y="1074"/>
                </a:lnTo>
                <a:lnTo>
                  <a:pt x="1029" y="1073"/>
                </a:lnTo>
                <a:lnTo>
                  <a:pt x="1033" y="1072"/>
                </a:lnTo>
                <a:lnTo>
                  <a:pt x="1041" y="1066"/>
                </a:lnTo>
                <a:lnTo>
                  <a:pt x="1047" y="1060"/>
                </a:lnTo>
                <a:lnTo>
                  <a:pt x="1052" y="1052"/>
                </a:lnTo>
                <a:lnTo>
                  <a:pt x="1055" y="1043"/>
                </a:lnTo>
                <a:lnTo>
                  <a:pt x="1057" y="1033"/>
                </a:lnTo>
                <a:lnTo>
                  <a:pt x="1058" y="1024"/>
                </a:lnTo>
                <a:lnTo>
                  <a:pt x="1057" y="1014"/>
                </a:lnTo>
                <a:lnTo>
                  <a:pt x="1055" y="1005"/>
                </a:lnTo>
                <a:lnTo>
                  <a:pt x="1052" y="995"/>
                </a:lnTo>
                <a:lnTo>
                  <a:pt x="1047" y="988"/>
                </a:lnTo>
                <a:lnTo>
                  <a:pt x="1041" y="981"/>
                </a:lnTo>
                <a:lnTo>
                  <a:pt x="1033" y="977"/>
                </a:lnTo>
                <a:lnTo>
                  <a:pt x="1029" y="974"/>
                </a:lnTo>
                <a:lnTo>
                  <a:pt x="1024" y="973"/>
                </a:lnTo>
                <a:lnTo>
                  <a:pt x="1019" y="972"/>
                </a:lnTo>
                <a:lnTo>
                  <a:pt x="1014" y="97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90" name="Freeform 84">
            <a:extLst>
              <a:ext uri="{FF2B5EF4-FFF2-40B4-BE49-F238E27FC236}">
                <a16:creationId xmlns:a16="http://schemas.microsoft.com/office/drawing/2014/main" id="{00000000-0008-0000-0700-000022010000}"/>
              </a:ext>
            </a:extLst>
          </xdr:cNvPr>
          <xdr:cNvSpPr>
            <a:spLocks/>
          </xdr:cNvSpPr>
        </xdr:nvSpPr>
        <xdr:spPr bwMode="auto">
          <a:xfrm>
            <a:off x="2802" y="603"/>
            <a:ext cx="204" cy="188"/>
          </a:xfrm>
          <a:custGeom>
            <a:avLst/>
            <a:gdLst>
              <a:gd name="T0" fmla="*/ 0 w 1020"/>
              <a:gd name="T1" fmla="*/ 0 h 1128"/>
              <a:gd name="T2" fmla="*/ 0 w 1020"/>
              <a:gd name="T3" fmla="*/ 0 h 1128"/>
              <a:gd name="T4" fmla="*/ 0 w 1020"/>
              <a:gd name="T5" fmla="*/ 0 h 1128"/>
              <a:gd name="T6" fmla="*/ 0 w 1020"/>
              <a:gd name="T7" fmla="*/ 0 h 1128"/>
              <a:gd name="T8" fmla="*/ 0 w 1020"/>
              <a:gd name="T9" fmla="*/ 0 h 1128"/>
              <a:gd name="T10" fmla="*/ 0 w 1020"/>
              <a:gd name="T11" fmla="*/ 0 h 1128"/>
              <a:gd name="T12" fmla="*/ 0 w 1020"/>
              <a:gd name="T13" fmla="*/ 0 h 1128"/>
              <a:gd name="T14" fmla="*/ 0 w 1020"/>
              <a:gd name="T15" fmla="*/ 0 h 1128"/>
              <a:gd name="T16" fmla="*/ 0 w 1020"/>
              <a:gd name="T17" fmla="*/ 0 h 1128"/>
              <a:gd name="T18" fmla="*/ 0 w 1020"/>
              <a:gd name="T19" fmla="*/ 0 h 1128"/>
              <a:gd name="T20" fmla="*/ 0 w 1020"/>
              <a:gd name="T21" fmla="*/ 0 h 1128"/>
              <a:gd name="T22" fmla="*/ 0 w 1020"/>
              <a:gd name="T23" fmla="*/ 0 h 1128"/>
              <a:gd name="T24" fmla="*/ 0 w 1020"/>
              <a:gd name="T25" fmla="*/ 0 h 1128"/>
              <a:gd name="T26" fmla="*/ 0 w 1020"/>
              <a:gd name="T27" fmla="*/ 0 h 1128"/>
              <a:gd name="T28" fmla="*/ 0 w 1020"/>
              <a:gd name="T29" fmla="*/ 0 h 1128"/>
              <a:gd name="T30" fmla="*/ 0 w 1020"/>
              <a:gd name="T31" fmla="*/ 0 h 1128"/>
              <a:gd name="T32" fmla="*/ 0 w 1020"/>
              <a:gd name="T33" fmla="*/ 0 h 1128"/>
              <a:gd name="T34" fmla="*/ 0 w 1020"/>
              <a:gd name="T35" fmla="*/ 0 h 1128"/>
              <a:gd name="T36" fmla="*/ 0 w 1020"/>
              <a:gd name="T37" fmla="*/ 0 h 1128"/>
              <a:gd name="T38" fmla="*/ 0 w 1020"/>
              <a:gd name="T39" fmla="*/ 0 h 1128"/>
              <a:gd name="T40" fmla="*/ 0 w 1020"/>
              <a:gd name="T41" fmla="*/ 0 h 1128"/>
              <a:gd name="T42" fmla="*/ 0 w 1020"/>
              <a:gd name="T43" fmla="*/ 0 h 1128"/>
              <a:gd name="T44" fmla="*/ 0 w 1020"/>
              <a:gd name="T45" fmla="*/ 0 h 1128"/>
              <a:gd name="T46" fmla="*/ 0 w 1020"/>
              <a:gd name="T47" fmla="*/ 0 h 1128"/>
              <a:gd name="T48" fmla="*/ 0 w 1020"/>
              <a:gd name="T49" fmla="*/ 0 h 1128"/>
              <a:gd name="T50" fmla="*/ 0 w 1020"/>
              <a:gd name="T51" fmla="*/ 0 h 1128"/>
              <a:gd name="T52" fmla="*/ 0 w 1020"/>
              <a:gd name="T53" fmla="*/ 0 h 1128"/>
              <a:gd name="T54" fmla="*/ 0 w 1020"/>
              <a:gd name="T55" fmla="*/ 0 h 1128"/>
              <a:gd name="T56" fmla="*/ 0 w 1020"/>
              <a:gd name="T57" fmla="*/ 0 h 1128"/>
              <a:gd name="T58" fmla="*/ 0 w 1020"/>
              <a:gd name="T59" fmla="*/ 0 h 1128"/>
              <a:gd name="T60" fmla="*/ 0 w 1020"/>
              <a:gd name="T61" fmla="*/ 0 h 1128"/>
              <a:gd name="T62" fmla="*/ 0 w 1020"/>
              <a:gd name="T63" fmla="*/ 0 h 1128"/>
              <a:gd name="T64" fmla="*/ 0 w 1020"/>
              <a:gd name="T65" fmla="*/ 0 h 1128"/>
              <a:gd name="T66" fmla="*/ 0 w 1020"/>
              <a:gd name="T67" fmla="*/ 0 h 1128"/>
              <a:gd name="T68" fmla="*/ 0 w 1020"/>
              <a:gd name="T69" fmla="*/ 0 h 1128"/>
              <a:gd name="T70" fmla="*/ 0 w 1020"/>
              <a:gd name="T71" fmla="*/ 0 h 1128"/>
              <a:gd name="T72" fmla="*/ 0 w 1020"/>
              <a:gd name="T73" fmla="*/ 0 h 1128"/>
              <a:gd name="T74" fmla="*/ 0 w 1020"/>
              <a:gd name="T75" fmla="*/ 0 h 1128"/>
              <a:gd name="T76" fmla="*/ 0 w 1020"/>
              <a:gd name="T77" fmla="*/ 0 h 1128"/>
              <a:gd name="T78" fmla="*/ 0 w 1020"/>
              <a:gd name="T79" fmla="*/ 0 h 1128"/>
              <a:gd name="T80" fmla="*/ 0 w 1020"/>
              <a:gd name="T81" fmla="*/ 0 h 1128"/>
              <a:gd name="T82" fmla="*/ 0 w 1020"/>
              <a:gd name="T83" fmla="*/ 0 h 1128"/>
              <a:gd name="T84" fmla="*/ 0 w 1020"/>
              <a:gd name="T85" fmla="*/ 0 h 1128"/>
              <a:gd name="T86" fmla="*/ 0 w 1020"/>
              <a:gd name="T87" fmla="*/ 0 h 1128"/>
              <a:gd name="T88" fmla="*/ 0 w 1020"/>
              <a:gd name="T89" fmla="*/ 0 h 1128"/>
              <a:gd name="T90" fmla="*/ 0 w 1020"/>
              <a:gd name="T91" fmla="*/ 0 h 1128"/>
              <a:gd name="T92" fmla="*/ 0 w 1020"/>
              <a:gd name="T93" fmla="*/ 0 h 1128"/>
              <a:gd name="T94" fmla="*/ 0 w 1020"/>
              <a:gd name="T95" fmla="*/ 0 h 1128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</a:gdLst>
            <a:ahLst/>
            <a:cxnLst>
              <a:cxn ang="T96">
                <a:pos x="T0" y="T1"/>
              </a:cxn>
              <a:cxn ang="T97">
                <a:pos x="T2" y="T3"/>
              </a:cxn>
              <a:cxn ang="T98">
                <a:pos x="T4" y="T5"/>
              </a:cxn>
              <a:cxn ang="T99">
                <a:pos x="T6" y="T7"/>
              </a:cxn>
              <a:cxn ang="T100">
                <a:pos x="T8" y="T9"/>
              </a:cxn>
              <a:cxn ang="T101">
                <a:pos x="T10" y="T11"/>
              </a:cxn>
              <a:cxn ang="T102">
                <a:pos x="T12" y="T13"/>
              </a:cxn>
              <a:cxn ang="T103">
                <a:pos x="T14" y="T15"/>
              </a:cxn>
              <a:cxn ang="T104">
                <a:pos x="T16" y="T17"/>
              </a:cxn>
              <a:cxn ang="T105">
                <a:pos x="T18" y="T19"/>
              </a:cxn>
              <a:cxn ang="T106">
                <a:pos x="T20" y="T21"/>
              </a:cxn>
              <a:cxn ang="T107">
                <a:pos x="T22" y="T23"/>
              </a:cxn>
              <a:cxn ang="T108">
                <a:pos x="T24" y="T25"/>
              </a:cxn>
              <a:cxn ang="T109">
                <a:pos x="T26" y="T27"/>
              </a:cxn>
              <a:cxn ang="T110">
                <a:pos x="T28" y="T29"/>
              </a:cxn>
              <a:cxn ang="T111">
                <a:pos x="T30" y="T31"/>
              </a:cxn>
              <a:cxn ang="T112">
                <a:pos x="T32" y="T33"/>
              </a:cxn>
              <a:cxn ang="T113">
                <a:pos x="T34" y="T35"/>
              </a:cxn>
              <a:cxn ang="T114">
                <a:pos x="T36" y="T37"/>
              </a:cxn>
              <a:cxn ang="T115">
                <a:pos x="T38" y="T39"/>
              </a:cxn>
              <a:cxn ang="T116">
                <a:pos x="T40" y="T41"/>
              </a:cxn>
              <a:cxn ang="T117">
                <a:pos x="T42" y="T43"/>
              </a:cxn>
              <a:cxn ang="T118">
                <a:pos x="T44" y="T45"/>
              </a:cxn>
              <a:cxn ang="T119">
                <a:pos x="T46" y="T47"/>
              </a:cxn>
              <a:cxn ang="T120">
                <a:pos x="T48" y="T49"/>
              </a:cxn>
              <a:cxn ang="T121">
                <a:pos x="T50" y="T51"/>
              </a:cxn>
              <a:cxn ang="T122">
                <a:pos x="T52" y="T53"/>
              </a:cxn>
              <a:cxn ang="T123">
                <a:pos x="T54" y="T55"/>
              </a:cxn>
              <a:cxn ang="T124">
                <a:pos x="T56" y="T57"/>
              </a:cxn>
              <a:cxn ang="T125">
                <a:pos x="T58" y="T59"/>
              </a:cxn>
              <a:cxn ang="T126">
                <a:pos x="T60" y="T61"/>
              </a:cxn>
              <a:cxn ang="T127">
                <a:pos x="T62" y="T63"/>
              </a:cxn>
              <a:cxn ang="T128">
                <a:pos x="T64" y="T65"/>
              </a:cxn>
              <a:cxn ang="T129">
                <a:pos x="T66" y="T67"/>
              </a:cxn>
              <a:cxn ang="T130">
                <a:pos x="T68" y="T69"/>
              </a:cxn>
              <a:cxn ang="T131">
                <a:pos x="T70" y="T71"/>
              </a:cxn>
              <a:cxn ang="T132">
                <a:pos x="T72" y="T73"/>
              </a:cxn>
              <a:cxn ang="T133">
                <a:pos x="T74" y="T75"/>
              </a:cxn>
              <a:cxn ang="T134">
                <a:pos x="T76" y="T77"/>
              </a:cxn>
              <a:cxn ang="T135">
                <a:pos x="T78" y="T79"/>
              </a:cxn>
              <a:cxn ang="T136">
                <a:pos x="T80" y="T81"/>
              </a:cxn>
              <a:cxn ang="T137">
                <a:pos x="T82" y="T83"/>
              </a:cxn>
              <a:cxn ang="T138">
                <a:pos x="T84" y="T85"/>
              </a:cxn>
              <a:cxn ang="T139">
                <a:pos x="T86" y="T87"/>
              </a:cxn>
              <a:cxn ang="T140">
                <a:pos x="T88" y="T89"/>
              </a:cxn>
              <a:cxn ang="T141">
                <a:pos x="T90" y="T91"/>
              </a:cxn>
              <a:cxn ang="T142">
                <a:pos x="T92" y="T93"/>
              </a:cxn>
              <a:cxn ang="T143">
                <a:pos x="T94" y="T95"/>
              </a:cxn>
            </a:cxnLst>
            <a:rect l="0" t="0" r="r" b="b"/>
            <a:pathLst>
              <a:path w="1020" h="1128">
                <a:moveTo>
                  <a:pt x="932" y="53"/>
                </a:moveTo>
                <a:lnTo>
                  <a:pt x="932" y="53"/>
                </a:lnTo>
                <a:lnTo>
                  <a:pt x="931" y="107"/>
                </a:lnTo>
                <a:lnTo>
                  <a:pt x="928" y="161"/>
                </a:lnTo>
                <a:lnTo>
                  <a:pt x="924" y="213"/>
                </a:lnTo>
                <a:lnTo>
                  <a:pt x="917" y="265"/>
                </a:lnTo>
                <a:lnTo>
                  <a:pt x="913" y="288"/>
                </a:lnTo>
                <a:lnTo>
                  <a:pt x="909" y="313"/>
                </a:lnTo>
                <a:lnTo>
                  <a:pt x="904" y="338"/>
                </a:lnTo>
                <a:lnTo>
                  <a:pt x="899" y="361"/>
                </a:lnTo>
                <a:lnTo>
                  <a:pt x="894" y="385"/>
                </a:lnTo>
                <a:lnTo>
                  <a:pt x="887" y="407"/>
                </a:lnTo>
                <a:lnTo>
                  <a:pt x="881" y="431"/>
                </a:lnTo>
                <a:lnTo>
                  <a:pt x="874" y="453"/>
                </a:lnTo>
                <a:lnTo>
                  <a:pt x="866" y="474"/>
                </a:lnTo>
                <a:lnTo>
                  <a:pt x="859" y="496"/>
                </a:lnTo>
                <a:lnTo>
                  <a:pt x="850" y="518"/>
                </a:lnTo>
                <a:lnTo>
                  <a:pt x="842" y="538"/>
                </a:lnTo>
                <a:lnTo>
                  <a:pt x="832" y="559"/>
                </a:lnTo>
                <a:lnTo>
                  <a:pt x="823" y="579"/>
                </a:lnTo>
                <a:lnTo>
                  <a:pt x="813" y="598"/>
                </a:lnTo>
                <a:lnTo>
                  <a:pt x="802" y="618"/>
                </a:lnTo>
                <a:lnTo>
                  <a:pt x="791" y="636"/>
                </a:lnTo>
                <a:lnTo>
                  <a:pt x="780" y="654"/>
                </a:lnTo>
                <a:lnTo>
                  <a:pt x="768" y="673"/>
                </a:lnTo>
                <a:lnTo>
                  <a:pt x="756" y="691"/>
                </a:lnTo>
                <a:lnTo>
                  <a:pt x="743" y="707"/>
                </a:lnTo>
                <a:lnTo>
                  <a:pt x="730" y="725"/>
                </a:lnTo>
                <a:lnTo>
                  <a:pt x="716" y="741"/>
                </a:lnTo>
                <a:lnTo>
                  <a:pt x="702" y="757"/>
                </a:lnTo>
                <a:lnTo>
                  <a:pt x="687" y="772"/>
                </a:lnTo>
                <a:lnTo>
                  <a:pt x="672" y="787"/>
                </a:lnTo>
                <a:lnTo>
                  <a:pt x="657" y="802"/>
                </a:lnTo>
                <a:lnTo>
                  <a:pt x="641" y="817"/>
                </a:lnTo>
                <a:lnTo>
                  <a:pt x="625" y="831"/>
                </a:lnTo>
                <a:lnTo>
                  <a:pt x="608" y="844"/>
                </a:lnTo>
                <a:lnTo>
                  <a:pt x="590" y="857"/>
                </a:lnTo>
                <a:lnTo>
                  <a:pt x="572" y="870"/>
                </a:lnTo>
                <a:lnTo>
                  <a:pt x="554" y="881"/>
                </a:lnTo>
                <a:lnTo>
                  <a:pt x="536" y="893"/>
                </a:lnTo>
                <a:lnTo>
                  <a:pt x="516" y="905"/>
                </a:lnTo>
                <a:lnTo>
                  <a:pt x="497" y="915"/>
                </a:lnTo>
                <a:lnTo>
                  <a:pt x="476" y="926"/>
                </a:lnTo>
                <a:lnTo>
                  <a:pt x="456" y="935"/>
                </a:lnTo>
                <a:lnTo>
                  <a:pt x="435" y="945"/>
                </a:lnTo>
                <a:lnTo>
                  <a:pt x="413" y="954"/>
                </a:lnTo>
                <a:lnTo>
                  <a:pt x="391" y="963"/>
                </a:lnTo>
                <a:lnTo>
                  <a:pt x="368" y="970"/>
                </a:lnTo>
                <a:lnTo>
                  <a:pt x="345" y="978"/>
                </a:lnTo>
                <a:lnTo>
                  <a:pt x="322" y="984"/>
                </a:lnTo>
                <a:lnTo>
                  <a:pt x="297" y="991"/>
                </a:lnTo>
                <a:lnTo>
                  <a:pt x="273" y="997"/>
                </a:lnTo>
                <a:lnTo>
                  <a:pt x="248" y="1001"/>
                </a:lnTo>
                <a:lnTo>
                  <a:pt x="222" y="1006"/>
                </a:lnTo>
                <a:lnTo>
                  <a:pt x="196" y="1011"/>
                </a:lnTo>
                <a:lnTo>
                  <a:pt x="170" y="1014"/>
                </a:lnTo>
                <a:lnTo>
                  <a:pt x="142" y="1018"/>
                </a:lnTo>
                <a:lnTo>
                  <a:pt x="115" y="1020"/>
                </a:lnTo>
                <a:lnTo>
                  <a:pt x="87" y="1023"/>
                </a:lnTo>
                <a:lnTo>
                  <a:pt x="58" y="1024"/>
                </a:lnTo>
                <a:lnTo>
                  <a:pt x="29" y="1025"/>
                </a:lnTo>
                <a:lnTo>
                  <a:pt x="0" y="1025"/>
                </a:lnTo>
                <a:lnTo>
                  <a:pt x="0" y="1128"/>
                </a:lnTo>
                <a:lnTo>
                  <a:pt x="31" y="1128"/>
                </a:lnTo>
                <a:lnTo>
                  <a:pt x="61" y="1127"/>
                </a:lnTo>
                <a:lnTo>
                  <a:pt x="91" y="1126"/>
                </a:lnTo>
                <a:lnTo>
                  <a:pt x="121" y="1124"/>
                </a:lnTo>
                <a:lnTo>
                  <a:pt x="150" y="1121"/>
                </a:lnTo>
                <a:lnTo>
                  <a:pt x="179" y="1118"/>
                </a:lnTo>
                <a:lnTo>
                  <a:pt x="207" y="1114"/>
                </a:lnTo>
                <a:lnTo>
                  <a:pt x="235" y="1110"/>
                </a:lnTo>
                <a:lnTo>
                  <a:pt x="262" y="1104"/>
                </a:lnTo>
                <a:lnTo>
                  <a:pt x="289" y="1099"/>
                </a:lnTo>
                <a:lnTo>
                  <a:pt x="316" y="1092"/>
                </a:lnTo>
                <a:lnTo>
                  <a:pt x="342" y="1085"/>
                </a:lnTo>
                <a:lnTo>
                  <a:pt x="367" y="1078"/>
                </a:lnTo>
                <a:lnTo>
                  <a:pt x="392" y="1070"/>
                </a:lnTo>
                <a:lnTo>
                  <a:pt x="417" y="1061"/>
                </a:lnTo>
                <a:lnTo>
                  <a:pt x="441" y="1052"/>
                </a:lnTo>
                <a:lnTo>
                  <a:pt x="465" y="1043"/>
                </a:lnTo>
                <a:lnTo>
                  <a:pt x="488" y="1032"/>
                </a:lnTo>
                <a:lnTo>
                  <a:pt x="510" y="1021"/>
                </a:lnTo>
                <a:lnTo>
                  <a:pt x="533" y="1010"/>
                </a:lnTo>
                <a:lnTo>
                  <a:pt x="554" y="998"/>
                </a:lnTo>
                <a:lnTo>
                  <a:pt x="576" y="986"/>
                </a:lnTo>
                <a:lnTo>
                  <a:pt x="597" y="973"/>
                </a:lnTo>
                <a:lnTo>
                  <a:pt x="617" y="959"/>
                </a:lnTo>
                <a:lnTo>
                  <a:pt x="637" y="945"/>
                </a:lnTo>
                <a:lnTo>
                  <a:pt x="656" y="931"/>
                </a:lnTo>
                <a:lnTo>
                  <a:pt x="675" y="915"/>
                </a:lnTo>
                <a:lnTo>
                  <a:pt x="693" y="900"/>
                </a:lnTo>
                <a:lnTo>
                  <a:pt x="711" y="884"/>
                </a:lnTo>
                <a:lnTo>
                  <a:pt x="729" y="867"/>
                </a:lnTo>
                <a:lnTo>
                  <a:pt x="746" y="850"/>
                </a:lnTo>
                <a:lnTo>
                  <a:pt x="762" y="832"/>
                </a:lnTo>
                <a:lnTo>
                  <a:pt x="778" y="814"/>
                </a:lnTo>
                <a:lnTo>
                  <a:pt x="793" y="795"/>
                </a:lnTo>
                <a:lnTo>
                  <a:pt x="808" y="777"/>
                </a:lnTo>
                <a:lnTo>
                  <a:pt x="823" y="758"/>
                </a:lnTo>
                <a:lnTo>
                  <a:pt x="837" y="738"/>
                </a:lnTo>
                <a:lnTo>
                  <a:pt x="850" y="717"/>
                </a:lnTo>
                <a:lnTo>
                  <a:pt x="863" y="695"/>
                </a:lnTo>
                <a:lnTo>
                  <a:pt x="876" y="674"/>
                </a:lnTo>
                <a:lnTo>
                  <a:pt x="887" y="653"/>
                </a:lnTo>
                <a:lnTo>
                  <a:pt x="899" y="631"/>
                </a:lnTo>
                <a:lnTo>
                  <a:pt x="910" y="608"/>
                </a:lnTo>
                <a:lnTo>
                  <a:pt x="920" y="586"/>
                </a:lnTo>
                <a:lnTo>
                  <a:pt x="930" y="562"/>
                </a:lnTo>
                <a:lnTo>
                  <a:pt x="939" y="538"/>
                </a:lnTo>
                <a:lnTo>
                  <a:pt x="948" y="514"/>
                </a:lnTo>
                <a:lnTo>
                  <a:pt x="956" y="489"/>
                </a:lnTo>
                <a:lnTo>
                  <a:pt x="964" y="465"/>
                </a:lnTo>
                <a:lnTo>
                  <a:pt x="971" y="440"/>
                </a:lnTo>
                <a:lnTo>
                  <a:pt x="978" y="414"/>
                </a:lnTo>
                <a:lnTo>
                  <a:pt x="984" y="388"/>
                </a:lnTo>
                <a:lnTo>
                  <a:pt x="990" y="362"/>
                </a:lnTo>
                <a:lnTo>
                  <a:pt x="995" y="335"/>
                </a:lnTo>
                <a:lnTo>
                  <a:pt x="1000" y="308"/>
                </a:lnTo>
                <a:lnTo>
                  <a:pt x="1004" y="280"/>
                </a:lnTo>
                <a:lnTo>
                  <a:pt x="1011" y="226"/>
                </a:lnTo>
                <a:lnTo>
                  <a:pt x="1016" y="169"/>
                </a:lnTo>
                <a:lnTo>
                  <a:pt x="1019" y="112"/>
                </a:lnTo>
                <a:lnTo>
                  <a:pt x="1020" y="53"/>
                </a:lnTo>
                <a:lnTo>
                  <a:pt x="1020" y="46"/>
                </a:lnTo>
                <a:lnTo>
                  <a:pt x="1019" y="40"/>
                </a:lnTo>
                <a:lnTo>
                  <a:pt x="1018" y="35"/>
                </a:lnTo>
                <a:lnTo>
                  <a:pt x="1016" y="29"/>
                </a:lnTo>
                <a:lnTo>
                  <a:pt x="1012" y="21"/>
                </a:lnTo>
                <a:lnTo>
                  <a:pt x="1007" y="13"/>
                </a:lnTo>
                <a:lnTo>
                  <a:pt x="1000" y="8"/>
                </a:lnTo>
                <a:lnTo>
                  <a:pt x="992" y="3"/>
                </a:lnTo>
                <a:lnTo>
                  <a:pt x="984" y="1"/>
                </a:lnTo>
                <a:lnTo>
                  <a:pt x="976" y="0"/>
                </a:lnTo>
                <a:lnTo>
                  <a:pt x="968" y="1"/>
                </a:lnTo>
                <a:lnTo>
                  <a:pt x="960" y="3"/>
                </a:lnTo>
                <a:lnTo>
                  <a:pt x="952" y="8"/>
                </a:lnTo>
                <a:lnTo>
                  <a:pt x="946" y="13"/>
                </a:lnTo>
                <a:lnTo>
                  <a:pt x="940" y="21"/>
                </a:lnTo>
                <a:lnTo>
                  <a:pt x="936" y="29"/>
                </a:lnTo>
                <a:lnTo>
                  <a:pt x="934" y="35"/>
                </a:lnTo>
                <a:lnTo>
                  <a:pt x="933" y="40"/>
                </a:lnTo>
                <a:lnTo>
                  <a:pt x="932" y="46"/>
                </a:lnTo>
                <a:lnTo>
                  <a:pt x="932" y="5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91" name="Freeform 85">
            <a:extLst>
              <a:ext uri="{FF2B5EF4-FFF2-40B4-BE49-F238E27FC236}">
                <a16:creationId xmlns:a16="http://schemas.microsoft.com/office/drawing/2014/main" id="{00000000-0008-0000-0700-000023010000}"/>
              </a:ext>
            </a:extLst>
          </xdr:cNvPr>
          <xdr:cNvSpPr>
            <a:spLocks/>
          </xdr:cNvSpPr>
        </xdr:nvSpPr>
        <xdr:spPr bwMode="auto">
          <a:xfrm>
            <a:off x="2793" y="433"/>
            <a:ext cx="213" cy="179"/>
          </a:xfrm>
          <a:custGeom>
            <a:avLst/>
            <a:gdLst>
              <a:gd name="T0" fmla="*/ 0 w 1064"/>
              <a:gd name="T1" fmla="*/ 0 h 1077"/>
              <a:gd name="T2" fmla="*/ 0 w 1064"/>
              <a:gd name="T3" fmla="*/ 0 h 1077"/>
              <a:gd name="T4" fmla="*/ 0 w 1064"/>
              <a:gd name="T5" fmla="*/ 0 h 1077"/>
              <a:gd name="T6" fmla="*/ 0 w 1064"/>
              <a:gd name="T7" fmla="*/ 0 h 1077"/>
              <a:gd name="T8" fmla="*/ 0 w 1064"/>
              <a:gd name="T9" fmla="*/ 0 h 1077"/>
              <a:gd name="T10" fmla="*/ 0 w 1064"/>
              <a:gd name="T11" fmla="*/ 0 h 1077"/>
              <a:gd name="T12" fmla="*/ 0 w 1064"/>
              <a:gd name="T13" fmla="*/ 0 h 1077"/>
              <a:gd name="T14" fmla="*/ 0 w 1064"/>
              <a:gd name="T15" fmla="*/ 0 h 1077"/>
              <a:gd name="T16" fmla="*/ 0 w 1064"/>
              <a:gd name="T17" fmla="*/ 0 h 1077"/>
              <a:gd name="T18" fmla="*/ 0 w 1064"/>
              <a:gd name="T19" fmla="*/ 0 h 1077"/>
              <a:gd name="T20" fmla="*/ 0 w 1064"/>
              <a:gd name="T21" fmla="*/ 0 h 1077"/>
              <a:gd name="T22" fmla="*/ 0 w 1064"/>
              <a:gd name="T23" fmla="*/ 0 h 1077"/>
              <a:gd name="T24" fmla="*/ 0 w 1064"/>
              <a:gd name="T25" fmla="*/ 0 h 1077"/>
              <a:gd name="T26" fmla="*/ 0 w 1064"/>
              <a:gd name="T27" fmla="*/ 0 h 1077"/>
              <a:gd name="T28" fmla="*/ 0 w 1064"/>
              <a:gd name="T29" fmla="*/ 0 h 1077"/>
              <a:gd name="T30" fmla="*/ 0 w 1064"/>
              <a:gd name="T31" fmla="*/ 0 h 1077"/>
              <a:gd name="T32" fmla="*/ 0 w 1064"/>
              <a:gd name="T33" fmla="*/ 0 h 1077"/>
              <a:gd name="T34" fmla="*/ 0 w 1064"/>
              <a:gd name="T35" fmla="*/ 0 h 1077"/>
              <a:gd name="T36" fmla="*/ 0 w 1064"/>
              <a:gd name="T37" fmla="*/ 0 h 1077"/>
              <a:gd name="T38" fmla="*/ 0 w 1064"/>
              <a:gd name="T39" fmla="*/ 0 h 1077"/>
              <a:gd name="T40" fmla="*/ 0 w 1064"/>
              <a:gd name="T41" fmla="*/ 0 h 1077"/>
              <a:gd name="T42" fmla="*/ 0 w 1064"/>
              <a:gd name="T43" fmla="*/ 0 h 1077"/>
              <a:gd name="T44" fmla="*/ 0 w 1064"/>
              <a:gd name="T45" fmla="*/ 0 h 1077"/>
              <a:gd name="T46" fmla="*/ 0 w 1064"/>
              <a:gd name="T47" fmla="*/ 0 h 1077"/>
              <a:gd name="T48" fmla="*/ 0 w 1064"/>
              <a:gd name="T49" fmla="*/ 0 h 1077"/>
              <a:gd name="T50" fmla="*/ 0 w 1064"/>
              <a:gd name="T51" fmla="*/ 0 h 1077"/>
              <a:gd name="T52" fmla="*/ 0 w 1064"/>
              <a:gd name="T53" fmla="*/ 0 h 1077"/>
              <a:gd name="T54" fmla="*/ 0 w 1064"/>
              <a:gd name="T55" fmla="*/ 0 h 1077"/>
              <a:gd name="T56" fmla="*/ 0 w 1064"/>
              <a:gd name="T57" fmla="*/ 0 h 1077"/>
              <a:gd name="T58" fmla="*/ 0 w 1064"/>
              <a:gd name="T59" fmla="*/ 0 h 1077"/>
              <a:gd name="T60" fmla="*/ 0 w 1064"/>
              <a:gd name="T61" fmla="*/ 0 h 1077"/>
              <a:gd name="T62" fmla="*/ 0 w 1064"/>
              <a:gd name="T63" fmla="*/ 0 h 1077"/>
              <a:gd name="T64" fmla="*/ 0 w 1064"/>
              <a:gd name="T65" fmla="*/ 0 h 1077"/>
              <a:gd name="T66" fmla="*/ 0 w 1064"/>
              <a:gd name="T67" fmla="*/ 0 h 1077"/>
              <a:gd name="T68" fmla="*/ 0 w 1064"/>
              <a:gd name="T69" fmla="*/ 0 h 1077"/>
              <a:gd name="T70" fmla="*/ 0 w 1064"/>
              <a:gd name="T71" fmla="*/ 0 h 1077"/>
              <a:gd name="T72" fmla="*/ 0 w 1064"/>
              <a:gd name="T73" fmla="*/ 0 h 1077"/>
              <a:gd name="T74" fmla="*/ 0 w 1064"/>
              <a:gd name="T75" fmla="*/ 0 h 1077"/>
              <a:gd name="T76" fmla="*/ 0 w 1064"/>
              <a:gd name="T77" fmla="*/ 0 h 1077"/>
              <a:gd name="T78" fmla="*/ 0 w 1064"/>
              <a:gd name="T79" fmla="*/ 0 h 1077"/>
              <a:gd name="T80" fmla="*/ 0 w 1064"/>
              <a:gd name="T81" fmla="*/ 0 h 1077"/>
              <a:gd name="T82" fmla="*/ 0 w 1064"/>
              <a:gd name="T83" fmla="*/ 0 h 1077"/>
              <a:gd name="T84" fmla="*/ 0 w 1064"/>
              <a:gd name="T85" fmla="*/ 0 h 1077"/>
              <a:gd name="T86" fmla="*/ 0 w 1064"/>
              <a:gd name="T87" fmla="*/ 0 h 1077"/>
              <a:gd name="T88" fmla="*/ 0 w 1064"/>
              <a:gd name="T89" fmla="*/ 0 h 1077"/>
              <a:gd name="T90" fmla="*/ 0 w 1064"/>
              <a:gd name="T91" fmla="*/ 0 h 1077"/>
              <a:gd name="T92" fmla="*/ 0 w 1064"/>
              <a:gd name="T93" fmla="*/ 0 h 1077"/>
              <a:gd name="T94" fmla="*/ 0 w 1064"/>
              <a:gd name="T95" fmla="*/ 0 h 1077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</a:gdLst>
            <a:ahLst/>
            <a:cxnLst>
              <a:cxn ang="T96">
                <a:pos x="T0" y="T1"/>
              </a:cxn>
              <a:cxn ang="T97">
                <a:pos x="T2" y="T3"/>
              </a:cxn>
              <a:cxn ang="T98">
                <a:pos x="T4" y="T5"/>
              </a:cxn>
              <a:cxn ang="T99">
                <a:pos x="T6" y="T7"/>
              </a:cxn>
              <a:cxn ang="T100">
                <a:pos x="T8" y="T9"/>
              </a:cxn>
              <a:cxn ang="T101">
                <a:pos x="T10" y="T11"/>
              </a:cxn>
              <a:cxn ang="T102">
                <a:pos x="T12" y="T13"/>
              </a:cxn>
              <a:cxn ang="T103">
                <a:pos x="T14" y="T15"/>
              </a:cxn>
              <a:cxn ang="T104">
                <a:pos x="T16" y="T17"/>
              </a:cxn>
              <a:cxn ang="T105">
                <a:pos x="T18" y="T19"/>
              </a:cxn>
              <a:cxn ang="T106">
                <a:pos x="T20" y="T21"/>
              </a:cxn>
              <a:cxn ang="T107">
                <a:pos x="T22" y="T23"/>
              </a:cxn>
              <a:cxn ang="T108">
                <a:pos x="T24" y="T25"/>
              </a:cxn>
              <a:cxn ang="T109">
                <a:pos x="T26" y="T27"/>
              </a:cxn>
              <a:cxn ang="T110">
                <a:pos x="T28" y="T29"/>
              </a:cxn>
              <a:cxn ang="T111">
                <a:pos x="T30" y="T31"/>
              </a:cxn>
              <a:cxn ang="T112">
                <a:pos x="T32" y="T33"/>
              </a:cxn>
              <a:cxn ang="T113">
                <a:pos x="T34" y="T35"/>
              </a:cxn>
              <a:cxn ang="T114">
                <a:pos x="T36" y="T37"/>
              </a:cxn>
              <a:cxn ang="T115">
                <a:pos x="T38" y="T39"/>
              </a:cxn>
              <a:cxn ang="T116">
                <a:pos x="T40" y="T41"/>
              </a:cxn>
              <a:cxn ang="T117">
                <a:pos x="T42" y="T43"/>
              </a:cxn>
              <a:cxn ang="T118">
                <a:pos x="T44" y="T45"/>
              </a:cxn>
              <a:cxn ang="T119">
                <a:pos x="T46" y="T47"/>
              </a:cxn>
              <a:cxn ang="T120">
                <a:pos x="T48" y="T49"/>
              </a:cxn>
              <a:cxn ang="T121">
                <a:pos x="T50" y="T51"/>
              </a:cxn>
              <a:cxn ang="T122">
                <a:pos x="T52" y="T53"/>
              </a:cxn>
              <a:cxn ang="T123">
                <a:pos x="T54" y="T55"/>
              </a:cxn>
              <a:cxn ang="T124">
                <a:pos x="T56" y="T57"/>
              </a:cxn>
              <a:cxn ang="T125">
                <a:pos x="T58" y="T59"/>
              </a:cxn>
              <a:cxn ang="T126">
                <a:pos x="T60" y="T61"/>
              </a:cxn>
              <a:cxn ang="T127">
                <a:pos x="T62" y="T63"/>
              </a:cxn>
              <a:cxn ang="T128">
                <a:pos x="T64" y="T65"/>
              </a:cxn>
              <a:cxn ang="T129">
                <a:pos x="T66" y="T67"/>
              </a:cxn>
              <a:cxn ang="T130">
                <a:pos x="T68" y="T69"/>
              </a:cxn>
              <a:cxn ang="T131">
                <a:pos x="T70" y="T71"/>
              </a:cxn>
              <a:cxn ang="T132">
                <a:pos x="T72" y="T73"/>
              </a:cxn>
              <a:cxn ang="T133">
                <a:pos x="T74" y="T75"/>
              </a:cxn>
              <a:cxn ang="T134">
                <a:pos x="T76" y="T77"/>
              </a:cxn>
              <a:cxn ang="T135">
                <a:pos x="T78" y="T79"/>
              </a:cxn>
              <a:cxn ang="T136">
                <a:pos x="T80" y="T81"/>
              </a:cxn>
              <a:cxn ang="T137">
                <a:pos x="T82" y="T83"/>
              </a:cxn>
              <a:cxn ang="T138">
                <a:pos x="T84" y="T85"/>
              </a:cxn>
              <a:cxn ang="T139">
                <a:pos x="T86" y="T87"/>
              </a:cxn>
              <a:cxn ang="T140">
                <a:pos x="T88" y="T89"/>
              </a:cxn>
              <a:cxn ang="T141">
                <a:pos x="T90" y="T91"/>
              </a:cxn>
              <a:cxn ang="T142">
                <a:pos x="T92" y="T93"/>
              </a:cxn>
              <a:cxn ang="T143">
                <a:pos x="T94" y="T95"/>
              </a:cxn>
            </a:cxnLst>
            <a:rect l="0" t="0" r="r" b="b"/>
            <a:pathLst>
              <a:path w="1064" h="1077">
                <a:moveTo>
                  <a:pt x="44" y="103"/>
                </a:moveTo>
                <a:lnTo>
                  <a:pt x="44" y="103"/>
                </a:lnTo>
                <a:lnTo>
                  <a:pt x="73" y="104"/>
                </a:lnTo>
                <a:lnTo>
                  <a:pt x="102" y="104"/>
                </a:lnTo>
                <a:lnTo>
                  <a:pt x="131" y="106"/>
                </a:lnTo>
                <a:lnTo>
                  <a:pt x="159" y="108"/>
                </a:lnTo>
                <a:lnTo>
                  <a:pt x="186" y="110"/>
                </a:lnTo>
                <a:lnTo>
                  <a:pt x="214" y="114"/>
                </a:lnTo>
                <a:lnTo>
                  <a:pt x="240" y="117"/>
                </a:lnTo>
                <a:lnTo>
                  <a:pt x="266" y="122"/>
                </a:lnTo>
                <a:lnTo>
                  <a:pt x="292" y="127"/>
                </a:lnTo>
                <a:lnTo>
                  <a:pt x="317" y="132"/>
                </a:lnTo>
                <a:lnTo>
                  <a:pt x="341" y="137"/>
                </a:lnTo>
                <a:lnTo>
                  <a:pt x="366" y="144"/>
                </a:lnTo>
                <a:lnTo>
                  <a:pt x="389" y="152"/>
                </a:lnTo>
                <a:lnTo>
                  <a:pt x="412" y="159"/>
                </a:lnTo>
                <a:lnTo>
                  <a:pt x="435" y="167"/>
                </a:lnTo>
                <a:lnTo>
                  <a:pt x="457" y="175"/>
                </a:lnTo>
                <a:lnTo>
                  <a:pt x="479" y="183"/>
                </a:lnTo>
                <a:lnTo>
                  <a:pt x="500" y="193"/>
                </a:lnTo>
                <a:lnTo>
                  <a:pt x="520" y="203"/>
                </a:lnTo>
                <a:lnTo>
                  <a:pt x="541" y="213"/>
                </a:lnTo>
                <a:lnTo>
                  <a:pt x="560" y="224"/>
                </a:lnTo>
                <a:lnTo>
                  <a:pt x="580" y="235"/>
                </a:lnTo>
                <a:lnTo>
                  <a:pt x="598" y="247"/>
                </a:lnTo>
                <a:lnTo>
                  <a:pt x="617" y="259"/>
                </a:lnTo>
                <a:lnTo>
                  <a:pt x="634" y="272"/>
                </a:lnTo>
                <a:lnTo>
                  <a:pt x="652" y="285"/>
                </a:lnTo>
                <a:lnTo>
                  <a:pt x="669" y="299"/>
                </a:lnTo>
                <a:lnTo>
                  <a:pt x="685" y="312"/>
                </a:lnTo>
                <a:lnTo>
                  <a:pt x="701" y="327"/>
                </a:lnTo>
                <a:lnTo>
                  <a:pt x="716" y="341"/>
                </a:lnTo>
                <a:lnTo>
                  <a:pt x="731" y="356"/>
                </a:lnTo>
                <a:lnTo>
                  <a:pt x="746" y="372"/>
                </a:lnTo>
                <a:lnTo>
                  <a:pt x="760" y="388"/>
                </a:lnTo>
                <a:lnTo>
                  <a:pt x="774" y="405"/>
                </a:lnTo>
                <a:lnTo>
                  <a:pt x="787" y="421"/>
                </a:lnTo>
                <a:lnTo>
                  <a:pt x="800" y="439"/>
                </a:lnTo>
                <a:lnTo>
                  <a:pt x="812" y="456"/>
                </a:lnTo>
                <a:lnTo>
                  <a:pt x="824" y="474"/>
                </a:lnTo>
                <a:lnTo>
                  <a:pt x="835" y="493"/>
                </a:lnTo>
                <a:lnTo>
                  <a:pt x="846" y="512"/>
                </a:lnTo>
                <a:lnTo>
                  <a:pt x="857" y="531"/>
                </a:lnTo>
                <a:lnTo>
                  <a:pt x="867" y="551"/>
                </a:lnTo>
                <a:lnTo>
                  <a:pt x="876" y="571"/>
                </a:lnTo>
                <a:lnTo>
                  <a:pt x="886" y="591"/>
                </a:lnTo>
                <a:lnTo>
                  <a:pt x="894" y="612"/>
                </a:lnTo>
                <a:lnTo>
                  <a:pt x="903" y="633"/>
                </a:lnTo>
                <a:lnTo>
                  <a:pt x="910" y="654"/>
                </a:lnTo>
                <a:lnTo>
                  <a:pt x="918" y="676"/>
                </a:lnTo>
                <a:lnTo>
                  <a:pt x="925" y="699"/>
                </a:lnTo>
                <a:lnTo>
                  <a:pt x="931" y="721"/>
                </a:lnTo>
                <a:lnTo>
                  <a:pt x="938" y="745"/>
                </a:lnTo>
                <a:lnTo>
                  <a:pt x="943" y="768"/>
                </a:lnTo>
                <a:lnTo>
                  <a:pt x="948" y="792"/>
                </a:lnTo>
                <a:lnTo>
                  <a:pt x="953" y="815"/>
                </a:lnTo>
                <a:lnTo>
                  <a:pt x="957" y="840"/>
                </a:lnTo>
                <a:lnTo>
                  <a:pt x="961" y="865"/>
                </a:lnTo>
                <a:lnTo>
                  <a:pt x="968" y="915"/>
                </a:lnTo>
                <a:lnTo>
                  <a:pt x="972" y="968"/>
                </a:lnTo>
                <a:lnTo>
                  <a:pt x="975" y="1021"/>
                </a:lnTo>
                <a:lnTo>
                  <a:pt x="976" y="1077"/>
                </a:lnTo>
                <a:lnTo>
                  <a:pt x="1064" y="1077"/>
                </a:lnTo>
                <a:lnTo>
                  <a:pt x="1063" y="1018"/>
                </a:lnTo>
                <a:lnTo>
                  <a:pt x="1060" y="960"/>
                </a:lnTo>
                <a:lnTo>
                  <a:pt x="1055" y="904"/>
                </a:lnTo>
                <a:lnTo>
                  <a:pt x="1048" y="848"/>
                </a:lnTo>
                <a:lnTo>
                  <a:pt x="1044" y="820"/>
                </a:lnTo>
                <a:lnTo>
                  <a:pt x="1039" y="794"/>
                </a:lnTo>
                <a:lnTo>
                  <a:pt x="1034" y="767"/>
                </a:lnTo>
                <a:lnTo>
                  <a:pt x="1028" y="740"/>
                </a:lnTo>
                <a:lnTo>
                  <a:pt x="1022" y="714"/>
                </a:lnTo>
                <a:lnTo>
                  <a:pt x="1015" y="689"/>
                </a:lnTo>
                <a:lnTo>
                  <a:pt x="1008" y="664"/>
                </a:lnTo>
                <a:lnTo>
                  <a:pt x="1000" y="639"/>
                </a:lnTo>
                <a:lnTo>
                  <a:pt x="992" y="614"/>
                </a:lnTo>
                <a:lnTo>
                  <a:pt x="983" y="591"/>
                </a:lnTo>
                <a:lnTo>
                  <a:pt x="974" y="567"/>
                </a:lnTo>
                <a:lnTo>
                  <a:pt x="964" y="543"/>
                </a:lnTo>
                <a:lnTo>
                  <a:pt x="954" y="520"/>
                </a:lnTo>
                <a:lnTo>
                  <a:pt x="943" y="498"/>
                </a:lnTo>
                <a:lnTo>
                  <a:pt x="931" y="476"/>
                </a:lnTo>
                <a:lnTo>
                  <a:pt x="920" y="454"/>
                </a:lnTo>
                <a:lnTo>
                  <a:pt x="907" y="433"/>
                </a:lnTo>
                <a:lnTo>
                  <a:pt x="894" y="412"/>
                </a:lnTo>
                <a:lnTo>
                  <a:pt x="881" y="392"/>
                </a:lnTo>
                <a:lnTo>
                  <a:pt x="867" y="372"/>
                </a:lnTo>
                <a:lnTo>
                  <a:pt x="852" y="352"/>
                </a:lnTo>
                <a:lnTo>
                  <a:pt x="837" y="333"/>
                </a:lnTo>
                <a:lnTo>
                  <a:pt x="822" y="314"/>
                </a:lnTo>
                <a:lnTo>
                  <a:pt x="806" y="296"/>
                </a:lnTo>
                <a:lnTo>
                  <a:pt x="790" y="279"/>
                </a:lnTo>
                <a:lnTo>
                  <a:pt x="773" y="262"/>
                </a:lnTo>
                <a:lnTo>
                  <a:pt x="755" y="245"/>
                </a:lnTo>
                <a:lnTo>
                  <a:pt x="737" y="229"/>
                </a:lnTo>
                <a:lnTo>
                  <a:pt x="719" y="214"/>
                </a:lnTo>
                <a:lnTo>
                  <a:pt x="700" y="199"/>
                </a:lnTo>
                <a:lnTo>
                  <a:pt x="681" y="183"/>
                </a:lnTo>
                <a:lnTo>
                  <a:pt x="661" y="169"/>
                </a:lnTo>
                <a:lnTo>
                  <a:pt x="640" y="156"/>
                </a:lnTo>
                <a:lnTo>
                  <a:pt x="620" y="143"/>
                </a:lnTo>
                <a:lnTo>
                  <a:pt x="598" y="130"/>
                </a:lnTo>
                <a:lnTo>
                  <a:pt x="577" y="119"/>
                </a:lnTo>
                <a:lnTo>
                  <a:pt x="554" y="107"/>
                </a:lnTo>
                <a:lnTo>
                  <a:pt x="532" y="96"/>
                </a:lnTo>
                <a:lnTo>
                  <a:pt x="509" y="86"/>
                </a:lnTo>
                <a:lnTo>
                  <a:pt x="485" y="76"/>
                </a:lnTo>
                <a:lnTo>
                  <a:pt x="461" y="67"/>
                </a:lnTo>
                <a:lnTo>
                  <a:pt x="436" y="59"/>
                </a:lnTo>
                <a:lnTo>
                  <a:pt x="411" y="50"/>
                </a:lnTo>
                <a:lnTo>
                  <a:pt x="386" y="43"/>
                </a:lnTo>
                <a:lnTo>
                  <a:pt x="360" y="36"/>
                </a:lnTo>
                <a:lnTo>
                  <a:pt x="333" y="30"/>
                </a:lnTo>
                <a:lnTo>
                  <a:pt x="306" y="24"/>
                </a:lnTo>
                <a:lnTo>
                  <a:pt x="279" y="20"/>
                </a:lnTo>
                <a:lnTo>
                  <a:pt x="251" y="15"/>
                </a:lnTo>
                <a:lnTo>
                  <a:pt x="223" y="10"/>
                </a:lnTo>
                <a:lnTo>
                  <a:pt x="194" y="8"/>
                </a:lnTo>
                <a:lnTo>
                  <a:pt x="165" y="4"/>
                </a:lnTo>
                <a:lnTo>
                  <a:pt x="135" y="2"/>
                </a:lnTo>
                <a:lnTo>
                  <a:pt x="105" y="1"/>
                </a:lnTo>
                <a:lnTo>
                  <a:pt x="75" y="0"/>
                </a:lnTo>
                <a:lnTo>
                  <a:pt x="44" y="0"/>
                </a:lnTo>
                <a:lnTo>
                  <a:pt x="38" y="0"/>
                </a:lnTo>
                <a:lnTo>
                  <a:pt x="33" y="1"/>
                </a:lnTo>
                <a:lnTo>
                  <a:pt x="29" y="2"/>
                </a:lnTo>
                <a:lnTo>
                  <a:pt x="24" y="4"/>
                </a:lnTo>
                <a:lnTo>
                  <a:pt x="17" y="9"/>
                </a:lnTo>
                <a:lnTo>
                  <a:pt x="11" y="16"/>
                </a:lnTo>
                <a:lnTo>
                  <a:pt x="6" y="23"/>
                </a:lnTo>
                <a:lnTo>
                  <a:pt x="2" y="33"/>
                </a:lnTo>
                <a:lnTo>
                  <a:pt x="0" y="42"/>
                </a:lnTo>
                <a:lnTo>
                  <a:pt x="0" y="51"/>
                </a:lnTo>
                <a:lnTo>
                  <a:pt x="0" y="61"/>
                </a:lnTo>
                <a:lnTo>
                  <a:pt x="2" y="70"/>
                </a:lnTo>
                <a:lnTo>
                  <a:pt x="6" y="80"/>
                </a:lnTo>
                <a:lnTo>
                  <a:pt x="11" y="88"/>
                </a:lnTo>
                <a:lnTo>
                  <a:pt x="17" y="94"/>
                </a:lnTo>
                <a:lnTo>
                  <a:pt x="24" y="100"/>
                </a:lnTo>
                <a:lnTo>
                  <a:pt x="29" y="101"/>
                </a:lnTo>
                <a:lnTo>
                  <a:pt x="33" y="102"/>
                </a:lnTo>
                <a:lnTo>
                  <a:pt x="38" y="103"/>
                </a:lnTo>
                <a:lnTo>
                  <a:pt x="44" y="10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92" name="Freeform 86">
            <a:extLst>
              <a:ext uri="{FF2B5EF4-FFF2-40B4-BE49-F238E27FC236}">
                <a16:creationId xmlns:a16="http://schemas.microsoft.com/office/drawing/2014/main" id="{00000000-0008-0000-0700-000024010000}"/>
              </a:ext>
            </a:extLst>
          </xdr:cNvPr>
          <xdr:cNvSpPr>
            <a:spLocks/>
          </xdr:cNvSpPr>
        </xdr:nvSpPr>
        <xdr:spPr bwMode="auto">
          <a:xfrm>
            <a:off x="2599" y="433"/>
            <a:ext cx="203" cy="188"/>
          </a:xfrm>
          <a:custGeom>
            <a:avLst/>
            <a:gdLst>
              <a:gd name="T0" fmla="*/ 0 w 1014"/>
              <a:gd name="T1" fmla="*/ 0 h 1128"/>
              <a:gd name="T2" fmla="*/ 0 w 1014"/>
              <a:gd name="T3" fmla="*/ 0 h 1128"/>
              <a:gd name="T4" fmla="*/ 0 w 1014"/>
              <a:gd name="T5" fmla="*/ 0 h 1128"/>
              <a:gd name="T6" fmla="*/ 0 w 1014"/>
              <a:gd name="T7" fmla="*/ 0 h 1128"/>
              <a:gd name="T8" fmla="*/ 0 w 1014"/>
              <a:gd name="T9" fmla="*/ 0 h 1128"/>
              <a:gd name="T10" fmla="*/ 0 w 1014"/>
              <a:gd name="T11" fmla="*/ 0 h 1128"/>
              <a:gd name="T12" fmla="*/ 0 w 1014"/>
              <a:gd name="T13" fmla="*/ 0 h 1128"/>
              <a:gd name="T14" fmla="*/ 0 w 1014"/>
              <a:gd name="T15" fmla="*/ 0 h 1128"/>
              <a:gd name="T16" fmla="*/ 0 w 1014"/>
              <a:gd name="T17" fmla="*/ 0 h 1128"/>
              <a:gd name="T18" fmla="*/ 0 w 1014"/>
              <a:gd name="T19" fmla="*/ 0 h 1128"/>
              <a:gd name="T20" fmla="*/ 0 w 1014"/>
              <a:gd name="T21" fmla="*/ 0 h 1128"/>
              <a:gd name="T22" fmla="*/ 0 w 1014"/>
              <a:gd name="T23" fmla="*/ 0 h 1128"/>
              <a:gd name="T24" fmla="*/ 0 w 1014"/>
              <a:gd name="T25" fmla="*/ 0 h 1128"/>
              <a:gd name="T26" fmla="*/ 0 w 1014"/>
              <a:gd name="T27" fmla="*/ 0 h 1128"/>
              <a:gd name="T28" fmla="*/ 0 w 1014"/>
              <a:gd name="T29" fmla="*/ 0 h 1128"/>
              <a:gd name="T30" fmla="*/ 0 w 1014"/>
              <a:gd name="T31" fmla="*/ 0 h 1128"/>
              <a:gd name="T32" fmla="*/ 0 w 1014"/>
              <a:gd name="T33" fmla="*/ 0 h 1128"/>
              <a:gd name="T34" fmla="*/ 0 w 1014"/>
              <a:gd name="T35" fmla="*/ 0 h 1128"/>
              <a:gd name="T36" fmla="*/ 0 w 1014"/>
              <a:gd name="T37" fmla="*/ 0 h 1128"/>
              <a:gd name="T38" fmla="*/ 0 w 1014"/>
              <a:gd name="T39" fmla="*/ 0 h 1128"/>
              <a:gd name="T40" fmla="*/ 0 w 1014"/>
              <a:gd name="T41" fmla="*/ 0 h 1128"/>
              <a:gd name="T42" fmla="*/ 0 w 1014"/>
              <a:gd name="T43" fmla="*/ 0 h 1128"/>
              <a:gd name="T44" fmla="*/ 0 w 1014"/>
              <a:gd name="T45" fmla="*/ 0 h 1128"/>
              <a:gd name="T46" fmla="*/ 0 w 1014"/>
              <a:gd name="T47" fmla="*/ 0 h 1128"/>
              <a:gd name="T48" fmla="*/ 0 w 1014"/>
              <a:gd name="T49" fmla="*/ 0 h 1128"/>
              <a:gd name="T50" fmla="*/ 0 w 1014"/>
              <a:gd name="T51" fmla="*/ 0 h 1128"/>
              <a:gd name="T52" fmla="*/ 0 w 1014"/>
              <a:gd name="T53" fmla="*/ 0 h 1128"/>
              <a:gd name="T54" fmla="*/ 0 w 1014"/>
              <a:gd name="T55" fmla="*/ 0 h 1128"/>
              <a:gd name="T56" fmla="*/ 0 w 1014"/>
              <a:gd name="T57" fmla="*/ 0 h 1128"/>
              <a:gd name="T58" fmla="*/ 0 w 1014"/>
              <a:gd name="T59" fmla="*/ 0 h 1128"/>
              <a:gd name="T60" fmla="*/ 0 w 1014"/>
              <a:gd name="T61" fmla="*/ 0 h 1128"/>
              <a:gd name="T62" fmla="*/ 0 w 1014"/>
              <a:gd name="T63" fmla="*/ 0 h 1128"/>
              <a:gd name="T64" fmla="*/ 0 w 1014"/>
              <a:gd name="T65" fmla="*/ 0 h 1128"/>
              <a:gd name="T66" fmla="*/ 0 w 1014"/>
              <a:gd name="T67" fmla="*/ 0 h 1128"/>
              <a:gd name="T68" fmla="*/ 0 w 1014"/>
              <a:gd name="T69" fmla="*/ 0 h 1128"/>
              <a:gd name="T70" fmla="*/ 0 w 1014"/>
              <a:gd name="T71" fmla="*/ 0 h 1128"/>
              <a:gd name="T72" fmla="*/ 0 w 1014"/>
              <a:gd name="T73" fmla="*/ 0 h 1128"/>
              <a:gd name="T74" fmla="*/ 0 w 1014"/>
              <a:gd name="T75" fmla="*/ 0 h 1128"/>
              <a:gd name="T76" fmla="*/ 0 w 1014"/>
              <a:gd name="T77" fmla="*/ 0 h 1128"/>
              <a:gd name="T78" fmla="*/ 0 w 1014"/>
              <a:gd name="T79" fmla="*/ 0 h 1128"/>
              <a:gd name="T80" fmla="*/ 0 w 1014"/>
              <a:gd name="T81" fmla="*/ 0 h 1128"/>
              <a:gd name="T82" fmla="*/ 0 w 1014"/>
              <a:gd name="T83" fmla="*/ 0 h 1128"/>
              <a:gd name="T84" fmla="*/ 0 w 1014"/>
              <a:gd name="T85" fmla="*/ 0 h 1128"/>
              <a:gd name="T86" fmla="*/ 0 w 1014"/>
              <a:gd name="T87" fmla="*/ 0 h 1128"/>
              <a:gd name="T88" fmla="*/ 0 w 1014"/>
              <a:gd name="T89" fmla="*/ 0 h 1128"/>
              <a:gd name="T90" fmla="*/ 0 w 1014"/>
              <a:gd name="T91" fmla="*/ 0 h 1128"/>
              <a:gd name="T92" fmla="*/ 0 w 1014"/>
              <a:gd name="T93" fmla="*/ 0 h 1128"/>
              <a:gd name="T94" fmla="*/ 0 w 1014"/>
              <a:gd name="T95" fmla="*/ 0 h 1128"/>
              <a:gd name="T96" fmla="*/ 0 w 1014"/>
              <a:gd name="T97" fmla="*/ 0 h 1128"/>
              <a:gd name="T98" fmla="*/ 0 w 1014"/>
              <a:gd name="T99" fmla="*/ 0 h 1128"/>
              <a:gd name="T100" fmla="*/ 0 w 1014"/>
              <a:gd name="T101" fmla="*/ 0 h 1128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0" t="0" r="r" b="b"/>
            <a:pathLst>
              <a:path w="1014" h="1128">
                <a:moveTo>
                  <a:pt x="89" y="1077"/>
                </a:moveTo>
                <a:lnTo>
                  <a:pt x="89" y="1077"/>
                </a:lnTo>
                <a:lnTo>
                  <a:pt x="89" y="1048"/>
                </a:lnTo>
                <a:lnTo>
                  <a:pt x="89" y="1021"/>
                </a:lnTo>
                <a:lnTo>
                  <a:pt x="91" y="994"/>
                </a:lnTo>
                <a:lnTo>
                  <a:pt x="92" y="968"/>
                </a:lnTo>
                <a:lnTo>
                  <a:pt x="94" y="941"/>
                </a:lnTo>
                <a:lnTo>
                  <a:pt x="97" y="915"/>
                </a:lnTo>
                <a:lnTo>
                  <a:pt x="100" y="891"/>
                </a:lnTo>
                <a:lnTo>
                  <a:pt x="103" y="865"/>
                </a:lnTo>
                <a:lnTo>
                  <a:pt x="107" y="840"/>
                </a:lnTo>
                <a:lnTo>
                  <a:pt x="111" y="815"/>
                </a:lnTo>
                <a:lnTo>
                  <a:pt x="116" y="792"/>
                </a:lnTo>
                <a:lnTo>
                  <a:pt x="121" y="768"/>
                </a:lnTo>
                <a:lnTo>
                  <a:pt x="127" y="745"/>
                </a:lnTo>
                <a:lnTo>
                  <a:pt x="133" y="721"/>
                </a:lnTo>
                <a:lnTo>
                  <a:pt x="140" y="699"/>
                </a:lnTo>
                <a:lnTo>
                  <a:pt x="147" y="676"/>
                </a:lnTo>
                <a:lnTo>
                  <a:pt x="154" y="654"/>
                </a:lnTo>
                <a:lnTo>
                  <a:pt x="162" y="633"/>
                </a:lnTo>
                <a:lnTo>
                  <a:pt x="170" y="612"/>
                </a:lnTo>
                <a:lnTo>
                  <a:pt x="179" y="591"/>
                </a:lnTo>
                <a:lnTo>
                  <a:pt x="188" y="571"/>
                </a:lnTo>
                <a:lnTo>
                  <a:pt x="198" y="551"/>
                </a:lnTo>
                <a:lnTo>
                  <a:pt x="208" y="531"/>
                </a:lnTo>
                <a:lnTo>
                  <a:pt x="218" y="512"/>
                </a:lnTo>
                <a:lnTo>
                  <a:pt x="229" y="493"/>
                </a:lnTo>
                <a:lnTo>
                  <a:pt x="240" y="474"/>
                </a:lnTo>
                <a:lnTo>
                  <a:pt x="252" y="456"/>
                </a:lnTo>
                <a:lnTo>
                  <a:pt x="264" y="439"/>
                </a:lnTo>
                <a:lnTo>
                  <a:pt x="277" y="421"/>
                </a:lnTo>
                <a:lnTo>
                  <a:pt x="290" y="405"/>
                </a:lnTo>
                <a:lnTo>
                  <a:pt x="304" y="388"/>
                </a:lnTo>
                <a:lnTo>
                  <a:pt x="318" y="372"/>
                </a:lnTo>
                <a:lnTo>
                  <a:pt x="332" y="356"/>
                </a:lnTo>
                <a:lnTo>
                  <a:pt x="347" y="341"/>
                </a:lnTo>
                <a:lnTo>
                  <a:pt x="363" y="327"/>
                </a:lnTo>
                <a:lnTo>
                  <a:pt x="379" y="312"/>
                </a:lnTo>
                <a:lnTo>
                  <a:pt x="396" y="299"/>
                </a:lnTo>
                <a:lnTo>
                  <a:pt x="412" y="285"/>
                </a:lnTo>
                <a:lnTo>
                  <a:pt x="429" y="272"/>
                </a:lnTo>
                <a:lnTo>
                  <a:pt x="447" y="259"/>
                </a:lnTo>
                <a:lnTo>
                  <a:pt x="465" y="247"/>
                </a:lnTo>
                <a:lnTo>
                  <a:pt x="484" y="235"/>
                </a:lnTo>
                <a:lnTo>
                  <a:pt x="503" y="224"/>
                </a:lnTo>
                <a:lnTo>
                  <a:pt x="522" y="213"/>
                </a:lnTo>
                <a:lnTo>
                  <a:pt x="542" y="203"/>
                </a:lnTo>
                <a:lnTo>
                  <a:pt x="563" y="193"/>
                </a:lnTo>
                <a:lnTo>
                  <a:pt x="584" y="183"/>
                </a:lnTo>
                <a:lnTo>
                  <a:pt x="605" y="175"/>
                </a:lnTo>
                <a:lnTo>
                  <a:pt x="627" y="167"/>
                </a:lnTo>
                <a:lnTo>
                  <a:pt x="650" y="159"/>
                </a:lnTo>
                <a:lnTo>
                  <a:pt x="672" y="152"/>
                </a:lnTo>
                <a:lnTo>
                  <a:pt x="696" y="144"/>
                </a:lnTo>
                <a:lnTo>
                  <a:pt x="720" y="137"/>
                </a:lnTo>
                <a:lnTo>
                  <a:pt x="744" y="132"/>
                </a:lnTo>
                <a:lnTo>
                  <a:pt x="769" y="127"/>
                </a:lnTo>
                <a:lnTo>
                  <a:pt x="794" y="122"/>
                </a:lnTo>
                <a:lnTo>
                  <a:pt x="820" y="117"/>
                </a:lnTo>
                <a:lnTo>
                  <a:pt x="846" y="114"/>
                </a:lnTo>
                <a:lnTo>
                  <a:pt x="873" y="110"/>
                </a:lnTo>
                <a:lnTo>
                  <a:pt x="900" y="108"/>
                </a:lnTo>
                <a:lnTo>
                  <a:pt x="928" y="106"/>
                </a:lnTo>
                <a:lnTo>
                  <a:pt x="956" y="104"/>
                </a:lnTo>
                <a:lnTo>
                  <a:pt x="984" y="104"/>
                </a:lnTo>
                <a:lnTo>
                  <a:pt x="1014" y="103"/>
                </a:lnTo>
                <a:lnTo>
                  <a:pt x="1014" y="0"/>
                </a:lnTo>
                <a:lnTo>
                  <a:pt x="983" y="0"/>
                </a:lnTo>
                <a:lnTo>
                  <a:pt x="953" y="1"/>
                </a:lnTo>
                <a:lnTo>
                  <a:pt x="923" y="2"/>
                </a:lnTo>
                <a:lnTo>
                  <a:pt x="894" y="4"/>
                </a:lnTo>
                <a:lnTo>
                  <a:pt x="865" y="8"/>
                </a:lnTo>
                <a:lnTo>
                  <a:pt x="837" y="10"/>
                </a:lnTo>
                <a:lnTo>
                  <a:pt x="809" y="15"/>
                </a:lnTo>
                <a:lnTo>
                  <a:pt x="781" y="20"/>
                </a:lnTo>
                <a:lnTo>
                  <a:pt x="754" y="24"/>
                </a:lnTo>
                <a:lnTo>
                  <a:pt x="727" y="30"/>
                </a:lnTo>
                <a:lnTo>
                  <a:pt x="701" y="36"/>
                </a:lnTo>
                <a:lnTo>
                  <a:pt x="675" y="43"/>
                </a:lnTo>
                <a:lnTo>
                  <a:pt x="650" y="50"/>
                </a:lnTo>
                <a:lnTo>
                  <a:pt x="625" y="59"/>
                </a:lnTo>
                <a:lnTo>
                  <a:pt x="601" y="67"/>
                </a:lnTo>
                <a:lnTo>
                  <a:pt x="577" y="76"/>
                </a:lnTo>
                <a:lnTo>
                  <a:pt x="554" y="86"/>
                </a:lnTo>
                <a:lnTo>
                  <a:pt x="531" y="96"/>
                </a:lnTo>
                <a:lnTo>
                  <a:pt x="508" y="108"/>
                </a:lnTo>
                <a:lnTo>
                  <a:pt x="486" y="119"/>
                </a:lnTo>
                <a:lnTo>
                  <a:pt x="465" y="130"/>
                </a:lnTo>
                <a:lnTo>
                  <a:pt x="443" y="143"/>
                </a:lnTo>
                <a:lnTo>
                  <a:pt x="423" y="156"/>
                </a:lnTo>
                <a:lnTo>
                  <a:pt x="403" y="169"/>
                </a:lnTo>
                <a:lnTo>
                  <a:pt x="383" y="183"/>
                </a:lnTo>
                <a:lnTo>
                  <a:pt x="363" y="199"/>
                </a:lnTo>
                <a:lnTo>
                  <a:pt x="344" y="214"/>
                </a:lnTo>
                <a:lnTo>
                  <a:pt x="326" y="229"/>
                </a:lnTo>
                <a:lnTo>
                  <a:pt x="308" y="246"/>
                </a:lnTo>
                <a:lnTo>
                  <a:pt x="290" y="262"/>
                </a:lnTo>
                <a:lnTo>
                  <a:pt x="274" y="279"/>
                </a:lnTo>
                <a:lnTo>
                  <a:pt x="257" y="296"/>
                </a:lnTo>
                <a:lnTo>
                  <a:pt x="241" y="314"/>
                </a:lnTo>
                <a:lnTo>
                  <a:pt x="226" y="333"/>
                </a:lnTo>
                <a:lnTo>
                  <a:pt x="211" y="352"/>
                </a:lnTo>
                <a:lnTo>
                  <a:pt x="197" y="372"/>
                </a:lnTo>
                <a:lnTo>
                  <a:pt x="183" y="392"/>
                </a:lnTo>
                <a:lnTo>
                  <a:pt x="170" y="412"/>
                </a:lnTo>
                <a:lnTo>
                  <a:pt x="157" y="433"/>
                </a:lnTo>
                <a:lnTo>
                  <a:pt x="145" y="454"/>
                </a:lnTo>
                <a:lnTo>
                  <a:pt x="133" y="476"/>
                </a:lnTo>
                <a:lnTo>
                  <a:pt x="121" y="498"/>
                </a:lnTo>
                <a:lnTo>
                  <a:pt x="111" y="521"/>
                </a:lnTo>
                <a:lnTo>
                  <a:pt x="100" y="543"/>
                </a:lnTo>
                <a:lnTo>
                  <a:pt x="90" y="567"/>
                </a:lnTo>
                <a:lnTo>
                  <a:pt x="81" y="591"/>
                </a:lnTo>
                <a:lnTo>
                  <a:pt x="72" y="615"/>
                </a:lnTo>
                <a:lnTo>
                  <a:pt x="64" y="639"/>
                </a:lnTo>
                <a:lnTo>
                  <a:pt x="56" y="664"/>
                </a:lnTo>
                <a:lnTo>
                  <a:pt x="49" y="689"/>
                </a:lnTo>
                <a:lnTo>
                  <a:pt x="42" y="715"/>
                </a:lnTo>
                <a:lnTo>
                  <a:pt x="36" y="740"/>
                </a:lnTo>
                <a:lnTo>
                  <a:pt x="30" y="767"/>
                </a:lnTo>
                <a:lnTo>
                  <a:pt x="25" y="794"/>
                </a:lnTo>
                <a:lnTo>
                  <a:pt x="20" y="820"/>
                </a:lnTo>
                <a:lnTo>
                  <a:pt x="16" y="847"/>
                </a:lnTo>
                <a:lnTo>
                  <a:pt x="12" y="875"/>
                </a:lnTo>
                <a:lnTo>
                  <a:pt x="9" y="904"/>
                </a:lnTo>
                <a:lnTo>
                  <a:pt x="7" y="932"/>
                </a:lnTo>
                <a:lnTo>
                  <a:pt x="4" y="960"/>
                </a:lnTo>
                <a:lnTo>
                  <a:pt x="3" y="988"/>
                </a:lnTo>
                <a:lnTo>
                  <a:pt x="1" y="1018"/>
                </a:lnTo>
                <a:lnTo>
                  <a:pt x="0" y="1047"/>
                </a:lnTo>
                <a:lnTo>
                  <a:pt x="0" y="1077"/>
                </a:lnTo>
                <a:lnTo>
                  <a:pt x="1" y="1083"/>
                </a:lnTo>
                <a:lnTo>
                  <a:pt x="1" y="1088"/>
                </a:lnTo>
                <a:lnTo>
                  <a:pt x="2" y="1094"/>
                </a:lnTo>
                <a:lnTo>
                  <a:pt x="4" y="1099"/>
                </a:lnTo>
                <a:lnTo>
                  <a:pt x="8" y="1108"/>
                </a:lnTo>
                <a:lnTo>
                  <a:pt x="14" y="1116"/>
                </a:lnTo>
                <a:lnTo>
                  <a:pt x="21" y="1121"/>
                </a:lnTo>
                <a:lnTo>
                  <a:pt x="28" y="1125"/>
                </a:lnTo>
                <a:lnTo>
                  <a:pt x="36" y="1127"/>
                </a:lnTo>
                <a:lnTo>
                  <a:pt x="44" y="1128"/>
                </a:lnTo>
                <a:lnTo>
                  <a:pt x="53" y="1127"/>
                </a:lnTo>
                <a:lnTo>
                  <a:pt x="61" y="1125"/>
                </a:lnTo>
                <a:lnTo>
                  <a:pt x="68" y="1121"/>
                </a:lnTo>
                <a:lnTo>
                  <a:pt x="75" y="1116"/>
                </a:lnTo>
                <a:lnTo>
                  <a:pt x="80" y="1108"/>
                </a:lnTo>
                <a:lnTo>
                  <a:pt x="85" y="1099"/>
                </a:lnTo>
                <a:lnTo>
                  <a:pt x="86" y="1094"/>
                </a:lnTo>
                <a:lnTo>
                  <a:pt x="88" y="1088"/>
                </a:lnTo>
                <a:lnTo>
                  <a:pt x="88" y="1083"/>
                </a:lnTo>
                <a:lnTo>
                  <a:pt x="89" y="1077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93" name="Freeform 87">
            <a:extLst>
              <a:ext uri="{FF2B5EF4-FFF2-40B4-BE49-F238E27FC236}">
                <a16:creationId xmlns:a16="http://schemas.microsoft.com/office/drawing/2014/main" id="{00000000-0008-0000-0700-000025010000}"/>
              </a:ext>
            </a:extLst>
          </xdr:cNvPr>
          <xdr:cNvSpPr>
            <a:spLocks/>
          </xdr:cNvSpPr>
        </xdr:nvSpPr>
        <xdr:spPr bwMode="auto">
          <a:xfrm>
            <a:off x="2735" y="520"/>
            <a:ext cx="76" cy="92"/>
          </a:xfrm>
          <a:custGeom>
            <a:avLst/>
            <a:gdLst>
              <a:gd name="T0" fmla="*/ 0 w 381"/>
              <a:gd name="T1" fmla="*/ 0 h 551"/>
              <a:gd name="T2" fmla="*/ 0 w 381"/>
              <a:gd name="T3" fmla="*/ 0 h 551"/>
              <a:gd name="T4" fmla="*/ 0 w 381"/>
              <a:gd name="T5" fmla="*/ 0 h 551"/>
              <a:gd name="T6" fmla="*/ 0 w 381"/>
              <a:gd name="T7" fmla="*/ 0 h 551"/>
              <a:gd name="T8" fmla="*/ 0 w 381"/>
              <a:gd name="T9" fmla="*/ 0 h 551"/>
              <a:gd name="T10" fmla="*/ 0 w 381"/>
              <a:gd name="T11" fmla="*/ 0 h 551"/>
              <a:gd name="T12" fmla="*/ 0 w 381"/>
              <a:gd name="T13" fmla="*/ 0 h 551"/>
              <a:gd name="T14" fmla="*/ 0 w 381"/>
              <a:gd name="T15" fmla="*/ 0 h 551"/>
              <a:gd name="T16" fmla="*/ 0 w 381"/>
              <a:gd name="T17" fmla="*/ 0 h 551"/>
              <a:gd name="T18" fmla="*/ 0 w 381"/>
              <a:gd name="T19" fmla="*/ 0 h 551"/>
              <a:gd name="T20" fmla="*/ 0 w 381"/>
              <a:gd name="T21" fmla="*/ 0 h 551"/>
              <a:gd name="T22" fmla="*/ 0 w 381"/>
              <a:gd name="T23" fmla="*/ 0 h 551"/>
              <a:gd name="T24" fmla="*/ 0 w 381"/>
              <a:gd name="T25" fmla="*/ 0 h 551"/>
              <a:gd name="T26" fmla="*/ 0 w 381"/>
              <a:gd name="T27" fmla="*/ 0 h 551"/>
              <a:gd name="T28" fmla="*/ 0 w 381"/>
              <a:gd name="T29" fmla="*/ 0 h 551"/>
              <a:gd name="T30" fmla="*/ 0 w 381"/>
              <a:gd name="T31" fmla="*/ 0 h 551"/>
              <a:gd name="T32" fmla="*/ 0 w 381"/>
              <a:gd name="T33" fmla="*/ 0 h 551"/>
              <a:gd name="T34" fmla="*/ 0 w 381"/>
              <a:gd name="T35" fmla="*/ 0 h 551"/>
              <a:gd name="T36" fmla="*/ 0 w 381"/>
              <a:gd name="T37" fmla="*/ 0 h 551"/>
              <a:gd name="T38" fmla="*/ 0 w 381"/>
              <a:gd name="T39" fmla="*/ 0 h 551"/>
              <a:gd name="T40" fmla="*/ 0 w 381"/>
              <a:gd name="T41" fmla="*/ 0 h 551"/>
              <a:gd name="T42" fmla="*/ 0 w 381"/>
              <a:gd name="T43" fmla="*/ 0 h 551"/>
              <a:gd name="T44" fmla="*/ 0 w 381"/>
              <a:gd name="T45" fmla="*/ 0 h 551"/>
              <a:gd name="T46" fmla="*/ 0 w 381"/>
              <a:gd name="T47" fmla="*/ 0 h 551"/>
              <a:gd name="T48" fmla="*/ 0 w 381"/>
              <a:gd name="T49" fmla="*/ 0 h 551"/>
              <a:gd name="T50" fmla="*/ 0 w 381"/>
              <a:gd name="T51" fmla="*/ 0 h 551"/>
              <a:gd name="T52" fmla="*/ 0 w 381"/>
              <a:gd name="T53" fmla="*/ 0 h 551"/>
              <a:gd name="T54" fmla="*/ 0 w 381"/>
              <a:gd name="T55" fmla="*/ 0 h 551"/>
              <a:gd name="T56" fmla="*/ 0 w 381"/>
              <a:gd name="T57" fmla="*/ 0 h 551"/>
              <a:gd name="T58" fmla="*/ 0 w 381"/>
              <a:gd name="T59" fmla="*/ 0 h 551"/>
              <a:gd name="T60" fmla="*/ 0 w 381"/>
              <a:gd name="T61" fmla="*/ 0 h 551"/>
              <a:gd name="T62" fmla="*/ 0 w 381"/>
              <a:gd name="T63" fmla="*/ 0 h 551"/>
              <a:gd name="T64" fmla="*/ 0 w 381"/>
              <a:gd name="T65" fmla="*/ 0 h 551"/>
              <a:gd name="T66" fmla="*/ 0 w 381"/>
              <a:gd name="T67" fmla="*/ 0 h 551"/>
              <a:gd name="T68" fmla="*/ 0 w 381"/>
              <a:gd name="T69" fmla="*/ 0 h 551"/>
              <a:gd name="T70" fmla="*/ 0 w 381"/>
              <a:gd name="T71" fmla="*/ 0 h 551"/>
              <a:gd name="T72" fmla="*/ 0 w 381"/>
              <a:gd name="T73" fmla="*/ 0 h 551"/>
              <a:gd name="T74" fmla="*/ 0 w 381"/>
              <a:gd name="T75" fmla="*/ 0 h 551"/>
              <a:gd name="T76" fmla="*/ 0 w 381"/>
              <a:gd name="T77" fmla="*/ 0 h 551"/>
              <a:gd name="T78" fmla="*/ 0 w 381"/>
              <a:gd name="T79" fmla="*/ 0 h 551"/>
              <a:gd name="T80" fmla="*/ 0 w 381"/>
              <a:gd name="T81" fmla="*/ 0 h 551"/>
              <a:gd name="T82" fmla="*/ 0 w 381"/>
              <a:gd name="T83" fmla="*/ 0 h 551"/>
              <a:gd name="T84" fmla="*/ 0 w 381"/>
              <a:gd name="T85" fmla="*/ 0 h 551"/>
              <a:gd name="T86" fmla="*/ 0 w 381"/>
              <a:gd name="T87" fmla="*/ 0 h 551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81" h="551">
                <a:moveTo>
                  <a:pt x="337" y="0"/>
                </a:moveTo>
                <a:lnTo>
                  <a:pt x="337" y="0"/>
                </a:lnTo>
                <a:lnTo>
                  <a:pt x="317" y="1"/>
                </a:lnTo>
                <a:lnTo>
                  <a:pt x="297" y="2"/>
                </a:lnTo>
                <a:lnTo>
                  <a:pt x="278" y="3"/>
                </a:lnTo>
                <a:lnTo>
                  <a:pt x="259" y="7"/>
                </a:lnTo>
                <a:lnTo>
                  <a:pt x="241" y="10"/>
                </a:lnTo>
                <a:lnTo>
                  <a:pt x="223" y="15"/>
                </a:lnTo>
                <a:lnTo>
                  <a:pt x="206" y="21"/>
                </a:lnTo>
                <a:lnTo>
                  <a:pt x="189" y="28"/>
                </a:lnTo>
                <a:lnTo>
                  <a:pt x="173" y="36"/>
                </a:lnTo>
                <a:lnTo>
                  <a:pt x="157" y="46"/>
                </a:lnTo>
                <a:lnTo>
                  <a:pt x="142" y="55"/>
                </a:lnTo>
                <a:lnTo>
                  <a:pt x="128" y="67"/>
                </a:lnTo>
                <a:lnTo>
                  <a:pt x="115" y="81"/>
                </a:lnTo>
                <a:lnTo>
                  <a:pt x="102" y="95"/>
                </a:lnTo>
                <a:lnTo>
                  <a:pt x="90" y="110"/>
                </a:lnTo>
                <a:lnTo>
                  <a:pt x="78" y="127"/>
                </a:lnTo>
                <a:lnTo>
                  <a:pt x="68" y="145"/>
                </a:lnTo>
                <a:lnTo>
                  <a:pt x="59" y="163"/>
                </a:lnTo>
                <a:lnTo>
                  <a:pt x="50" y="183"/>
                </a:lnTo>
                <a:lnTo>
                  <a:pt x="42" y="205"/>
                </a:lnTo>
                <a:lnTo>
                  <a:pt x="35" y="227"/>
                </a:lnTo>
                <a:lnTo>
                  <a:pt x="28" y="251"/>
                </a:lnTo>
                <a:lnTo>
                  <a:pt x="23" y="275"/>
                </a:lnTo>
                <a:lnTo>
                  <a:pt x="18" y="300"/>
                </a:lnTo>
                <a:lnTo>
                  <a:pt x="13" y="327"/>
                </a:lnTo>
                <a:lnTo>
                  <a:pt x="10" y="355"/>
                </a:lnTo>
                <a:lnTo>
                  <a:pt x="7" y="385"/>
                </a:lnTo>
                <a:lnTo>
                  <a:pt x="4" y="414"/>
                </a:lnTo>
                <a:lnTo>
                  <a:pt x="2" y="446"/>
                </a:lnTo>
                <a:lnTo>
                  <a:pt x="1" y="480"/>
                </a:lnTo>
                <a:lnTo>
                  <a:pt x="0" y="514"/>
                </a:lnTo>
                <a:lnTo>
                  <a:pt x="0" y="551"/>
                </a:lnTo>
                <a:lnTo>
                  <a:pt x="88" y="551"/>
                </a:lnTo>
                <a:lnTo>
                  <a:pt x="88" y="517"/>
                </a:lnTo>
                <a:lnTo>
                  <a:pt x="89" y="484"/>
                </a:lnTo>
                <a:lnTo>
                  <a:pt x="90" y="453"/>
                </a:lnTo>
                <a:lnTo>
                  <a:pt x="92" y="424"/>
                </a:lnTo>
                <a:lnTo>
                  <a:pt x="94" y="395"/>
                </a:lnTo>
                <a:lnTo>
                  <a:pt x="97" y="369"/>
                </a:lnTo>
                <a:lnTo>
                  <a:pt x="100" y="345"/>
                </a:lnTo>
                <a:lnTo>
                  <a:pt x="104" y="321"/>
                </a:lnTo>
                <a:lnTo>
                  <a:pt x="108" y="300"/>
                </a:lnTo>
                <a:lnTo>
                  <a:pt x="113" y="280"/>
                </a:lnTo>
                <a:lnTo>
                  <a:pt x="118" y="261"/>
                </a:lnTo>
                <a:lnTo>
                  <a:pt x="124" y="243"/>
                </a:lnTo>
                <a:lnTo>
                  <a:pt x="130" y="228"/>
                </a:lnTo>
                <a:lnTo>
                  <a:pt x="136" y="214"/>
                </a:lnTo>
                <a:lnTo>
                  <a:pt x="143" y="200"/>
                </a:lnTo>
                <a:lnTo>
                  <a:pt x="150" y="188"/>
                </a:lnTo>
                <a:lnTo>
                  <a:pt x="157" y="178"/>
                </a:lnTo>
                <a:lnTo>
                  <a:pt x="165" y="167"/>
                </a:lnTo>
                <a:lnTo>
                  <a:pt x="173" y="159"/>
                </a:lnTo>
                <a:lnTo>
                  <a:pt x="181" y="150"/>
                </a:lnTo>
                <a:lnTo>
                  <a:pt x="190" y="143"/>
                </a:lnTo>
                <a:lnTo>
                  <a:pt x="200" y="136"/>
                </a:lnTo>
                <a:lnTo>
                  <a:pt x="210" y="130"/>
                </a:lnTo>
                <a:lnTo>
                  <a:pt x="221" y="125"/>
                </a:lnTo>
                <a:lnTo>
                  <a:pt x="233" y="120"/>
                </a:lnTo>
                <a:lnTo>
                  <a:pt x="245" y="116"/>
                </a:lnTo>
                <a:lnTo>
                  <a:pt x="258" y="113"/>
                </a:lnTo>
                <a:lnTo>
                  <a:pt x="272" y="109"/>
                </a:lnTo>
                <a:lnTo>
                  <a:pt x="287" y="107"/>
                </a:lnTo>
                <a:lnTo>
                  <a:pt x="303" y="106"/>
                </a:lnTo>
                <a:lnTo>
                  <a:pt x="319" y="105"/>
                </a:lnTo>
                <a:lnTo>
                  <a:pt x="337" y="105"/>
                </a:lnTo>
                <a:lnTo>
                  <a:pt x="342" y="105"/>
                </a:lnTo>
                <a:lnTo>
                  <a:pt x="347" y="103"/>
                </a:lnTo>
                <a:lnTo>
                  <a:pt x="352" y="102"/>
                </a:lnTo>
                <a:lnTo>
                  <a:pt x="356" y="100"/>
                </a:lnTo>
                <a:lnTo>
                  <a:pt x="364" y="95"/>
                </a:lnTo>
                <a:lnTo>
                  <a:pt x="370" y="88"/>
                </a:lnTo>
                <a:lnTo>
                  <a:pt x="375" y="80"/>
                </a:lnTo>
                <a:lnTo>
                  <a:pt x="378" y="72"/>
                </a:lnTo>
                <a:lnTo>
                  <a:pt x="380" y="62"/>
                </a:lnTo>
                <a:lnTo>
                  <a:pt x="381" y="53"/>
                </a:lnTo>
                <a:lnTo>
                  <a:pt x="380" y="42"/>
                </a:lnTo>
                <a:lnTo>
                  <a:pt x="378" y="33"/>
                </a:lnTo>
                <a:lnTo>
                  <a:pt x="375" y="25"/>
                </a:lnTo>
                <a:lnTo>
                  <a:pt x="370" y="16"/>
                </a:lnTo>
                <a:lnTo>
                  <a:pt x="364" y="10"/>
                </a:lnTo>
                <a:lnTo>
                  <a:pt x="356" y="5"/>
                </a:lnTo>
                <a:lnTo>
                  <a:pt x="352" y="3"/>
                </a:lnTo>
                <a:lnTo>
                  <a:pt x="347" y="1"/>
                </a:lnTo>
                <a:lnTo>
                  <a:pt x="342" y="1"/>
                </a:lnTo>
                <a:lnTo>
                  <a:pt x="337" y="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94" name="Freeform 88">
            <a:extLst>
              <a:ext uri="{FF2B5EF4-FFF2-40B4-BE49-F238E27FC236}">
                <a16:creationId xmlns:a16="http://schemas.microsoft.com/office/drawing/2014/main" id="{00000000-0008-0000-0700-000026010000}"/>
              </a:ext>
            </a:extLst>
          </xdr:cNvPr>
          <xdr:cNvSpPr>
            <a:spLocks/>
          </xdr:cNvSpPr>
        </xdr:nvSpPr>
        <xdr:spPr bwMode="auto">
          <a:xfrm>
            <a:off x="2802" y="520"/>
            <a:ext cx="68" cy="101"/>
          </a:xfrm>
          <a:custGeom>
            <a:avLst/>
            <a:gdLst>
              <a:gd name="T0" fmla="*/ 0 w 337"/>
              <a:gd name="T1" fmla="*/ 0 h 602"/>
              <a:gd name="T2" fmla="*/ 0 w 337"/>
              <a:gd name="T3" fmla="*/ 0 h 602"/>
              <a:gd name="T4" fmla="*/ 0 w 337"/>
              <a:gd name="T5" fmla="*/ 0 h 602"/>
              <a:gd name="T6" fmla="*/ 0 w 337"/>
              <a:gd name="T7" fmla="*/ 0 h 602"/>
              <a:gd name="T8" fmla="*/ 0 w 337"/>
              <a:gd name="T9" fmla="*/ 0 h 602"/>
              <a:gd name="T10" fmla="*/ 0 w 337"/>
              <a:gd name="T11" fmla="*/ 0 h 602"/>
              <a:gd name="T12" fmla="*/ 0 w 337"/>
              <a:gd name="T13" fmla="*/ 0 h 602"/>
              <a:gd name="T14" fmla="*/ 0 w 337"/>
              <a:gd name="T15" fmla="*/ 0 h 602"/>
              <a:gd name="T16" fmla="*/ 0 w 337"/>
              <a:gd name="T17" fmla="*/ 0 h 602"/>
              <a:gd name="T18" fmla="*/ 0 w 337"/>
              <a:gd name="T19" fmla="*/ 0 h 602"/>
              <a:gd name="T20" fmla="*/ 0 w 337"/>
              <a:gd name="T21" fmla="*/ 0 h 602"/>
              <a:gd name="T22" fmla="*/ 0 w 337"/>
              <a:gd name="T23" fmla="*/ 0 h 602"/>
              <a:gd name="T24" fmla="*/ 0 w 337"/>
              <a:gd name="T25" fmla="*/ 0 h 602"/>
              <a:gd name="T26" fmla="*/ 0 w 337"/>
              <a:gd name="T27" fmla="*/ 0 h 602"/>
              <a:gd name="T28" fmla="*/ 0 w 337"/>
              <a:gd name="T29" fmla="*/ 0 h 602"/>
              <a:gd name="T30" fmla="*/ 0 w 337"/>
              <a:gd name="T31" fmla="*/ 0 h 602"/>
              <a:gd name="T32" fmla="*/ 0 w 337"/>
              <a:gd name="T33" fmla="*/ 0 h 602"/>
              <a:gd name="T34" fmla="*/ 0 w 337"/>
              <a:gd name="T35" fmla="*/ 0 h 602"/>
              <a:gd name="T36" fmla="*/ 0 w 337"/>
              <a:gd name="T37" fmla="*/ 0 h 602"/>
              <a:gd name="T38" fmla="*/ 0 w 337"/>
              <a:gd name="T39" fmla="*/ 0 h 602"/>
              <a:gd name="T40" fmla="*/ 0 w 337"/>
              <a:gd name="T41" fmla="*/ 0 h 602"/>
              <a:gd name="T42" fmla="*/ 0 w 337"/>
              <a:gd name="T43" fmla="*/ 0 h 602"/>
              <a:gd name="T44" fmla="*/ 0 w 337"/>
              <a:gd name="T45" fmla="*/ 0 h 602"/>
              <a:gd name="T46" fmla="*/ 0 w 337"/>
              <a:gd name="T47" fmla="*/ 0 h 602"/>
              <a:gd name="T48" fmla="*/ 0 w 337"/>
              <a:gd name="T49" fmla="*/ 0 h 602"/>
              <a:gd name="T50" fmla="*/ 0 w 337"/>
              <a:gd name="T51" fmla="*/ 0 h 602"/>
              <a:gd name="T52" fmla="*/ 0 w 337"/>
              <a:gd name="T53" fmla="*/ 0 h 602"/>
              <a:gd name="T54" fmla="*/ 0 w 337"/>
              <a:gd name="T55" fmla="*/ 0 h 602"/>
              <a:gd name="T56" fmla="*/ 0 w 337"/>
              <a:gd name="T57" fmla="*/ 0 h 602"/>
              <a:gd name="T58" fmla="*/ 0 w 337"/>
              <a:gd name="T59" fmla="*/ 0 h 602"/>
              <a:gd name="T60" fmla="*/ 0 w 337"/>
              <a:gd name="T61" fmla="*/ 0 h 602"/>
              <a:gd name="T62" fmla="*/ 0 w 337"/>
              <a:gd name="T63" fmla="*/ 0 h 602"/>
              <a:gd name="T64" fmla="*/ 0 w 337"/>
              <a:gd name="T65" fmla="*/ 0 h 602"/>
              <a:gd name="T66" fmla="*/ 0 w 337"/>
              <a:gd name="T67" fmla="*/ 0 h 602"/>
              <a:gd name="T68" fmla="*/ 0 w 337"/>
              <a:gd name="T69" fmla="*/ 0 h 602"/>
              <a:gd name="T70" fmla="*/ 0 w 337"/>
              <a:gd name="T71" fmla="*/ 0 h 602"/>
              <a:gd name="T72" fmla="*/ 0 w 337"/>
              <a:gd name="T73" fmla="*/ 0 h 602"/>
              <a:gd name="T74" fmla="*/ 0 w 337"/>
              <a:gd name="T75" fmla="*/ 0 h 602"/>
              <a:gd name="T76" fmla="*/ 0 w 337"/>
              <a:gd name="T77" fmla="*/ 0 h 602"/>
              <a:gd name="T78" fmla="*/ 0 w 337"/>
              <a:gd name="T79" fmla="*/ 0 h 602"/>
              <a:gd name="T80" fmla="*/ 0 w 337"/>
              <a:gd name="T81" fmla="*/ 0 h 602"/>
              <a:gd name="T82" fmla="*/ 0 w 337"/>
              <a:gd name="T83" fmla="*/ 0 h 602"/>
              <a:gd name="T84" fmla="*/ 0 w 337"/>
              <a:gd name="T85" fmla="*/ 0 h 602"/>
              <a:gd name="T86" fmla="*/ 0 w 337"/>
              <a:gd name="T87" fmla="*/ 0 h 602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37" h="602">
                <a:moveTo>
                  <a:pt x="337" y="551"/>
                </a:moveTo>
                <a:lnTo>
                  <a:pt x="337" y="551"/>
                </a:lnTo>
                <a:lnTo>
                  <a:pt x="337" y="514"/>
                </a:lnTo>
                <a:lnTo>
                  <a:pt x="336" y="480"/>
                </a:lnTo>
                <a:lnTo>
                  <a:pt x="334" y="446"/>
                </a:lnTo>
                <a:lnTo>
                  <a:pt x="332" y="414"/>
                </a:lnTo>
                <a:lnTo>
                  <a:pt x="329" y="384"/>
                </a:lnTo>
                <a:lnTo>
                  <a:pt x="326" y="354"/>
                </a:lnTo>
                <a:lnTo>
                  <a:pt x="322" y="327"/>
                </a:lnTo>
                <a:lnTo>
                  <a:pt x="317" y="300"/>
                </a:lnTo>
                <a:lnTo>
                  <a:pt x="312" y="274"/>
                </a:lnTo>
                <a:lnTo>
                  <a:pt x="306" y="249"/>
                </a:lnTo>
                <a:lnTo>
                  <a:pt x="299" y="227"/>
                </a:lnTo>
                <a:lnTo>
                  <a:pt x="292" y="205"/>
                </a:lnTo>
                <a:lnTo>
                  <a:pt x="284" y="183"/>
                </a:lnTo>
                <a:lnTo>
                  <a:pt x="275" y="163"/>
                </a:lnTo>
                <a:lnTo>
                  <a:pt x="265" y="145"/>
                </a:lnTo>
                <a:lnTo>
                  <a:pt x="255" y="127"/>
                </a:lnTo>
                <a:lnTo>
                  <a:pt x="243" y="110"/>
                </a:lnTo>
                <a:lnTo>
                  <a:pt x="231" y="94"/>
                </a:lnTo>
                <a:lnTo>
                  <a:pt x="218" y="80"/>
                </a:lnTo>
                <a:lnTo>
                  <a:pt x="205" y="67"/>
                </a:lnTo>
                <a:lnTo>
                  <a:pt x="190" y="55"/>
                </a:lnTo>
                <a:lnTo>
                  <a:pt x="175" y="46"/>
                </a:lnTo>
                <a:lnTo>
                  <a:pt x="160" y="36"/>
                </a:lnTo>
                <a:lnTo>
                  <a:pt x="144" y="28"/>
                </a:lnTo>
                <a:lnTo>
                  <a:pt x="127" y="21"/>
                </a:lnTo>
                <a:lnTo>
                  <a:pt x="110" y="15"/>
                </a:lnTo>
                <a:lnTo>
                  <a:pt x="93" y="10"/>
                </a:lnTo>
                <a:lnTo>
                  <a:pt x="75" y="7"/>
                </a:lnTo>
                <a:lnTo>
                  <a:pt x="57" y="3"/>
                </a:lnTo>
                <a:lnTo>
                  <a:pt x="38" y="2"/>
                </a:lnTo>
                <a:lnTo>
                  <a:pt x="19" y="1"/>
                </a:lnTo>
                <a:lnTo>
                  <a:pt x="0" y="0"/>
                </a:lnTo>
                <a:lnTo>
                  <a:pt x="0" y="105"/>
                </a:lnTo>
                <a:lnTo>
                  <a:pt x="16" y="105"/>
                </a:lnTo>
                <a:lnTo>
                  <a:pt x="32" y="106"/>
                </a:lnTo>
                <a:lnTo>
                  <a:pt x="47" y="107"/>
                </a:lnTo>
                <a:lnTo>
                  <a:pt x="62" y="109"/>
                </a:lnTo>
                <a:lnTo>
                  <a:pt x="75" y="112"/>
                </a:lnTo>
                <a:lnTo>
                  <a:pt x="88" y="116"/>
                </a:lnTo>
                <a:lnTo>
                  <a:pt x="100" y="120"/>
                </a:lnTo>
                <a:lnTo>
                  <a:pt x="112" y="125"/>
                </a:lnTo>
                <a:lnTo>
                  <a:pt x="123" y="130"/>
                </a:lnTo>
                <a:lnTo>
                  <a:pt x="133" y="136"/>
                </a:lnTo>
                <a:lnTo>
                  <a:pt x="143" y="143"/>
                </a:lnTo>
                <a:lnTo>
                  <a:pt x="152" y="150"/>
                </a:lnTo>
                <a:lnTo>
                  <a:pt x="160" y="159"/>
                </a:lnTo>
                <a:lnTo>
                  <a:pt x="169" y="168"/>
                </a:lnTo>
                <a:lnTo>
                  <a:pt x="177" y="178"/>
                </a:lnTo>
                <a:lnTo>
                  <a:pt x="184" y="188"/>
                </a:lnTo>
                <a:lnTo>
                  <a:pt x="191" y="201"/>
                </a:lnTo>
                <a:lnTo>
                  <a:pt x="198" y="214"/>
                </a:lnTo>
                <a:lnTo>
                  <a:pt x="205" y="228"/>
                </a:lnTo>
                <a:lnTo>
                  <a:pt x="211" y="245"/>
                </a:lnTo>
                <a:lnTo>
                  <a:pt x="217" y="262"/>
                </a:lnTo>
                <a:lnTo>
                  <a:pt x="222" y="280"/>
                </a:lnTo>
                <a:lnTo>
                  <a:pt x="227" y="301"/>
                </a:lnTo>
                <a:lnTo>
                  <a:pt x="231" y="322"/>
                </a:lnTo>
                <a:lnTo>
                  <a:pt x="235" y="345"/>
                </a:lnTo>
                <a:lnTo>
                  <a:pt x="239" y="369"/>
                </a:lnTo>
                <a:lnTo>
                  <a:pt x="242" y="396"/>
                </a:lnTo>
                <a:lnTo>
                  <a:pt x="244" y="424"/>
                </a:lnTo>
                <a:lnTo>
                  <a:pt x="246" y="453"/>
                </a:lnTo>
                <a:lnTo>
                  <a:pt x="247" y="484"/>
                </a:lnTo>
                <a:lnTo>
                  <a:pt x="248" y="517"/>
                </a:lnTo>
                <a:lnTo>
                  <a:pt x="248" y="551"/>
                </a:lnTo>
                <a:lnTo>
                  <a:pt x="249" y="557"/>
                </a:lnTo>
                <a:lnTo>
                  <a:pt x="249" y="562"/>
                </a:lnTo>
                <a:lnTo>
                  <a:pt x="251" y="568"/>
                </a:lnTo>
                <a:lnTo>
                  <a:pt x="252" y="573"/>
                </a:lnTo>
                <a:lnTo>
                  <a:pt x="257" y="582"/>
                </a:lnTo>
                <a:lnTo>
                  <a:pt x="262" y="590"/>
                </a:lnTo>
                <a:lnTo>
                  <a:pt x="269" y="595"/>
                </a:lnTo>
                <a:lnTo>
                  <a:pt x="276" y="599"/>
                </a:lnTo>
                <a:lnTo>
                  <a:pt x="284" y="601"/>
                </a:lnTo>
                <a:lnTo>
                  <a:pt x="293" y="602"/>
                </a:lnTo>
                <a:lnTo>
                  <a:pt x="301" y="601"/>
                </a:lnTo>
                <a:lnTo>
                  <a:pt x="309" y="599"/>
                </a:lnTo>
                <a:lnTo>
                  <a:pt x="316" y="595"/>
                </a:lnTo>
                <a:lnTo>
                  <a:pt x="323" y="590"/>
                </a:lnTo>
                <a:lnTo>
                  <a:pt x="329" y="582"/>
                </a:lnTo>
                <a:lnTo>
                  <a:pt x="333" y="573"/>
                </a:lnTo>
                <a:lnTo>
                  <a:pt x="335" y="568"/>
                </a:lnTo>
                <a:lnTo>
                  <a:pt x="336" y="562"/>
                </a:lnTo>
                <a:lnTo>
                  <a:pt x="337" y="557"/>
                </a:lnTo>
                <a:lnTo>
                  <a:pt x="337" y="55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95" name="Freeform 89">
            <a:extLst>
              <a:ext uri="{FF2B5EF4-FFF2-40B4-BE49-F238E27FC236}">
                <a16:creationId xmlns:a16="http://schemas.microsoft.com/office/drawing/2014/main" id="{00000000-0008-0000-0700-000027010000}"/>
              </a:ext>
            </a:extLst>
          </xdr:cNvPr>
          <xdr:cNvSpPr>
            <a:spLocks/>
          </xdr:cNvSpPr>
        </xdr:nvSpPr>
        <xdr:spPr bwMode="auto">
          <a:xfrm>
            <a:off x="2793" y="612"/>
            <a:ext cx="77" cy="92"/>
          </a:xfrm>
          <a:custGeom>
            <a:avLst/>
            <a:gdLst>
              <a:gd name="T0" fmla="*/ 0 w 381"/>
              <a:gd name="T1" fmla="*/ 0 h 549"/>
              <a:gd name="T2" fmla="*/ 0 w 381"/>
              <a:gd name="T3" fmla="*/ 0 h 549"/>
              <a:gd name="T4" fmla="*/ 0 w 381"/>
              <a:gd name="T5" fmla="*/ 0 h 549"/>
              <a:gd name="T6" fmla="*/ 0 w 381"/>
              <a:gd name="T7" fmla="*/ 0 h 549"/>
              <a:gd name="T8" fmla="*/ 0 w 381"/>
              <a:gd name="T9" fmla="*/ 0 h 549"/>
              <a:gd name="T10" fmla="*/ 0 w 381"/>
              <a:gd name="T11" fmla="*/ 0 h 549"/>
              <a:gd name="T12" fmla="*/ 0 w 381"/>
              <a:gd name="T13" fmla="*/ 0 h 549"/>
              <a:gd name="T14" fmla="*/ 0 w 381"/>
              <a:gd name="T15" fmla="*/ 0 h 549"/>
              <a:gd name="T16" fmla="*/ 0 w 381"/>
              <a:gd name="T17" fmla="*/ 0 h 549"/>
              <a:gd name="T18" fmla="*/ 0 w 381"/>
              <a:gd name="T19" fmla="*/ 0 h 549"/>
              <a:gd name="T20" fmla="*/ 0 w 381"/>
              <a:gd name="T21" fmla="*/ 0 h 549"/>
              <a:gd name="T22" fmla="*/ 0 w 381"/>
              <a:gd name="T23" fmla="*/ 0 h 549"/>
              <a:gd name="T24" fmla="*/ 0 w 381"/>
              <a:gd name="T25" fmla="*/ 0 h 549"/>
              <a:gd name="T26" fmla="*/ 0 w 381"/>
              <a:gd name="T27" fmla="*/ 0 h 549"/>
              <a:gd name="T28" fmla="*/ 0 w 381"/>
              <a:gd name="T29" fmla="*/ 0 h 549"/>
              <a:gd name="T30" fmla="*/ 0 w 381"/>
              <a:gd name="T31" fmla="*/ 0 h 549"/>
              <a:gd name="T32" fmla="*/ 0 w 381"/>
              <a:gd name="T33" fmla="*/ 0 h 549"/>
              <a:gd name="T34" fmla="*/ 0 w 381"/>
              <a:gd name="T35" fmla="*/ 0 h 549"/>
              <a:gd name="T36" fmla="*/ 0 w 381"/>
              <a:gd name="T37" fmla="*/ 0 h 549"/>
              <a:gd name="T38" fmla="*/ 0 w 381"/>
              <a:gd name="T39" fmla="*/ 0 h 549"/>
              <a:gd name="T40" fmla="*/ 0 w 381"/>
              <a:gd name="T41" fmla="*/ 0 h 549"/>
              <a:gd name="T42" fmla="*/ 0 w 381"/>
              <a:gd name="T43" fmla="*/ 0 h 549"/>
              <a:gd name="T44" fmla="*/ 0 w 381"/>
              <a:gd name="T45" fmla="*/ 0 h 549"/>
              <a:gd name="T46" fmla="*/ 0 w 381"/>
              <a:gd name="T47" fmla="*/ 0 h 549"/>
              <a:gd name="T48" fmla="*/ 0 w 381"/>
              <a:gd name="T49" fmla="*/ 0 h 549"/>
              <a:gd name="T50" fmla="*/ 0 w 381"/>
              <a:gd name="T51" fmla="*/ 0 h 549"/>
              <a:gd name="T52" fmla="*/ 0 w 381"/>
              <a:gd name="T53" fmla="*/ 0 h 549"/>
              <a:gd name="T54" fmla="*/ 0 w 381"/>
              <a:gd name="T55" fmla="*/ 0 h 549"/>
              <a:gd name="T56" fmla="*/ 0 w 381"/>
              <a:gd name="T57" fmla="*/ 0 h 549"/>
              <a:gd name="T58" fmla="*/ 0 w 381"/>
              <a:gd name="T59" fmla="*/ 0 h 549"/>
              <a:gd name="T60" fmla="*/ 0 w 381"/>
              <a:gd name="T61" fmla="*/ 0 h 549"/>
              <a:gd name="T62" fmla="*/ 0 w 381"/>
              <a:gd name="T63" fmla="*/ 0 h 549"/>
              <a:gd name="T64" fmla="*/ 0 w 381"/>
              <a:gd name="T65" fmla="*/ 0 h 549"/>
              <a:gd name="T66" fmla="*/ 0 w 381"/>
              <a:gd name="T67" fmla="*/ 0 h 549"/>
              <a:gd name="T68" fmla="*/ 0 w 381"/>
              <a:gd name="T69" fmla="*/ 0 h 549"/>
              <a:gd name="T70" fmla="*/ 0 w 381"/>
              <a:gd name="T71" fmla="*/ 0 h 549"/>
              <a:gd name="T72" fmla="*/ 0 w 381"/>
              <a:gd name="T73" fmla="*/ 0 h 549"/>
              <a:gd name="T74" fmla="*/ 0 w 381"/>
              <a:gd name="T75" fmla="*/ 0 h 549"/>
              <a:gd name="T76" fmla="*/ 0 w 381"/>
              <a:gd name="T77" fmla="*/ 0 h 549"/>
              <a:gd name="T78" fmla="*/ 0 w 381"/>
              <a:gd name="T79" fmla="*/ 0 h 549"/>
              <a:gd name="T80" fmla="*/ 0 w 381"/>
              <a:gd name="T81" fmla="*/ 0 h 549"/>
              <a:gd name="T82" fmla="*/ 0 w 381"/>
              <a:gd name="T83" fmla="*/ 0 h 549"/>
              <a:gd name="T84" fmla="*/ 0 w 381"/>
              <a:gd name="T85" fmla="*/ 0 h 549"/>
              <a:gd name="T86" fmla="*/ 0 w 381"/>
              <a:gd name="T87" fmla="*/ 0 h 549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81" h="549">
                <a:moveTo>
                  <a:pt x="44" y="549"/>
                </a:moveTo>
                <a:lnTo>
                  <a:pt x="44" y="549"/>
                </a:lnTo>
                <a:lnTo>
                  <a:pt x="63" y="549"/>
                </a:lnTo>
                <a:lnTo>
                  <a:pt x="82" y="548"/>
                </a:lnTo>
                <a:lnTo>
                  <a:pt x="101" y="546"/>
                </a:lnTo>
                <a:lnTo>
                  <a:pt x="119" y="543"/>
                </a:lnTo>
                <a:lnTo>
                  <a:pt x="137" y="539"/>
                </a:lnTo>
                <a:lnTo>
                  <a:pt x="154" y="534"/>
                </a:lnTo>
                <a:lnTo>
                  <a:pt x="171" y="528"/>
                </a:lnTo>
                <a:lnTo>
                  <a:pt x="188" y="521"/>
                </a:lnTo>
                <a:lnTo>
                  <a:pt x="204" y="514"/>
                </a:lnTo>
                <a:lnTo>
                  <a:pt x="219" y="505"/>
                </a:lnTo>
                <a:lnTo>
                  <a:pt x="234" y="494"/>
                </a:lnTo>
                <a:lnTo>
                  <a:pt x="249" y="482"/>
                </a:lnTo>
                <a:lnTo>
                  <a:pt x="262" y="469"/>
                </a:lnTo>
                <a:lnTo>
                  <a:pt x="275" y="455"/>
                </a:lnTo>
                <a:lnTo>
                  <a:pt x="287" y="440"/>
                </a:lnTo>
                <a:lnTo>
                  <a:pt x="299" y="423"/>
                </a:lnTo>
                <a:lnTo>
                  <a:pt x="309" y="406"/>
                </a:lnTo>
                <a:lnTo>
                  <a:pt x="319" y="386"/>
                </a:lnTo>
                <a:lnTo>
                  <a:pt x="328" y="367"/>
                </a:lnTo>
                <a:lnTo>
                  <a:pt x="336" y="346"/>
                </a:lnTo>
                <a:lnTo>
                  <a:pt x="343" y="323"/>
                </a:lnTo>
                <a:lnTo>
                  <a:pt x="350" y="300"/>
                </a:lnTo>
                <a:lnTo>
                  <a:pt x="356" y="275"/>
                </a:lnTo>
                <a:lnTo>
                  <a:pt x="361" y="250"/>
                </a:lnTo>
                <a:lnTo>
                  <a:pt x="366" y="223"/>
                </a:lnTo>
                <a:lnTo>
                  <a:pt x="370" y="195"/>
                </a:lnTo>
                <a:lnTo>
                  <a:pt x="373" y="166"/>
                </a:lnTo>
                <a:lnTo>
                  <a:pt x="376" y="135"/>
                </a:lnTo>
                <a:lnTo>
                  <a:pt x="378" y="103"/>
                </a:lnTo>
                <a:lnTo>
                  <a:pt x="380" y="70"/>
                </a:lnTo>
                <a:lnTo>
                  <a:pt x="381" y="35"/>
                </a:lnTo>
                <a:lnTo>
                  <a:pt x="381" y="0"/>
                </a:lnTo>
                <a:lnTo>
                  <a:pt x="292" y="0"/>
                </a:lnTo>
                <a:lnTo>
                  <a:pt x="292" y="34"/>
                </a:lnTo>
                <a:lnTo>
                  <a:pt x="291" y="66"/>
                </a:lnTo>
                <a:lnTo>
                  <a:pt x="290" y="97"/>
                </a:lnTo>
                <a:lnTo>
                  <a:pt x="288" y="126"/>
                </a:lnTo>
                <a:lnTo>
                  <a:pt x="286" y="154"/>
                </a:lnTo>
                <a:lnTo>
                  <a:pt x="283" y="180"/>
                </a:lnTo>
                <a:lnTo>
                  <a:pt x="279" y="204"/>
                </a:lnTo>
                <a:lnTo>
                  <a:pt x="275" y="228"/>
                </a:lnTo>
                <a:lnTo>
                  <a:pt x="271" y="249"/>
                </a:lnTo>
                <a:lnTo>
                  <a:pt x="266" y="269"/>
                </a:lnTo>
                <a:lnTo>
                  <a:pt x="261" y="288"/>
                </a:lnTo>
                <a:lnTo>
                  <a:pt x="255" y="305"/>
                </a:lnTo>
                <a:lnTo>
                  <a:pt x="249" y="321"/>
                </a:lnTo>
                <a:lnTo>
                  <a:pt x="242" y="335"/>
                </a:lnTo>
                <a:lnTo>
                  <a:pt x="235" y="349"/>
                </a:lnTo>
                <a:lnTo>
                  <a:pt x="228" y="361"/>
                </a:lnTo>
                <a:lnTo>
                  <a:pt x="221" y="372"/>
                </a:lnTo>
                <a:lnTo>
                  <a:pt x="213" y="382"/>
                </a:lnTo>
                <a:lnTo>
                  <a:pt x="204" y="390"/>
                </a:lnTo>
                <a:lnTo>
                  <a:pt x="196" y="399"/>
                </a:lnTo>
                <a:lnTo>
                  <a:pt x="187" y="407"/>
                </a:lnTo>
                <a:lnTo>
                  <a:pt x="177" y="414"/>
                </a:lnTo>
                <a:lnTo>
                  <a:pt x="167" y="420"/>
                </a:lnTo>
                <a:lnTo>
                  <a:pt x="156" y="425"/>
                </a:lnTo>
                <a:lnTo>
                  <a:pt x="144" y="429"/>
                </a:lnTo>
                <a:lnTo>
                  <a:pt x="132" y="434"/>
                </a:lnTo>
                <a:lnTo>
                  <a:pt x="119" y="438"/>
                </a:lnTo>
                <a:lnTo>
                  <a:pt x="106" y="440"/>
                </a:lnTo>
                <a:lnTo>
                  <a:pt x="91" y="442"/>
                </a:lnTo>
                <a:lnTo>
                  <a:pt x="76" y="445"/>
                </a:lnTo>
                <a:lnTo>
                  <a:pt x="60" y="445"/>
                </a:lnTo>
                <a:lnTo>
                  <a:pt x="44" y="445"/>
                </a:lnTo>
                <a:lnTo>
                  <a:pt x="38" y="446"/>
                </a:lnTo>
                <a:lnTo>
                  <a:pt x="33" y="447"/>
                </a:lnTo>
                <a:lnTo>
                  <a:pt x="29" y="448"/>
                </a:lnTo>
                <a:lnTo>
                  <a:pt x="24" y="449"/>
                </a:lnTo>
                <a:lnTo>
                  <a:pt x="17" y="455"/>
                </a:lnTo>
                <a:lnTo>
                  <a:pt x="11" y="461"/>
                </a:lnTo>
                <a:lnTo>
                  <a:pt x="6" y="469"/>
                </a:lnTo>
                <a:lnTo>
                  <a:pt x="2" y="478"/>
                </a:lnTo>
                <a:lnTo>
                  <a:pt x="0" y="487"/>
                </a:lnTo>
                <a:lnTo>
                  <a:pt x="0" y="498"/>
                </a:lnTo>
                <a:lnTo>
                  <a:pt x="0" y="507"/>
                </a:lnTo>
                <a:lnTo>
                  <a:pt x="2" y="516"/>
                </a:lnTo>
                <a:lnTo>
                  <a:pt x="6" y="525"/>
                </a:lnTo>
                <a:lnTo>
                  <a:pt x="11" y="533"/>
                </a:lnTo>
                <a:lnTo>
                  <a:pt x="17" y="540"/>
                </a:lnTo>
                <a:lnTo>
                  <a:pt x="24" y="545"/>
                </a:lnTo>
                <a:lnTo>
                  <a:pt x="29" y="547"/>
                </a:lnTo>
                <a:lnTo>
                  <a:pt x="33" y="548"/>
                </a:lnTo>
                <a:lnTo>
                  <a:pt x="38" y="549"/>
                </a:lnTo>
                <a:lnTo>
                  <a:pt x="44" y="549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96" name="Freeform 90">
            <a:extLst>
              <a:ext uri="{FF2B5EF4-FFF2-40B4-BE49-F238E27FC236}">
                <a16:creationId xmlns:a16="http://schemas.microsoft.com/office/drawing/2014/main" id="{00000000-0008-0000-0700-000028010000}"/>
              </a:ext>
            </a:extLst>
          </xdr:cNvPr>
          <xdr:cNvSpPr>
            <a:spLocks/>
          </xdr:cNvSpPr>
        </xdr:nvSpPr>
        <xdr:spPr bwMode="auto">
          <a:xfrm>
            <a:off x="2735" y="603"/>
            <a:ext cx="67" cy="101"/>
          </a:xfrm>
          <a:custGeom>
            <a:avLst/>
            <a:gdLst>
              <a:gd name="T0" fmla="*/ 0 w 337"/>
              <a:gd name="T1" fmla="*/ 0 h 602"/>
              <a:gd name="T2" fmla="*/ 0 w 337"/>
              <a:gd name="T3" fmla="*/ 0 h 602"/>
              <a:gd name="T4" fmla="*/ 0 w 337"/>
              <a:gd name="T5" fmla="*/ 0 h 602"/>
              <a:gd name="T6" fmla="*/ 0 w 337"/>
              <a:gd name="T7" fmla="*/ 0 h 602"/>
              <a:gd name="T8" fmla="*/ 0 w 337"/>
              <a:gd name="T9" fmla="*/ 0 h 602"/>
              <a:gd name="T10" fmla="*/ 0 w 337"/>
              <a:gd name="T11" fmla="*/ 0 h 602"/>
              <a:gd name="T12" fmla="*/ 0 w 337"/>
              <a:gd name="T13" fmla="*/ 0 h 602"/>
              <a:gd name="T14" fmla="*/ 0 w 337"/>
              <a:gd name="T15" fmla="*/ 0 h 602"/>
              <a:gd name="T16" fmla="*/ 0 w 337"/>
              <a:gd name="T17" fmla="*/ 0 h 602"/>
              <a:gd name="T18" fmla="*/ 0 w 337"/>
              <a:gd name="T19" fmla="*/ 0 h 602"/>
              <a:gd name="T20" fmla="*/ 0 w 337"/>
              <a:gd name="T21" fmla="*/ 0 h 602"/>
              <a:gd name="T22" fmla="*/ 0 w 337"/>
              <a:gd name="T23" fmla="*/ 0 h 602"/>
              <a:gd name="T24" fmla="*/ 0 w 337"/>
              <a:gd name="T25" fmla="*/ 0 h 602"/>
              <a:gd name="T26" fmla="*/ 0 w 337"/>
              <a:gd name="T27" fmla="*/ 0 h 602"/>
              <a:gd name="T28" fmla="*/ 0 w 337"/>
              <a:gd name="T29" fmla="*/ 0 h 602"/>
              <a:gd name="T30" fmla="*/ 0 w 337"/>
              <a:gd name="T31" fmla="*/ 0 h 602"/>
              <a:gd name="T32" fmla="*/ 0 w 337"/>
              <a:gd name="T33" fmla="*/ 0 h 602"/>
              <a:gd name="T34" fmla="*/ 0 w 337"/>
              <a:gd name="T35" fmla="*/ 0 h 602"/>
              <a:gd name="T36" fmla="*/ 0 w 337"/>
              <a:gd name="T37" fmla="*/ 0 h 602"/>
              <a:gd name="T38" fmla="*/ 0 w 337"/>
              <a:gd name="T39" fmla="*/ 0 h 602"/>
              <a:gd name="T40" fmla="*/ 0 w 337"/>
              <a:gd name="T41" fmla="*/ 0 h 602"/>
              <a:gd name="T42" fmla="*/ 0 w 337"/>
              <a:gd name="T43" fmla="*/ 0 h 602"/>
              <a:gd name="T44" fmla="*/ 0 w 337"/>
              <a:gd name="T45" fmla="*/ 0 h 602"/>
              <a:gd name="T46" fmla="*/ 0 w 337"/>
              <a:gd name="T47" fmla="*/ 0 h 602"/>
              <a:gd name="T48" fmla="*/ 0 w 337"/>
              <a:gd name="T49" fmla="*/ 0 h 602"/>
              <a:gd name="T50" fmla="*/ 0 w 337"/>
              <a:gd name="T51" fmla="*/ 0 h 602"/>
              <a:gd name="T52" fmla="*/ 0 w 337"/>
              <a:gd name="T53" fmla="*/ 0 h 602"/>
              <a:gd name="T54" fmla="*/ 0 w 337"/>
              <a:gd name="T55" fmla="*/ 0 h 602"/>
              <a:gd name="T56" fmla="*/ 0 w 337"/>
              <a:gd name="T57" fmla="*/ 0 h 602"/>
              <a:gd name="T58" fmla="*/ 0 w 337"/>
              <a:gd name="T59" fmla="*/ 0 h 602"/>
              <a:gd name="T60" fmla="*/ 0 w 337"/>
              <a:gd name="T61" fmla="*/ 0 h 602"/>
              <a:gd name="T62" fmla="*/ 0 w 337"/>
              <a:gd name="T63" fmla="*/ 0 h 602"/>
              <a:gd name="T64" fmla="*/ 0 w 337"/>
              <a:gd name="T65" fmla="*/ 0 h 602"/>
              <a:gd name="T66" fmla="*/ 0 w 337"/>
              <a:gd name="T67" fmla="*/ 0 h 602"/>
              <a:gd name="T68" fmla="*/ 0 w 337"/>
              <a:gd name="T69" fmla="*/ 0 h 602"/>
              <a:gd name="T70" fmla="*/ 0 w 337"/>
              <a:gd name="T71" fmla="*/ 0 h 602"/>
              <a:gd name="T72" fmla="*/ 0 w 337"/>
              <a:gd name="T73" fmla="*/ 0 h 602"/>
              <a:gd name="T74" fmla="*/ 0 w 337"/>
              <a:gd name="T75" fmla="*/ 0 h 602"/>
              <a:gd name="T76" fmla="*/ 0 w 337"/>
              <a:gd name="T77" fmla="*/ 0 h 602"/>
              <a:gd name="T78" fmla="*/ 0 w 337"/>
              <a:gd name="T79" fmla="*/ 0 h 602"/>
              <a:gd name="T80" fmla="*/ 0 w 337"/>
              <a:gd name="T81" fmla="*/ 0 h 602"/>
              <a:gd name="T82" fmla="*/ 0 w 337"/>
              <a:gd name="T83" fmla="*/ 0 h 602"/>
              <a:gd name="T84" fmla="*/ 0 w 337"/>
              <a:gd name="T85" fmla="*/ 0 h 602"/>
              <a:gd name="T86" fmla="*/ 0 w 337"/>
              <a:gd name="T87" fmla="*/ 0 h 602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37" h="602">
                <a:moveTo>
                  <a:pt x="0" y="53"/>
                </a:moveTo>
                <a:lnTo>
                  <a:pt x="0" y="53"/>
                </a:lnTo>
                <a:lnTo>
                  <a:pt x="0" y="88"/>
                </a:lnTo>
                <a:lnTo>
                  <a:pt x="1" y="123"/>
                </a:lnTo>
                <a:lnTo>
                  <a:pt x="2" y="156"/>
                </a:lnTo>
                <a:lnTo>
                  <a:pt x="4" y="188"/>
                </a:lnTo>
                <a:lnTo>
                  <a:pt x="7" y="219"/>
                </a:lnTo>
                <a:lnTo>
                  <a:pt x="10" y="248"/>
                </a:lnTo>
                <a:lnTo>
                  <a:pt x="13" y="276"/>
                </a:lnTo>
                <a:lnTo>
                  <a:pt x="18" y="302"/>
                </a:lnTo>
                <a:lnTo>
                  <a:pt x="23" y="328"/>
                </a:lnTo>
                <a:lnTo>
                  <a:pt x="28" y="353"/>
                </a:lnTo>
                <a:lnTo>
                  <a:pt x="35" y="375"/>
                </a:lnTo>
                <a:lnTo>
                  <a:pt x="42" y="398"/>
                </a:lnTo>
                <a:lnTo>
                  <a:pt x="50" y="419"/>
                </a:lnTo>
                <a:lnTo>
                  <a:pt x="59" y="439"/>
                </a:lnTo>
                <a:lnTo>
                  <a:pt x="68" y="458"/>
                </a:lnTo>
                <a:lnTo>
                  <a:pt x="78" y="475"/>
                </a:lnTo>
                <a:lnTo>
                  <a:pt x="90" y="492"/>
                </a:lnTo>
                <a:lnTo>
                  <a:pt x="102" y="508"/>
                </a:lnTo>
                <a:lnTo>
                  <a:pt x="115" y="522"/>
                </a:lnTo>
                <a:lnTo>
                  <a:pt x="128" y="535"/>
                </a:lnTo>
                <a:lnTo>
                  <a:pt x="142" y="547"/>
                </a:lnTo>
                <a:lnTo>
                  <a:pt x="157" y="558"/>
                </a:lnTo>
                <a:lnTo>
                  <a:pt x="173" y="567"/>
                </a:lnTo>
                <a:lnTo>
                  <a:pt x="189" y="575"/>
                </a:lnTo>
                <a:lnTo>
                  <a:pt x="206" y="582"/>
                </a:lnTo>
                <a:lnTo>
                  <a:pt x="223" y="587"/>
                </a:lnTo>
                <a:lnTo>
                  <a:pt x="241" y="592"/>
                </a:lnTo>
                <a:lnTo>
                  <a:pt x="259" y="596"/>
                </a:lnTo>
                <a:lnTo>
                  <a:pt x="278" y="599"/>
                </a:lnTo>
                <a:lnTo>
                  <a:pt x="297" y="601"/>
                </a:lnTo>
                <a:lnTo>
                  <a:pt x="317" y="602"/>
                </a:lnTo>
                <a:lnTo>
                  <a:pt x="337" y="602"/>
                </a:lnTo>
                <a:lnTo>
                  <a:pt x="337" y="498"/>
                </a:lnTo>
                <a:lnTo>
                  <a:pt x="319" y="498"/>
                </a:lnTo>
                <a:lnTo>
                  <a:pt x="303" y="498"/>
                </a:lnTo>
                <a:lnTo>
                  <a:pt x="287" y="495"/>
                </a:lnTo>
                <a:lnTo>
                  <a:pt x="272" y="493"/>
                </a:lnTo>
                <a:lnTo>
                  <a:pt x="258" y="491"/>
                </a:lnTo>
                <a:lnTo>
                  <a:pt x="245" y="487"/>
                </a:lnTo>
                <a:lnTo>
                  <a:pt x="233" y="482"/>
                </a:lnTo>
                <a:lnTo>
                  <a:pt x="221" y="478"/>
                </a:lnTo>
                <a:lnTo>
                  <a:pt x="210" y="473"/>
                </a:lnTo>
                <a:lnTo>
                  <a:pt x="200" y="467"/>
                </a:lnTo>
                <a:lnTo>
                  <a:pt x="190" y="460"/>
                </a:lnTo>
                <a:lnTo>
                  <a:pt x="181" y="452"/>
                </a:lnTo>
                <a:lnTo>
                  <a:pt x="173" y="445"/>
                </a:lnTo>
                <a:lnTo>
                  <a:pt x="165" y="435"/>
                </a:lnTo>
                <a:lnTo>
                  <a:pt x="157" y="426"/>
                </a:lnTo>
                <a:lnTo>
                  <a:pt x="150" y="414"/>
                </a:lnTo>
                <a:lnTo>
                  <a:pt x="143" y="402"/>
                </a:lnTo>
                <a:lnTo>
                  <a:pt x="136" y="389"/>
                </a:lnTo>
                <a:lnTo>
                  <a:pt x="130" y="374"/>
                </a:lnTo>
                <a:lnTo>
                  <a:pt x="124" y="359"/>
                </a:lnTo>
                <a:lnTo>
                  <a:pt x="118" y="341"/>
                </a:lnTo>
                <a:lnTo>
                  <a:pt x="113" y="322"/>
                </a:lnTo>
                <a:lnTo>
                  <a:pt x="108" y="302"/>
                </a:lnTo>
                <a:lnTo>
                  <a:pt x="104" y="281"/>
                </a:lnTo>
                <a:lnTo>
                  <a:pt x="100" y="257"/>
                </a:lnTo>
                <a:lnTo>
                  <a:pt x="97" y="234"/>
                </a:lnTo>
                <a:lnTo>
                  <a:pt x="94" y="207"/>
                </a:lnTo>
                <a:lnTo>
                  <a:pt x="92" y="180"/>
                </a:lnTo>
                <a:lnTo>
                  <a:pt x="90" y="150"/>
                </a:lnTo>
                <a:lnTo>
                  <a:pt x="89" y="120"/>
                </a:lnTo>
                <a:lnTo>
                  <a:pt x="88" y="87"/>
                </a:lnTo>
                <a:lnTo>
                  <a:pt x="88" y="53"/>
                </a:lnTo>
                <a:lnTo>
                  <a:pt x="88" y="46"/>
                </a:lnTo>
                <a:lnTo>
                  <a:pt x="87" y="40"/>
                </a:lnTo>
                <a:lnTo>
                  <a:pt x="86" y="35"/>
                </a:lnTo>
                <a:lnTo>
                  <a:pt x="84" y="29"/>
                </a:lnTo>
                <a:lnTo>
                  <a:pt x="80" y="21"/>
                </a:lnTo>
                <a:lnTo>
                  <a:pt x="74" y="13"/>
                </a:lnTo>
                <a:lnTo>
                  <a:pt x="68" y="8"/>
                </a:lnTo>
                <a:lnTo>
                  <a:pt x="60" y="3"/>
                </a:lnTo>
                <a:lnTo>
                  <a:pt x="52" y="1"/>
                </a:lnTo>
                <a:lnTo>
                  <a:pt x="44" y="0"/>
                </a:lnTo>
                <a:lnTo>
                  <a:pt x="36" y="1"/>
                </a:lnTo>
                <a:lnTo>
                  <a:pt x="28" y="3"/>
                </a:lnTo>
                <a:lnTo>
                  <a:pt x="20" y="8"/>
                </a:lnTo>
                <a:lnTo>
                  <a:pt x="13" y="13"/>
                </a:lnTo>
                <a:lnTo>
                  <a:pt x="8" y="21"/>
                </a:lnTo>
                <a:lnTo>
                  <a:pt x="3" y="29"/>
                </a:lnTo>
                <a:lnTo>
                  <a:pt x="2" y="35"/>
                </a:lnTo>
                <a:lnTo>
                  <a:pt x="1" y="40"/>
                </a:lnTo>
                <a:lnTo>
                  <a:pt x="0" y="46"/>
                </a:lnTo>
                <a:lnTo>
                  <a:pt x="0" y="5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97" name="Freeform 91">
            <a:extLst>
              <a:ext uri="{FF2B5EF4-FFF2-40B4-BE49-F238E27FC236}">
                <a16:creationId xmlns:a16="http://schemas.microsoft.com/office/drawing/2014/main" id="{00000000-0008-0000-0700-000029010000}"/>
              </a:ext>
            </a:extLst>
          </xdr:cNvPr>
          <xdr:cNvSpPr>
            <a:spLocks/>
          </xdr:cNvSpPr>
        </xdr:nvSpPr>
        <xdr:spPr bwMode="auto">
          <a:xfrm>
            <a:off x="3509" y="309"/>
            <a:ext cx="400" cy="482"/>
          </a:xfrm>
          <a:custGeom>
            <a:avLst/>
            <a:gdLst>
              <a:gd name="T0" fmla="*/ 0 w 2002"/>
              <a:gd name="T1" fmla="*/ 0 h 2892"/>
              <a:gd name="T2" fmla="*/ 0 w 2002"/>
              <a:gd name="T3" fmla="*/ 0 h 2892"/>
              <a:gd name="T4" fmla="*/ 0 w 2002"/>
              <a:gd name="T5" fmla="*/ 0 h 2892"/>
              <a:gd name="T6" fmla="*/ 0 w 2002"/>
              <a:gd name="T7" fmla="*/ 0 h 2892"/>
              <a:gd name="T8" fmla="*/ 0 w 2002"/>
              <a:gd name="T9" fmla="*/ 0 h 2892"/>
              <a:gd name="T10" fmla="*/ 0 w 2002"/>
              <a:gd name="T11" fmla="*/ 0 h 2892"/>
              <a:gd name="T12" fmla="*/ 0 w 2002"/>
              <a:gd name="T13" fmla="*/ 0 h 2892"/>
              <a:gd name="T14" fmla="*/ 0 w 2002"/>
              <a:gd name="T15" fmla="*/ 0 h 2892"/>
              <a:gd name="T16" fmla="*/ 0 w 2002"/>
              <a:gd name="T17" fmla="*/ 0 h 2892"/>
              <a:gd name="T18" fmla="*/ 0 w 2002"/>
              <a:gd name="T19" fmla="*/ 0 h 2892"/>
              <a:gd name="T20" fmla="*/ 0 w 2002"/>
              <a:gd name="T21" fmla="*/ 0 h 2892"/>
              <a:gd name="T22" fmla="*/ 0 w 2002"/>
              <a:gd name="T23" fmla="*/ 0 h 2892"/>
              <a:gd name="T24" fmla="*/ 0 w 2002"/>
              <a:gd name="T25" fmla="*/ 0 h 2892"/>
              <a:gd name="T26" fmla="*/ 0 w 2002"/>
              <a:gd name="T27" fmla="*/ 0 h 2892"/>
              <a:gd name="T28" fmla="*/ 0 w 2002"/>
              <a:gd name="T29" fmla="*/ 0 h 2892"/>
              <a:gd name="T30" fmla="*/ 0 w 2002"/>
              <a:gd name="T31" fmla="*/ 0 h 2892"/>
              <a:gd name="T32" fmla="*/ 0 w 2002"/>
              <a:gd name="T33" fmla="*/ 0 h 2892"/>
              <a:gd name="T34" fmla="*/ 0 w 2002"/>
              <a:gd name="T35" fmla="*/ 0 h 2892"/>
              <a:gd name="T36" fmla="*/ 0 w 2002"/>
              <a:gd name="T37" fmla="*/ 0 h 2892"/>
              <a:gd name="T38" fmla="*/ 0 w 2002"/>
              <a:gd name="T39" fmla="*/ 0 h 2892"/>
              <a:gd name="T40" fmla="*/ 0 w 2002"/>
              <a:gd name="T41" fmla="*/ 0 h 2892"/>
              <a:gd name="T42" fmla="*/ 0 w 2002"/>
              <a:gd name="T43" fmla="*/ 0 h 2892"/>
              <a:gd name="T44" fmla="*/ 0 w 2002"/>
              <a:gd name="T45" fmla="*/ 0 h 2892"/>
              <a:gd name="T46" fmla="*/ 0 w 2002"/>
              <a:gd name="T47" fmla="*/ 0 h 2892"/>
              <a:gd name="T48" fmla="*/ 0 w 2002"/>
              <a:gd name="T49" fmla="*/ 0 h 2892"/>
              <a:gd name="T50" fmla="*/ 0 w 2002"/>
              <a:gd name="T51" fmla="*/ 0 h 2892"/>
              <a:gd name="T52" fmla="*/ 0 w 2002"/>
              <a:gd name="T53" fmla="*/ 0 h 2892"/>
              <a:gd name="T54" fmla="*/ 0 w 2002"/>
              <a:gd name="T55" fmla="*/ 0 h 2892"/>
              <a:gd name="T56" fmla="*/ 0 w 2002"/>
              <a:gd name="T57" fmla="*/ 0 h 2892"/>
              <a:gd name="T58" fmla="*/ 0 w 2002"/>
              <a:gd name="T59" fmla="*/ 0 h 2892"/>
              <a:gd name="T60" fmla="*/ 0 w 2002"/>
              <a:gd name="T61" fmla="*/ 0 h 2892"/>
              <a:gd name="T62" fmla="*/ 0 w 2002"/>
              <a:gd name="T63" fmla="*/ 0 h 2892"/>
              <a:gd name="T64" fmla="*/ 0 w 2002"/>
              <a:gd name="T65" fmla="*/ 0 h 2892"/>
              <a:gd name="T66" fmla="*/ 0 w 2002"/>
              <a:gd name="T67" fmla="*/ 0 h 2892"/>
              <a:gd name="T68" fmla="*/ 0 w 2002"/>
              <a:gd name="T69" fmla="*/ 0 h 2892"/>
              <a:gd name="T70" fmla="*/ 0 w 2002"/>
              <a:gd name="T71" fmla="*/ 0 h 2892"/>
              <a:gd name="T72" fmla="*/ 0 w 2002"/>
              <a:gd name="T73" fmla="*/ 0 h 2892"/>
              <a:gd name="T74" fmla="*/ 0 w 2002"/>
              <a:gd name="T75" fmla="*/ 0 h 2892"/>
              <a:gd name="T76" fmla="*/ 0 w 2002"/>
              <a:gd name="T77" fmla="*/ 0 h 2892"/>
              <a:gd name="T78" fmla="*/ 0 w 2002"/>
              <a:gd name="T79" fmla="*/ 0 h 2892"/>
              <a:gd name="T80" fmla="*/ 0 w 2002"/>
              <a:gd name="T81" fmla="*/ 0 h 2892"/>
              <a:gd name="T82" fmla="*/ 0 w 2002"/>
              <a:gd name="T83" fmla="*/ 0 h 2892"/>
              <a:gd name="T84" fmla="*/ 0 w 2002"/>
              <a:gd name="T85" fmla="*/ 0 h 2892"/>
              <a:gd name="T86" fmla="*/ 0 w 2002"/>
              <a:gd name="T87" fmla="*/ 0 h 2892"/>
              <a:gd name="T88" fmla="*/ 0 w 2002"/>
              <a:gd name="T89" fmla="*/ 0 h 2892"/>
              <a:gd name="T90" fmla="*/ 0 w 2002"/>
              <a:gd name="T91" fmla="*/ 0 h 2892"/>
              <a:gd name="T92" fmla="*/ 0 w 2002"/>
              <a:gd name="T93" fmla="*/ 0 h 2892"/>
              <a:gd name="T94" fmla="*/ 0 w 2002"/>
              <a:gd name="T95" fmla="*/ 0 h 2892"/>
              <a:gd name="T96" fmla="*/ 0 w 2002"/>
              <a:gd name="T97" fmla="*/ 0 h 2892"/>
              <a:gd name="T98" fmla="*/ 0 w 2002"/>
              <a:gd name="T99" fmla="*/ 0 h 2892"/>
              <a:gd name="T100" fmla="*/ 0 w 2002"/>
              <a:gd name="T101" fmla="*/ 0 h 2892"/>
              <a:gd name="T102" fmla="*/ 0 w 2002"/>
              <a:gd name="T103" fmla="*/ 0 h 2892"/>
              <a:gd name="T104" fmla="*/ 0 w 2002"/>
              <a:gd name="T105" fmla="*/ 0 h 2892"/>
              <a:gd name="T106" fmla="*/ 0 w 2002"/>
              <a:gd name="T107" fmla="*/ 0 h 2892"/>
              <a:gd name="T108" fmla="*/ 0 w 2002"/>
              <a:gd name="T109" fmla="*/ 0 h 2892"/>
              <a:gd name="T110" fmla="*/ 0 w 2002"/>
              <a:gd name="T111" fmla="*/ 0 h 2892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</a:gdLst>
            <a:ahLst/>
            <a:cxnLst>
              <a:cxn ang="T112">
                <a:pos x="T0" y="T1"/>
              </a:cxn>
              <a:cxn ang="T113">
                <a:pos x="T2" y="T3"/>
              </a:cxn>
              <a:cxn ang="T114">
                <a:pos x="T4" y="T5"/>
              </a:cxn>
              <a:cxn ang="T115">
                <a:pos x="T6" y="T7"/>
              </a:cxn>
              <a:cxn ang="T116">
                <a:pos x="T8" y="T9"/>
              </a:cxn>
              <a:cxn ang="T117">
                <a:pos x="T10" y="T11"/>
              </a:cxn>
              <a:cxn ang="T118">
                <a:pos x="T12" y="T13"/>
              </a:cxn>
              <a:cxn ang="T119">
                <a:pos x="T14" y="T15"/>
              </a:cxn>
              <a:cxn ang="T120">
                <a:pos x="T16" y="T17"/>
              </a:cxn>
              <a:cxn ang="T121">
                <a:pos x="T18" y="T19"/>
              </a:cxn>
              <a:cxn ang="T122">
                <a:pos x="T20" y="T21"/>
              </a:cxn>
              <a:cxn ang="T123">
                <a:pos x="T22" y="T23"/>
              </a:cxn>
              <a:cxn ang="T124">
                <a:pos x="T24" y="T25"/>
              </a:cxn>
              <a:cxn ang="T125">
                <a:pos x="T26" y="T27"/>
              </a:cxn>
              <a:cxn ang="T126">
                <a:pos x="T28" y="T29"/>
              </a:cxn>
              <a:cxn ang="T127">
                <a:pos x="T30" y="T31"/>
              </a:cxn>
              <a:cxn ang="T128">
                <a:pos x="T32" y="T33"/>
              </a:cxn>
              <a:cxn ang="T129">
                <a:pos x="T34" y="T35"/>
              </a:cxn>
              <a:cxn ang="T130">
                <a:pos x="T36" y="T37"/>
              </a:cxn>
              <a:cxn ang="T131">
                <a:pos x="T38" y="T39"/>
              </a:cxn>
              <a:cxn ang="T132">
                <a:pos x="T40" y="T41"/>
              </a:cxn>
              <a:cxn ang="T133">
                <a:pos x="T42" y="T43"/>
              </a:cxn>
              <a:cxn ang="T134">
                <a:pos x="T44" y="T45"/>
              </a:cxn>
              <a:cxn ang="T135">
                <a:pos x="T46" y="T47"/>
              </a:cxn>
              <a:cxn ang="T136">
                <a:pos x="T48" y="T49"/>
              </a:cxn>
              <a:cxn ang="T137">
                <a:pos x="T50" y="T51"/>
              </a:cxn>
              <a:cxn ang="T138">
                <a:pos x="T52" y="T53"/>
              </a:cxn>
              <a:cxn ang="T139">
                <a:pos x="T54" y="T55"/>
              </a:cxn>
              <a:cxn ang="T140">
                <a:pos x="T56" y="T57"/>
              </a:cxn>
              <a:cxn ang="T141">
                <a:pos x="T58" y="T59"/>
              </a:cxn>
              <a:cxn ang="T142">
                <a:pos x="T60" y="T61"/>
              </a:cxn>
              <a:cxn ang="T143">
                <a:pos x="T62" y="T63"/>
              </a:cxn>
              <a:cxn ang="T144">
                <a:pos x="T64" y="T65"/>
              </a:cxn>
              <a:cxn ang="T145">
                <a:pos x="T66" y="T67"/>
              </a:cxn>
              <a:cxn ang="T146">
                <a:pos x="T68" y="T69"/>
              </a:cxn>
              <a:cxn ang="T147">
                <a:pos x="T70" y="T71"/>
              </a:cxn>
              <a:cxn ang="T148">
                <a:pos x="T72" y="T73"/>
              </a:cxn>
              <a:cxn ang="T149">
                <a:pos x="T74" y="T75"/>
              </a:cxn>
              <a:cxn ang="T150">
                <a:pos x="T76" y="T77"/>
              </a:cxn>
              <a:cxn ang="T151">
                <a:pos x="T78" y="T79"/>
              </a:cxn>
              <a:cxn ang="T152">
                <a:pos x="T80" y="T81"/>
              </a:cxn>
              <a:cxn ang="T153">
                <a:pos x="T82" y="T83"/>
              </a:cxn>
              <a:cxn ang="T154">
                <a:pos x="T84" y="T85"/>
              </a:cxn>
              <a:cxn ang="T155">
                <a:pos x="T86" y="T87"/>
              </a:cxn>
              <a:cxn ang="T156">
                <a:pos x="T88" y="T89"/>
              </a:cxn>
              <a:cxn ang="T157">
                <a:pos x="T90" y="T91"/>
              </a:cxn>
              <a:cxn ang="T158">
                <a:pos x="T92" y="T93"/>
              </a:cxn>
              <a:cxn ang="T159">
                <a:pos x="T94" y="T95"/>
              </a:cxn>
              <a:cxn ang="T160">
                <a:pos x="T96" y="T97"/>
              </a:cxn>
              <a:cxn ang="T161">
                <a:pos x="T98" y="T99"/>
              </a:cxn>
              <a:cxn ang="T162">
                <a:pos x="T100" y="T101"/>
              </a:cxn>
              <a:cxn ang="T163">
                <a:pos x="T102" y="T103"/>
              </a:cxn>
              <a:cxn ang="T164">
                <a:pos x="T104" y="T105"/>
              </a:cxn>
              <a:cxn ang="T165">
                <a:pos x="T106" y="T107"/>
              </a:cxn>
              <a:cxn ang="T166">
                <a:pos x="T108" y="T109"/>
              </a:cxn>
              <a:cxn ang="T167">
                <a:pos x="T110" y="T111"/>
              </a:cxn>
            </a:cxnLst>
            <a:rect l="0" t="0" r="r" b="b"/>
            <a:pathLst>
              <a:path w="2002" h="2892">
                <a:moveTo>
                  <a:pt x="765" y="2730"/>
                </a:moveTo>
                <a:lnTo>
                  <a:pt x="854" y="2786"/>
                </a:lnTo>
                <a:lnTo>
                  <a:pt x="765" y="2892"/>
                </a:lnTo>
                <a:lnTo>
                  <a:pt x="0" y="2892"/>
                </a:lnTo>
                <a:lnTo>
                  <a:pt x="0" y="114"/>
                </a:lnTo>
                <a:lnTo>
                  <a:pt x="90" y="0"/>
                </a:lnTo>
                <a:lnTo>
                  <a:pt x="138" y="114"/>
                </a:lnTo>
                <a:lnTo>
                  <a:pt x="765" y="114"/>
                </a:lnTo>
                <a:lnTo>
                  <a:pt x="765" y="1225"/>
                </a:lnTo>
                <a:lnTo>
                  <a:pt x="773" y="1225"/>
                </a:lnTo>
                <a:lnTo>
                  <a:pt x="783" y="1206"/>
                </a:lnTo>
                <a:lnTo>
                  <a:pt x="794" y="1188"/>
                </a:lnTo>
                <a:lnTo>
                  <a:pt x="806" y="1169"/>
                </a:lnTo>
                <a:lnTo>
                  <a:pt x="818" y="1151"/>
                </a:lnTo>
                <a:lnTo>
                  <a:pt x="831" y="1133"/>
                </a:lnTo>
                <a:lnTo>
                  <a:pt x="844" y="1117"/>
                </a:lnTo>
                <a:lnTo>
                  <a:pt x="858" y="1102"/>
                </a:lnTo>
                <a:lnTo>
                  <a:pt x="873" y="1086"/>
                </a:lnTo>
                <a:lnTo>
                  <a:pt x="888" y="1071"/>
                </a:lnTo>
                <a:lnTo>
                  <a:pt x="903" y="1057"/>
                </a:lnTo>
                <a:lnTo>
                  <a:pt x="919" y="1043"/>
                </a:lnTo>
                <a:lnTo>
                  <a:pt x="936" y="1030"/>
                </a:lnTo>
                <a:lnTo>
                  <a:pt x="953" y="1018"/>
                </a:lnTo>
                <a:lnTo>
                  <a:pt x="971" y="1005"/>
                </a:lnTo>
                <a:lnTo>
                  <a:pt x="989" y="995"/>
                </a:lnTo>
                <a:lnTo>
                  <a:pt x="1008" y="984"/>
                </a:lnTo>
                <a:lnTo>
                  <a:pt x="1027" y="973"/>
                </a:lnTo>
                <a:lnTo>
                  <a:pt x="1047" y="964"/>
                </a:lnTo>
                <a:lnTo>
                  <a:pt x="1066" y="956"/>
                </a:lnTo>
                <a:lnTo>
                  <a:pt x="1087" y="947"/>
                </a:lnTo>
                <a:lnTo>
                  <a:pt x="1108" y="940"/>
                </a:lnTo>
                <a:lnTo>
                  <a:pt x="1129" y="933"/>
                </a:lnTo>
                <a:lnTo>
                  <a:pt x="1150" y="926"/>
                </a:lnTo>
                <a:lnTo>
                  <a:pt x="1172" y="922"/>
                </a:lnTo>
                <a:lnTo>
                  <a:pt x="1194" y="917"/>
                </a:lnTo>
                <a:lnTo>
                  <a:pt x="1217" y="912"/>
                </a:lnTo>
                <a:lnTo>
                  <a:pt x="1240" y="909"/>
                </a:lnTo>
                <a:lnTo>
                  <a:pt x="1263" y="905"/>
                </a:lnTo>
                <a:lnTo>
                  <a:pt x="1287" y="903"/>
                </a:lnTo>
                <a:lnTo>
                  <a:pt x="1310" y="902"/>
                </a:lnTo>
                <a:lnTo>
                  <a:pt x="1335" y="900"/>
                </a:lnTo>
                <a:lnTo>
                  <a:pt x="1359" y="900"/>
                </a:lnTo>
                <a:lnTo>
                  <a:pt x="1389" y="900"/>
                </a:lnTo>
                <a:lnTo>
                  <a:pt x="1419" y="903"/>
                </a:lnTo>
                <a:lnTo>
                  <a:pt x="1448" y="905"/>
                </a:lnTo>
                <a:lnTo>
                  <a:pt x="1476" y="909"/>
                </a:lnTo>
                <a:lnTo>
                  <a:pt x="1504" y="915"/>
                </a:lnTo>
                <a:lnTo>
                  <a:pt x="1531" y="922"/>
                </a:lnTo>
                <a:lnTo>
                  <a:pt x="1557" y="929"/>
                </a:lnTo>
                <a:lnTo>
                  <a:pt x="1583" y="938"/>
                </a:lnTo>
                <a:lnTo>
                  <a:pt x="1607" y="949"/>
                </a:lnTo>
                <a:lnTo>
                  <a:pt x="1631" y="960"/>
                </a:lnTo>
                <a:lnTo>
                  <a:pt x="1654" y="973"/>
                </a:lnTo>
                <a:lnTo>
                  <a:pt x="1677" y="988"/>
                </a:lnTo>
                <a:lnTo>
                  <a:pt x="1698" y="1004"/>
                </a:lnTo>
                <a:lnTo>
                  <a:pt x="1719" y="1022"/>
                </a:lnTo>
                <a:lnTo>
                  <a:pt x="1739" y="1040"/>
                </a:lnTo>
                <a:lnTo>
                  <a:pt x="1758" y="1060"/>
                </a:lnTo>
                <a:lnTo>
                  <a:pt x="1775" y="1082"/>
                </a:lnTo>
                <a:lnTo>
                  <a:pt x="1792" y="1105"/>
                </a:lnTo>
                <a:lnTo>
                  <a:pt x="1808" y="1131"/>
                </a:lnTo>
                <a:lnTo>
                  <a:pt x="1823" y="1157"/>
                </a:lnTo>
                <a:lnTo>
                  <a:pt x="1837" y="1185"/>
                </a:lnTo>
                <a:lnTo>
                  <a:pt x="1849" y="1215"/>
                </a:lnTo>
                <a:lnTo>
                  <a:pt x="1861" y="1246"/>
                </a:lnTo>
                <a:lnTo>
                  <a:pt x="1871" y="1279"/>
                </a:lnTo>
                <a:lnTo>
                  <a:pt x="1881" y="1315"/>
                </a:lnTo>
                <a:lnTo>
                  <a:pt x="1889" y="1351"/>
                </a:lnTo>
                <a:lnTo>
                  <a:pt x="1896" y="1390"/>
                </a:lnTo>
                <a:lnTo>
                  <a:pt x="1902" y="1430"/>
                </a:lnTo>
                <a:lnTo>
                  <a:pt x="1906" y="1471"/>
                </a:lnTo>
                <a:lnTo>
                  <a:pt x="1909" y="1516"/>
                </a:lnTo>
                <a:lnTo>
                  <a:pt x="1911" y="1561"/>
                </a:lnTo>
                <a:lnTo>
                  <a:pt x="1912" y="1609"/>
                </a:lnTo>
                <a:lnTo>
                  <a:pt x="1912" y="2652"/>
                </a:lnTo>
                <a:lnTo>
                  <a:pt x="2002" y="2786"/>
                </a:lnTo>
                <a:lnTo>
                  <a:pt x="1912" y="2892"/>
                </a:lnTo>
                <a:lnTo>
                  <a:pt x="1147" y="2892"/>
                </a:lnTo>
                <a:lnTo>
                  <a:pt x="1139" y="1695"/>
                </a:lnTo>
                <a:lnTo>
                  <a:pt x="1138" y="1671"/>
                </a:lnTo>
                <a:lnTo>
                  <a:pt x="1135" y="1650"/>
                </a:lnTo>
                <a:lnTo>
                  <a:pt x="1131" y="1628"/>
                </a:lnTo>
                <a:lnTo>
                  <a:pt x="1125" y="1608"/>
                </a:lnTo>
                <a:lnTo>
                  <a:pt x="1117" y="1589"/>
                </a:lnTo>
                <a:lnTo>
                  <a:pt x="1108" y="1570"/>
                </a:lnTo>
                <a:lnTo>
                  <a:pt x="1097" y="1554"/>
                </a:lnTo>
                <a:lnTo>
                  <a:pt x="1085" y="1538"/>
                </a:lnTo>
                <a:lnTo>
                  <a:pt x="1072" y="1524"/>
                </a:lnTo>
                <a:lnTo>
                  <a:pt x="1058" y="1511"/>
                </a:lnTo>
                <a:lnTo>
                  <a:pt x="1042" y="1501"/>
                </a:lnTo>
                <a:lnTo>
                  <a:pt x="1026" y="1491"/>
                </a:lnTo>
                <a:lnTo>
                  <a:pt x="1008" y="1484"/>
                </a:lnTo>
                <a:lnTo>
                  <a:pt x="990" y="1478"/>
                </a:lnTo>
                <a:lnTo>
                  <a:pt x="971" y="1476"/>
                </a:lnTo>
                <a:lnTo>
                  <a:pt x="952" y="1475"/>
                </a:lnTo>
                <a:lnTo>
                  <a:pt x="932" y="1476"/>
                </a:lnTo>
                <a:lnTo>
                  <a:pt x="914" y="1478"/>
                </a:lnTo>
                <a:lnTo>
                  <a:pt x="895" y="1484"/>
                </a:lnTo>
                <a:lnTo>
                  <a:pt x="878" y="1491"/>
                </a:lnTo>
                <a:lnTo>
                  <a:pt x="862" y="1501"/>
                </a:lnTo>
                <a:lnTo>
                  <a:pt x="846" y="1511"/>
                </a:lnTo>
                <a:lnTo>
                  <a:pt x="832" y="1524"/>
                </a:lnTo>
                <a:lnTo>
                  <a:pt x="819" y="1538"/>
                </a:lnTo>
                <a:lnTo>
                  <a:pt x="807" y="1554"/>
                </a:lnTo>
                <a:lnTo>
                  <a:pt x="796" y="1570"/>
                </a:lnTo>
                <a:lnTo>
                  <a:pt x="787" y="1589"/>
                </a:lnTo>
                <a:lnTo>
                  <a:pt x="779" y="1608"/>
                </a:lnTo>
                <a:lnTo>
                  <a:pt x="773" y="1628"/>
                </a:lnTo>
                <a:lnTo>
                  <a:pt x="769" y="1650"/>
                </a:lnTo>
                <a:lnTo>
                  <a:pt x="766" y="1671"/>
                </a:lnTo>
                <a:lnTo>
                  <a:pt x="765" y="1695"/>
                </a:lnTo>
                <a:lnTo>
                  <a:pt x="765" y="273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98" name="Freeform 92">
            <a:extLst>
              <a:ext uri="{FF2B5EF4-FFF2-40B4-BE49-F238E27FC236}">
                <a16:creationId xmlns:a16="http://schemas.microsoft.com/office/drawing/2014/main" id="{00000000-0008-0000-0700-00002A010000}"/>
              </a:ext>
            </a:extLst>
          </xdr:cNvPr>
          <xdr:cNvSpPr>
            <a:spLocks/>
          </xdr:cNvSpPr>
        </xdr:nvSpPr>
        <xdr:spPr bwMode="auto">
          <a:xfrm>
            <a:off x="3657" y="756"/>
            <a:ext cx="31" cy="26"/>
          </a:xfrm>
          <a:custGeom>
            <a:avLst/>
            <a:gdLst>
              <a:gd name="T0" fmla="*/ 0 w 155"/>
              <a:gd name="T1" fmla="*/ 0 h 155"/>
              <a:gd name="T2" fmla="*/ 0 w 155"/>
              <a:gd name="T3" fmla="*/ 0 h 155"/>
              <a:gd name="T4" fmla="*/ 0 w 155"/>
              <a:gd name="T5" fmla="*/ 0 h 155"/>
              <a:gd name="T6" fmla="*/ 0 w 155"/>
              <a:gd name="T7" fmla="*/ 0 h 155"/>
              <a:gd name="T8" fmla="*/ 0 w 155"/>
              <a:gd name="T9" fmla="*/ 0 h 155"/>
              <a:gd name="T10" fmla="*/ 0 w 155"/>
              <a:gd name="T11" fmla="*/ 0 h 155"/>
              <a:gd name="T12" fmla="*/ 0 w 155"/>
              <a:gd name="T13" fmla="*/ 0 h 155"/>
              <a:gd name="T14" fmla="*/ 0 w 155"/>
              <a:gd name="T15" fmla="*/ 0 h 155"/>
              <a:gd name="T16" fmla="*/ 0 w 155"/>
              <a:gd name="T17" fmla="*/ 0 h 155"/>
              <a:gd name="T18" fmla="*/ 0 w 155"/>
              <a:gd name="T19" fmla="*/ 0 h 155"/>
              <a:gd name="T20" fmla="*/ 0 w 155"/>
              <a:gd name="T21" fmla="*/ 0 h 155"/>
              <a:gd name="T22" fmla="*/ 0 w 155"/>
              <a:gd name="T23" fmla="*/ 0 h 155"/>
              <a:gd name="T24" fmla="*/ 0 w 155"/>
              <a:gd name="T25" fmla="*/ 0 h 155"/>
              <a:gd name="T26" fmla="*/ 0 w 155"/>
              <a:gd name="T27" fmla="*/ 0 h 155"/>
              <a:gd name="T28" fmla="*/ 0 w 155"/>
              <a:gd name="T29" fmla="*/ 0 h 155"/>
              <a:gd name="T30" fmla="*/ 0 w 155"/>
              <a:gd name="T31" fmla="*/ 0 h 155"/>
              <a:gd name="T32" fmla="*/ 0 w 155"/>
              <a:gd name="T33" fmla="*/ 0 h 155"/>
              <a:gd name="T34" fmla="*/ 0 w 155"/>
              <a:gd name="T35" fmla="*/ 0 h 155"/>
              <a:gd name="T36" fmla="*/ 0 w 155"/>
              <a:gd name="T37" fmla="*/ 0 h 155"/>
              <a:gd name="T38" fmla="*/ 0 w 155"/>
              <a:gd name="T39" fmla="*/ 0 h 155"/>
              <a:gd name="T40" fmla="*/ 0 w 155"/>
              <a:gd name="T41" fmla="*/ 0 h 155"/>
              <a:gd name="T42" fmla="*/ 0 w 155"/>
              <a:gd name="T43" fmla="*/ 0 h 155"/>
              <a:gd name="T44" fmla="*/ 0 w 155"/>
              <a:gd name="T45" fmla="*/ 0 h 155"/>
              <a:gd name="T46" fmla="*/ 0 w 155"/>
              <a:gd name="T47" fmla="*/ 0 h 155"/>
              <a:gd name="T48" fmla="*/ 0 w 155"/>
              <a:gd name="T49" fmla="*/ 0 h 155"/>
              <a:gd name="T50" fmla="*/ 0 w 155"/>
              <a:gd name="T51" fmla="*/ 0 h 155"/>
              <a:gd name="T52" fmla="*/ 0 w 155"/>
              <a:gd name="T53" fmla="*/ 0 h 155"/>
              <a:gd name="T54" fmla="*/ 0 w 155"/>
              <a:gd name="T55" fmla="*/ 0 h 155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155" h="155">
                <a:moveTo>
                  <a:pt x="142" y="140"/>
                </a:moveTo>
                <a:lnTo>
                  <a:pt x="131" y="57"/>
                </a:lnTo>
                <a:lnTo>
                  <a:pt x="42" y="0"/>
                </a:lnTo>
                <a:lnTo>
                  <a:pt x="0" y="90"/>
                </a:lnTo>
                <a:lnTo>
                  <a:pt x="89" y="148"/>
                </a:lnTo>
                <a:lnTo>
                  <a:pt x="142" y="140"/>
                </a:lnTo>
                <a:lnTo>
                  <a:pt x="89" y="148"/>
                </a:lnTo>
                <a:lnTo>
                  <a:pt x="94" y="150"/>
                </a:lnTo>
                <a:lnTo>
                  <a:pt x="99" y="153"/>
                </a:lnTo>
                <a:lnTo>
                  <a:pt x="103" y="154"/>
                </a:lnTo>
                <a:lnTo>
                  <a:pt x="108" y="155"/>
                </a:lnTo>
                <a:lnTo>
                  <a:pt x="117" y="155"/>
                </a:lnTo>
                <a:lnTo>
                  <a:pt x="125" y="153"/>
                </a:lnTo>
                <a:lnTo>
                  <a:pt x="132" y="148"/>
                </a:lnTo>
                <a:lnTo>
                  <a:pt x="139" y="142"/>
                </a:lnTo>
                <a:lnTo>
                  <a:pt x="144" y="135"/>
                </a:lnTo>
                <a:lnTo>
                  <a:pt x="149" y="127"/>
                </a:lnTo>
                <a:lnTo>
                  <a:pt x="152" y="119"/>
                </a:lnTo>
                <a:lnTo>
                  <a:pt x="154" y="109"/>
                </a:lnTo>
                <a:lnTo>
                  <a:pt x="155" y="100"/>
                </a:lnTo>
                <a:lnTo>
                  <a:pt x="154" y="90"/>
                </a:lnTo>
                <a:lnTo>
                  <a:pt x="151" y="81"/>
                </a:lnTo>
                <a:lnTo>
                  <a:pt x="146" y="71"/>
                </a:lnTo>
                <a:lnTo>
                  <a:pt x="143" y="68"/>
                </a:lnTo>
                <a:lnTo>
                  <a:pt x="140" y="64"/>
                </a:lnTo>
                <a:lnTo>
                  <a:pt x="136" y="61"/>
                </a:lnTo>
                <a:lnTo>
                  <a:pt x="131" y="57"/>
                </a:lnTo>
                <a:lnTo>
                  <a:pt x="142" y="14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99" name="Freeform 93">
            <a:extLst>
              <a:ext uri="{FF2B5EF4-FFF2-40B4-BE49-F238E27FC236}">
                <a16:creationId xmlns:a16="http://schemas.microsoft.com/office/drawing/2014/main" id="{00000000-0008-0000-0700-00002B010000}"/>
              </a:ext>
            </a:extLst>
          </xdr:cNvPr>
          <xdr:cNvSpPr>
            <a:spLocks/>
          </xdr:cNvSpPr>
        </xdr:nvSpPr>
        <xdr:spPr bwMode="auto">
          <a:xfrm>
            <a:off x="3653" y="767"/>
            <a:ext cx="33" cy="33"/>
          </a:xfrm>
          <a:custGeom>
            <a:avLst/>
            <a:gdLst>
              <a:gd name="T0" fmla="*/ 0 w 166"/>
              <a:gd name="T1" fmla="*/ 0 h 195"/>
              <a:gd name="T2" fmla="*/ 0 w 166"/>
              <a:gd name="T3" fmla="*/ 0 h 195"/>
              <a:gd name="T4" fmla="*/ 0 w 166"/>
              <a:gd name="T5" fmla="*/ 0 h 195"/>
              <a:gd name="T6" fmla="*/ 0 w 166"/>
              <a:gd name="T7" fmla="*/ 0 h 195"/>
              <a:gd name="T8" fmla="*/ 0 w 166"/>
              <a:gd name="T9" fmla="*/ 0 h 195"/>
              <a:gd name="T10" fmla="*/ 0 w 166"/>
              <a:gd name="T11" fmla="*/ 0 h 195"/>
              <a:gd name="T12" fmla="*/ 0 w 166"/>
              <a:gd name="T13" fmla="*/ 0 h 195"/>
              <a:gd name="T14" fmla="*/ 0 w 166"/>
              <a:gd name="T15" fmla="*/ 0 h 195"/>
              <a:gd name="T16" fmla="*/ 0 w 166"/>
              <a:gd name="T17" fmla="*/ 0 h 195"/>
              <a:gd name="T18" fmla="*/ 0 w 166"/>
              <a:gd name="T19" fmla="*/ 0 h 195"/>
              <a:gd name="T20" fmla="*/ 0 w 166"/>
              <a:gd name="T21" fmla="*/ 0 h 195"/>
              <a:gd name="T22" fmla="*/ 0 w 166"/>
              <a:gd name="T23" fmla="*/ 0 h 195"/>
              <a:gd name="T24" fmla="*/ 0 w 166"/>
              <a:gd name="T25" fmla="*/ 0 h 195"/>
              <a:gd name="T26" fmla="*/ 0 w 166"/>
              <a:gd name="T27" fmla="*/ 0 h 195"/>
              <a:gd name="T28" fmla="*/ 0 w 166"/>
              <a:gd name="T29" fmla="*/ 0 h 195"/>
              <a:gd name="T30" fmla="*/ 0 w 166"/>
              <a:gd name="T31" fmla="*/ 0 h 195"/>
              <a:gd name="T32" fmla="*/ 0 w 166"/>
              <a:gd name="T33" fmla="*/ 0 h 195"/>
              <a:gd name="T34" fmla="*/ 0 w 166"/>
              <a:gd name="T35" fmla="*/ 0 h 195"/>
              <a:gd name="T36" fmla="*/ 0 w 166"/>
              <a:gd name="T37" fmla="*/ 0 h 195"/>
              <a:gd name="T38" fmla="*/ 0 w 166"/>
              <a:gd name="T39" fmla="*/ 0 h 195"/>
              <a:gd name="T40" fmla="*/ 0 w 166"/>
              <a:gd name="T41" fmla="*/ 0 h 195"/>
              <a:gd name="T42" fmla="*/ 0 w 166"/>
              <a:gd name="T43" fmla="*/ 0 h 195"/>
              <a:gd name="T44" fmla="*/ 0 w 166"/>
              <a:gd name="T45" fmla="*/ 0 h 195"/>
              <a:gd name="T46" fmla="*/ 0 w 166"/>
              <a:gd name="T47" fmla="*/ 0 h 195"/>
              <a:gd name="T48" fmla="*/ 0 w 166"/>
              <a:gd name="T49" fmla="*/ 0 h 195"/>
              <a:gd name="T50" fmla="*/ 0 w 166"/>
              <a:gd name="T51" fmla="*/ 0 h 195"/>
              <a:gd name="T52" fmla="*/ 0 w 166"/>
              <a:gd name="T53" fmla="*/ 0 h 195"/>
              <a:gd name="T54" fmla="*/ 0 w 166"/>
              <a:gd name="T55" fmla="*/ 0 h 195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166" h="195">
                <a:moveTo>
                  <a:pt x="45" y="194"/>
                </a:moveTo>
                <a:lnTo>
                  <a:pt x="76" y="178"/>
                </a:lnTo>
                <a:lnTo>
                  <a:pt x="166" y="74"/>
                </a:lnTo>
                <a:lnTo>
                  <a:pt x="103" y="0"/>
                </a:lnTo>
                <a:lnTo>
                  <a:pt x="14" y="105"/>
                </a:lnTo>
                <a:lnTo>
                  <a:pt x="45" y="194"/>
                </a:lnTo>
                <a:lnTo>
                  <a:pt x="14" y="105"/>
                </a:lnTo>
                <a:lnTo>
                  <a:pt x="10" y="110"/>
                </a:lnTo>
                <a:lnTo>
                  <a:pt x="7" y="115"/>
                </a:lnTo>
                <a:lnTo>
                  <a:pt x="4" y="120"/>
                </a:lnTo>
                <a:lnTo>
                  <a:pt x="3" y="124"/>
                </a:lnTo>
                <a:lnTo>
                  <a:pt x="0" y="134"/>
                </a:lnTo>
                <a:lnTo>
                  <a:pt x="0" y="144"/>
                </a:lnTo>
                <a:lnTo>
                  <a:pt x="1" y="154"/>
                </a:lnTo>
                <a:lnTo>
                  <a:pt x="4" y="163"/>
                </a:lnTo>
                <a:lnTo>
                  <a:pt x="8" y="171"/>
                </a:lnTo>
                <a:lnTo>
                  <a:pt x="14" y="178"/>
                </a:lnTo>
                <a:lnTo>
                  <a:pt x="20" y="184"/>
                </a:lnTo>
                <a:lnTo>
                  <a:pt x="27" y="190"/>
                </a:lnTo>
                <a:lnTo>
                  <a:pt x="35" y="194"/>
                </a:lnTo>
                <a:lnTo>
                  <a:pt x="43" y="195"/>
                </a:lnTo>
                <a:lnTo>
                  <a:pt x="51" y="194"/>
                </a:lnTo>
                <a:lnTo>
                  <a:pt x="60" y="191"/>
                </a:lnTo>
                <a:lnTo>
                  <a:pt x="64" y="189"/>
                </a:lnTo>
                <a:lnTo>
                  <a:pt x="68" y="187"/>
                </a:lnTo>
                <a:lnTo>
                  <a:pt x="72" y="183"/>
                </a:lnTo>
                <a:lnTo>
                  <a:pt x="76" y="178"/>
                </a:lnTo>
                <a:lnTo>
                  <a:pt x="45" y="194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00" name="Freeform 94">
            <a:extLst>
              <a:ext uri="{FF2B5EF4-FFF2-40B4-BE49-F238E27FC236}">
                <a16:creationId xmlns:a16="http://schemas.microsoft.com/office/drawing/2014/main" id="{00000000-0008-0000-0700-00002C010000}"/>
              </a:ext>
            </a:extLst>
          </xdr:cNvPr>
          <xdr:cNvSpPr>
            <a:spLocks/>
          </xdr:cNvSpPr>
        </xdr:nvSpPr>
        <xdr:spPr bwMode="auto">
          <a:xfrm>
            <a:off x="3500" y="782"/>
            <a:ext cx="162" cy="17"/>
          </a:xfrm>
          <a:custGeom>
            <a:avLst/>
            <a:gdLst>
              <a:gd name="T0" fmla="*/ 0 w 809"/>
              <a:gd name="T1" fmla="*/ 0 h 104"/>
              <a:gd name="T2" fmla="*/ 0 w 809"/>
              <a:gd name="T3" fmla="*/ 0 h 104"/>
              <a:gd name="T4" fmla="*/ 0 w 809"/>
              <a:gd name="T5" fmla="*/ 0 h 104"/>
              <a:gd name="T6" fmla="*/ 0 w 809"/>
              <a:gd name="T7" fmla="*/ 0 h 104"/>
              <a:gd name="T8" fmla="*/ 0 w 809"/>
              <a:gd name="T9" fmla="*/ 0 h 104"/>
              <a:gd name="T10" fmla="*/ 0 w 809"/>
              <a:gd name="T11" fmla="*/ 0 h 104"/>
              <a:gd name="T12" fmla="*/ 0 w 809"/>
              <a:gd name="T13" fmla="*/ 0 h 104"/>
              <a:gd name="T14" fmla="*/ 0 w 809"/>
              <a:gd name="T15" fmla="*/ 0 h 104"/>
              <a:gd name="T16" fmla="*/ 0 w 809"/>
              <a:gd name="T17" fmla="*/ 0 h 104"/>
              <a:gd name="T18" fmla="*/ 0 w 809"/>
              <a:gd name="T19" fmla="*/ 0 h 104"/>
              <a:gd name="T20" fmla="*/ 0 w 809"/>
              <a:gd name="T21" fmla="*/ 0 h 104"/>
              <a:gd name="T22" fmla="*/ 0 w 809"/>
              <a:gd name="T23" fmla="*/ 0 h 104"/>
              <a:gd name="T24" fmla="*/ 0 w 809"/>
              <a:gd name="T25" fmla="*/ 0 h 104"/>
              <a:gd name="T26" fmla="*/ 0 w 809"/>
              <a:gd name="T27" fmla="*/ 0 h 104"/>
              <a:gd name="T28" fmla="*/ 0 w 809"/>
              <a:gd name="T29" fmla="*/ 0 h 104"/>
              <a:gd name="T30" fmla="*/ 0 w 809"/>
              <a:gd name="T31" fmla="*/ 0 h 104"/>
              <a:gd name="T32" fmla="*/ 0 w 809"/>
              <a:gd name="T33" fmla="*/ 0 h 104"/>
              <a:gd name="T34" fmla="*/ 0 w 809"/>
              <a:gd name="T35" fmla="*/ 0 h 104"/>
              <a:gd name="T36" fmla="*/ 0 w 809"/>
              <a:gd name="T37" fmla="*/ 0 h 104"/>
              <a:gd name="T38" fmla="*/ 0 w 809"/>
              <a:gd name="T39" fmla="*/ 0 h 104"/>
              <a:gd name="T40" fmla="*/ 0 w 809"/>
              <a:gd name="T41" fmla="*/ 0 h 104"/>
              <a:gd name="T42" fmla="*/ 0 w 809"/>
              <a:gd name="T43" fmla="*/ 0 h 104"/>
              <a:gd name="T44" fmla="*/ 0 w 809"/>
              <a:gd name="T45" fmla="*/ 0 h 104"/>
              <a:gd name="T46" fmla="*/ 0 w 809"/>
              <a:gd name="T47" fmla="*/ 0 h 104"/>
              <a:gd name="T48" fmla="*/ 0 w 809"/>
              <a:gd name="T49" fmla="*/ 0 h 104"/>
              <a:gd name="T50" fmla="*/ 0 w 809"/>
              <a:gd name="T51" fmla="*/ 0 h 104"/>
              <a:gd name="T52" fmla="*/ 0 w 809"/>
              <a:gd name="T53" fmla="*/ 0 h 104"/>
              <a:gd name="T54" fmla="*/ 0 w 809"/>
              <a:gd name="T55" fmla="*/ 0 h 104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09" h="104">
                <a:moveTo>
                  <a:pt x="0" y="52"/>
                </a:moveTo>
                <a:lnTo>
                  <a:pt x="44" y="104"/>
                </a:lnTo>
                <a:lnTo>
                  <a:pt x="809" y="104"/>
                </a:lnTo>
                <a:lnTo>
                  <a:pt x="809" y="0"/>
                </a:lnTo>
                <a:lnTo>
                  <a:pt x="44" y="0"/>
                </a:lnTo>
                <a:lnTo>
                  <a:pt x="0" y="52"/>
                </a:lnTo>
                <a:lnTo>
                  <a:pt x="44" y="0"/>
                </a:lnTo>
                <a:lnTo>
                  <a:pt x="39" y="0"/>
                </a:lnTo>
                <a:lnTo>
                  <a:pt x="34" y="1"/>
                </a:lnTo>
                <a:lnTo>
                  <a:pt x="29" y="3"/>
                </a:lnTo>
                <a:lnTo>
                  <a:pt x="25" y="4"/>
                </a:lnTo>
                <a:lnTo>
                  <a:pt x="17" y="10"/>
                </a:lnTo>
                <a:lnTo>
                  <a:pt x="11" y="15"/>
                </a:lnTo>
                <a:lnTo>
                  <a:pt x="6" y="24"/>
                </a:lnTo>
                <a:lnTo>
                  <a:pt x="3" y="33"/>
                </a:lnTo>
                <a:lnTo>
                  <a:pt x="0" y="43"/>
                </a:lnTo>
                <a:lnTo>
                  <a:pt x="0" y="52"/>
                </a:lnTo>
                <a:lnTo>
                  <a:pt x="0" y="61"/>
                </a:lnTo>
                <a:lnTo>
                  <a:pt x="3" y="71"/>
                </a:lnTo>
                <a:lnTo>
                  <a:pt x="6" y="80"/>
                </a:lnTo>
                <a:lnTo>
                  <a:pt x="11" y="87"/>
                </a:lnTo>
                <a:lnTo>
                  <a:pt x="17" y="94"/>
                </a:lnTo>
                <a:lnTo>
                  <a:pt x="25" y="99"/>
                </a:lnTo>
                <a:lnTo>
                  <a:pt x="29" y="101"/>
                </a:lnTo>
                <a:lnTo>
                  <a:pt x="34" y="103"/>
                </a:lnTo>
                <a:lnTo>
                  <a:pt x="39" y="104"/>
                </a:lnTo>
                <a:lnTo>
                  <a:pt x="44" y="104"/>
                </a:lnTo>
                <a:lnTo>
                  <a:pt x="0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01" name="Freeform 95">
            <a:extLst>
              <a:ext uri="{FF2B5EF4-FFF2-40B4-BE49-F238E27FC236}">
                <a16:creationId xmlns:a16="http://schemas.microsoft.com/office/drawing/2014/main" id="{00000000-0008-0000-0700-00002D010000}"/>
              </a:ext>
            </a:extLst>
          </xdr:cNvPr>
          <xdr:cNvSpPr>
            <a:spLocks/>
          </xdr:cNvSpPr>
        </xdr:nvSpPr>
        <xdr:spPr bwMode="auto">
          <a:xfrm>
            <a:off x="3500" y="319"/>
            <a:ext cx="17" cy="472"/>
          </a:xfrm>
          <a:custGeom>
            <a:avLst/>
            <a:gdLst>
              <a:gd name="T0" fmla="*/ 0 w 88"/>
              <a:gd name="T1" fmla="*/ 0 h 2830"/>
              <a:gd name="T2" fmla="*/ 0 w 88"/>
              <a:gd name="T3" fmla="*/ 0 h 2830"/>
              <a:gd name="T4" fmla="*/ 0 w 88"/>
              <a:gd name="T5" fmla="*/ 0 h 2830"/>
              <a:gd name="T6" fmla="*/ 0 w 88"/>
              <a:gd name="T7" fmla="*/ 0 h 2830"/>
              <a:gd name="T8" fmla="*/ 0 w 88"/>
              <a:gd name="T9" fmla="*/ 0 h 2830"/>
              <a:gd name="T10" fmla="*/ 0 w 88"/>
              <a:gd name="T11" fmla="*/ 0 h 2830"/>
              <a:gd name="T12" fmla="*/ 0 w 88"/>
              <a:gd name="T13" fmla="*/ 0 h 2830"/>
              <a:gd name="T14" fmla="*/ 0 w 88"/>
              <a:gd name="T15" fmla="*/ 0 h 2830"/>
              <a:gd name="T16" fmla="*/ 0 w 88"/>
              <a:gd name="T17" fmla="*/ 0 h 2830"/>
              <a:gd name="T18" fmla="*/ 0 w 88"/>
              <a:gd name="T19" fmla="*/ 0 h 2830"/>
              <a:gd name="T20" fmla="*/ 0 w 88"/>
              <a:gd name="T21" fmla="*/ 0 h 2830"/>
              <a:gd name="T22" fmla="*/ 0 w 88"/>
              <a:gd name="T23" fmla="*/ 0 h 2830"/>
              <a:gd name="T24" fmla="*/ 0 w 88"/>
              <a:gd name="T25" fmla="*/ 0 h 2830"/>
              <a:gd name="T26" fmla="*/ 0 w 88"/>
              <a:gd name="T27" fmla="*/ 0 h 2830"/>
              <a:gd name="T28" fmla="*/ 0 w 88"/>
              <a:gd name="T29" fmla="*/ 0 h 2830"/>
              <a:gd name="T30" fmla="*/ 0 w 88"/>
              <a:gd name="T31" fmla="*/ 0 h 2830"/>
              <a:gd name="T32" fmla="*/ 0 w 88"/>
              <a:gd name="T33" fmla="*/ 0 h 2830"/>
              <a:gd name="T34" fmla="*/ 0 w 88"/>
              <a:gd name="T35" fmla="*/ 0 h 2830"/>
              <a:gd name="T36" fmla="*/ 0 w 88"/>
              <a:gd name="T37" fmla="*/ 0 h 2830"/>
              <a:gd name="T38" fmla="*/ 0 w 88"/>
              <a:gd name="T39" fmla="*/ 0 h 2830"/>
              <a:gd name="T40" fmla="*/ 0 w 88"/>
              <a:gd name="T41" fmla="*/ 0 h 2830"/>
              <a:gd name="T42" fmla="*/ 0 w 88"/>
              <a:gd name="T43" fmla="*/ 0 h 2830"/>
              <a:gd name="T44" fmla="*/ 0 w 88"/>
              <a:gd name="T45" fmla="*/ 0 h 2830"/>
              <a:gd name="T46" fmla="*/ 0 w 88"/>
              <a:gd name="T47" fmla="*/ 0 h 2830"/>
              <a:gd name="T48" fmla="*/ 0 w 88"/>
              <a:gd name="T49" fmla="*/ 0 h 2830"/>
              <a:gd name="T50" fmla="*/ 0 w 88"/>
              <a:gd name="T51" fmla="*/ 0 h 2830"/>
              <a:gd name="T52" fmla="*/ 0 w 88"/>
              <a:gd name="T53" fmla="*/ 0 h 2830"/>
              <a:gd name="T54" fmla="*/ 0 w 88"/>
              <a:gd name="T55" fmla="*/ 0 h 2830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8" h="2830">
                <a:moveTo>
                  <a:pt x="12" y="18"/>
                </a:moveTo>
                <a:lnTo>
                  <a:pt x="0" y="52"/>
                </a:lnTo>
                <a:lnTo>
                  <a:pt x="0" y="2830"/>
                </a:lnTo>
                <a:lnTo>
                  <a:pt x="88" y="2830"/>
                </a:lnTo>
                <a:lnTo>
                  <a:pt x="88" y="52"/>
                </a:lnTo>
                <a:lnTo>
                  <a:pt x="12" y="18"/>
                </a:lnTo>
                <a:lnTo>
                  <a:pt x="88" y="52"/>
                </a:lnTo>
                <a:lnTo>
                  <a:pt x="88" y="46"/>
                </a:lnTo>
                <a:lnTo>
                  <a:pt x="87" y="40"/>
                </a:lnTo>
                <a:lnTo>
                  <a:pt x="86" y="34"/>
                </a:lnTo>
                <a:lnTo>
                  <a:pt x="84" y="30"/>
                </a:lnTo>
                <a:lnTo>
                  <a:pt x="80" y="22"/>
                </a:lnTo>
                <a:lnTo>
                  <a:pt x="74" y="13"/>
                </a:lnTo>
                <a:lnTo>
                  <a:pt x="68" y="9"/>
                </a:lnTo>
                <a:lnTo>
                  <a:pt x="60" y="4"/>
                </a:lnTo>
                <a:lnTo>
                  <a:pt x="52" y="2"/>
                </a:lnTo>
                <a:lnTo>
                  <a:pt x="44" y="0"/>
                </a:lnTo>
                <a:lnTo>
                  <a:pt x="36" y="2"/>
                </a:lnTo>
                <a:lnTo>
                  <a:pt x="28" y="4"/>
                </a:lnTo>
                <a:lnTo>
                  <a:pt x="20" y="9"/>
                </a:lnTo>
                <a:lnTo>
                  <a:pt x="14" y="13"/>
                </a:lnTo>
                <a:lnTo>
                  <a:pt x="8" y="22"/>
                </a:lnTo>
                <a:lnTo>
                  <a:pt x="4" y="30"/>
                </a:lnTo>
                <a:lnTo>
                  <a:pt x="2" y="34"/>
                </a:lnTo>
                <a:lnTo>
                  <a:pt x="1" y="40"/>
                </a:lnTo>
                <a:lnTo>
                  <a:pt x="0" y="46"/>
                </a:lnTo>
                <a:lnTo>
                  <a:pt x="0" y="52"/>
                </a:lnTo>
                <a:lnTo>
                  <a:pt x="12" y="18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02" name="Freeform 96">
            <a:extLst>
              <a:ext uri="{FF2B5EF4-FFF2-40B4-BE49-F238E27FC236}">
                <a16:creationId xmlns:a16="http://schemas.microsoft.com/office/drawing/2014/main" id="{00000000-0008-0000-0700-00002E010000}"/>
              </a:ext>
            </a:extLst>
          </xdr:cNvPr>
          <xdr:cNvSpPr>
            <a:spLocks/>
          </xdr:cNvSpPr>
        </xdr:nvSpPr>
        <xdr:spPr bwMode="auto">
          <a:xfrm>
            <a:off x="3502" y="300"/>
            <a:ext cx="33" cy="34"/>
          </a:xfrm>
          <a:custGeom>
            <a:avLst/>
            <a:gdLst>
              <a:gd name="T0" fmla="*/ 0 w 166"/>
              <a:gd name="T1" fmla="*/ 0 h 202"/>
              <a:gd name="T2" fmla="*/ 0 w 166"/>
              <a:gd name="T3" fmla="*/ 0 h 202"/>
              <a:gd name="T4" fmla="*/ 0 w 166"/>
              <a:gd name="T5" fmla="*/ 0 h 202"/>
              <a:gd name="T6" fmla="*/ 0 w 166"/>
              <a:gd name="T7" fmla="*/ 0 h 202"/>
              <a:gd name="T8" fmla="*/ 0 w 166"/>
              <a:gd name="T9" fmla="*/ 0 h 202"/>
              <a:gd name="T10" fmla="*/ 0 w 166"/>
              <a:gd name="T11" fmla="*/ 0 h 202"/>
              <a:gd name="T12" fmla="*/ 0 w 166"/>
              <a:gd name="T13" fmla="*/ 0 h 202"/>
              <a:gd name="T14" fmla="*/ 0 w 166"/>
              <a:gd name="T15" fmla="*/ 0 h 202"/>
              <a:gd name="T16" fmla="*/ 0 w 166"/>
              <a:gd name="T17" fmla="*/ 0 h 202"/>
              <a:gd name="T18" fmla="*/ 0 w 166"/>
              <a:gd name="T19" fmla="*/ 0 h 202"/>
              <a:gd name="T20" fmla="*/ 0 w 166"/>
              <a:gd name="T21" fmla="*/ 0 h 202"/>
              <a:gd name="T22" fmla="*/ 0 w 166"/>
              <a:gd name="T23" fmla="*/ 0 h 202"/>
              <a:gd name="T24" fmla="*/ 0 w 166"/>
              <a:gd name="T25" fmla="*/ 0 h 202"/>
              <a:gd name="T26" fmla="*/ 0 w 166"/>
              <a:gd name="T27" fmla="*/ 0 h 202"/>
              <a:gd name="T28" fmla="*/ 0 w 166"/>
              <a:gd name="T29" fmla="*/ 0 h 202"/>
              <a:gd name="T30" fmla="*/ 0 w 166"/>
              <a:gd name="T31" fmla="*/ 0 h 202"/>
              <a:gd name="T32" fmla="*/ 0 w 166"/>
              <a:gd name="T33" fmla="*/ 0 h 202"/>
              <a:gd name="T34" fmla="*/ 0 w 166"/>
              <a:gd name="T35" fmla="*/ 0 h 202"/>
              <a:gd name="T36" fmla="*/ 0 w 166"/>
              <a:gd name="T37" fmla="*/ 0 h 202"/>
              <a:gd name="T38" fmla="*/ 0 w 166"/>
              <a:gd name="T39" fmla="*/ 0 h 202"/>
              <a:gd name="T40" fmla="*/ 0 w 166"/>
              <a:gd name="T41" fmla="*/ 0 h 202"/>
              <a:gd name="T42" fmla="*/ 0 w 166"/>
              <a:gd name="T43" fmla="*/ 0 h 202"/>
              <a:gd name="T44" fmla="*/ 0 w 166"/>
              <a:gd name="T45" fmla="*/ 0 h 202"/>
              <a:gd name="T46" fmla="*/ 0 w 166"/>
              <a:gd name="T47" fmla="*/ 0 h 202"/>
              <a:gd name="T48" fmla="*/ 0 w 166"/>
              <a:gd name="T49" fmla="*/ 0 h 202"/>
              <a:gd name="T50" fmla="*/ 0 w 166"/>
              <a:gd name="T51" fmla="*/ 0 h 202"/>
              <a:gd name="T52" fmla="*/ 0 w 166"/>
              <a:gd name="T53" fmla="*/ 0 h 202"/>
              <a:gd name="T54" fmla="*/ 0 w 166"/>
              <a:gd name="T55" fmla="*/ 0 h 202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166" h="202">
                <a:moveTo>
                  <a:pt x="161" y="29"/>
                </a:moveTo>
                <a:lnTo>
                  <a:pt x="89" y="18"/>
                </a:lnTo>
                <a:lnTo>
                  <a:pt x="0" y="133"/>
                </a:lnTo>
                <a:lnTo>
                  <a:pt x="64" y="202"/>
                </a:lnTo>
                <a:lnTo>
                  <a:pt x="154" y="88"/>
                </a:lnTo>
                <a:lnTo>
                  <a:pt x="161" y="29"/>
                </a:lnTo>
                <a:lnTo>
                  <a:pt x="154" y="88"/>
                </a:lnTo>
                <a:lnTo>
                  <a:pt x="157" y="84"/>
                </a:lnTo>
                <a:lnTo>
                  <a:pt x="160" y="78"/>
                </a:lnTo>
                <a:lnTo>
                  <a:pt x="162" y="73"/>
                </a:lnTo>
                <a:lnTo>
                  <a:pt x="164" y="68"/>
                </a:lnTo>
                <a:lnTo>
                  <a:pt x="166" y="58"/>
                </a:lnTo>
                <a:lnTo>
                  <a:pt x="166" y="48"/>
                </a:lnTo>
                <a:lnTo>
                  <a:pt x="165" y="39"/>
                </a:lnTo>
                <a:lnTo>
                  <a:pt x="161" y="29"/>
                </a:lnTo>
                <a:lnTo>
                  <a:pt x="157" y="22"/>
                </a:lnTo>
                <a:lnTo>
                  <a:pt x="151" y="14"/>
                </a:lnTo>
                <a:lnTo>
                  <a:pt x="145" y="8"/>
                </a:lnTo>
                <a:lnTo>
                  <a:pt x="138" y="5"/>
                </a:lnTo>
                <a:lnTo>
                  <a:pt x="130" y="1"/>
                </a:lnTo>
                <a:lnTo>
                  <a:pt x="122" y="0"/>
                </a:lnTo>
                <a:lnTo>
                  <a:pt x="113" y="1"/>
                </a:lnTo>
                <a:lnTo>
                  <a:pt x="105" y="4"/>
                </a:lnTo>
                <a:lnTo>
                  <a:pt x="101" y="7"/>
                </a:lnTo>
                <a:lnTo>
                  <a:pt x="97" y="9"/>
                </a:lnTo>
                <a:lnTo>
                  <a:pt x="93" y="13"/>
                </a:lnTo>
                <a:lnTo>
                  <a:pt x="89" y="18"/>
                </a:lnTo>
                <a:lnTo>
                  <a:pt x="161" y="29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03" name="Freeform 97">
            <a:extLst>
              <a:ext uri="{FF2B5EF4-FFF2-40B4-BE49-F238E27FC236}">
                <a16:creationId xmlns:a16="http://schemas.microsoft.com/office/drawing/2014/main" id="{00000000-0008-0000-0700-00002F010000}"/>
              </a:ext>
            </a:extLst>
          </xdr:cNvPr>
          <xdr:cNvSpPr>
            <a:spLocks/>
          </xdr:cNvSpPr>
        </xdr:nvSpPr>
        <xdr:spPr bwMode="auto">
          <a:xfrm>
            <a:off x="3519" y="305"/>
            <a:ext cx="26" cy="32"/>
          </a:xfrm>
          <a:custGeom>
            <a:avLst/>
            <a:gdLst>
              <a:gd name="T0" fmla="*/ 0 w 133"/>
              <a:gd name="T1" fmla="*/ 0 h 191"/>
              <a:gd name="T2" fmla="*/ 0 w 133"/>
              <a:gd name="T3" fmla="*/ 0 h 191"/>
              <a:gd name="T4" fmla="*/ 0 w 133"/>
              <a:gd name="T5" fmla="*/ 0 h 191"/>
              <a:gd name="T6" fmla="*/ 0 w 133"/>
              <a:gd name="T7" fmla="*/ 0 h 191"/>
              <a:gd name="T8" fmla="*/ 0 w 133"/>
              <a:gd name="T9" fmla="*/ 0 h 191"/>
              <a:gd name="T10" fmla="*/ 0 w 133"/>
              <a:gd name="T11" fmla="*/ 0 h 191"/>
              <a:gd name="T12" fmla="*/ 0 w 133"/>
              <a:gd name="T13" fmla="*/ 0 h 191"/>
              <a:gd name="T14" fmla="*/ 0 w 133"/>
              <a:gd name="T15" fmla="*/ 0 h 191"/>
              <a:gd name="T16" fmla="*/ 0 w 133"/>
              <a:gd name="T17" fmla="*/ 0 h 191"/>
              <a:gd name="T18" fmla="*/ 0 w 133"/>
              <a:gd name="T19" fmla="*/ 0 h 191"/>
              <a:gd name="T20" fmla="*/ 0 w 133"/>
              <a:gd name="T21" fmla="*/ 0 h 191"/>
              <a:gd name="T22" fmla="*/ 0 w 133"/>
              <a:gd name="T23" fmla="*/ 0 h 191"/>
              <a:gd name="T24" fmla="*/ 0 w 133"/>
              <a:gd name="T25" fmla="*/ 0 h 191"/>
              <a:gd name="T26" fmla="*/ 0 w 133"/>
              <a:gd name="T27" fmla="*/ 0 h 191"/>
              <a:gd name="T28" fmla="*/ 0 w 133"/>
              <a:gd name="T29" fmla="*/ 0 h 191"/>
              <a:gd name="T30" fmla="*/ 0 w 133"/>
              <a:gd name="T31" fmla="*/ 0 h 191"/>
              <a:gd name="T32" fmla="*/ 0 w 133"/>
              <a:gd name="T33" fmla="*/ 0 h 191"/>
              <a:gd name="T34" fmla="*/ 0 w 133"/>
              <a:gd name="T35" fmla="*/ 0 h 191"/>
              <a:gd name="T36" fmla="*/ 0 w 133"/>
              <a:gd name="T37" fmla="*/ 0 h 191"/>
              <a:gd name="T38" fmla="*/ 0 w 133"/>
              <a:gd name="T39" fmla="*/ 0 h 191"/>
              <a:gd name="T40" fmla="*/ 0 w 133"/>
              <a:gd name="T41" fmla="*/ 0 h 191"/>
              <a:gd name="T42" fmla="*/ 0 w 133"/>
              <a:gd name="T43" fmla="*/ 0 h 191"/>
              <a:gd name="T44" fmla="*/ 0 w 133"/>
              <a:gd name="T45" fmla="*/ 0 h 191"/>
              <a:gd name="T46" fmla="*/ 0 w 133"/>
              <a:gd name="T47" fmla="*/ 0 h 191"/>
              <a:gd name="T48" fmla="*/ 0 w 133"/>
              <a:gd name="T49" fmla="*/ 0 h 191"/>
              <a:gd name="T50" fmla="*/ 0 w 133"/>
              <a:gd name="T51" fmla="*/ 0 h 191"/>
              <a:gd name="T52" fmla="*/ 0 w 133"/>
              <a:gd name="T53" fmla="*/ 0 h 191"/>
              <a:gd name="T54" fmla="*/ 0 w 133"/>
              <a:gd name="T55" fmla="*/ 0 h 191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133" h="191">
                <a:moveTo>
                  <a:pt x="88" y="191"/>
                </a:moveTo>
                <a:lnTo>
                  <a:pt x="128" y="116"/>
                </a:lnTo>
                <a:lnTo>
                  <a:pt x="79" y="0"/>
                </a:lnTo>
                <a:lnTo>
                  <a:pt x="0" y="48"/>
                </a:lnTo>
                <a:lnTo>
                  <a:pt x="49" y="162"/>
                </a:lnTo>
                <a:lnTo>
                  <a:pt x="88" y="191"/>
                </a:lnTo>
                <a:lnTo>
                  <a:pt x="49" y="162"/>
                </a:lnTo>
                <a:lnTo>
                  <a:pt x="51" y="168"/>
                </a:lnTo>
                <a:lnTo>
                  <a:pt x="54" y="172"/>
                </a:lnTo>
                <a:lnTo>
                  <a:pt x="57" y="177"/>
                </a:lnTo>
                <a:lnTo>
                  <a:pt x="61" y="181"/>
                </a:lnTo>
                <a:lnTo>
                  <a:pt x="68" y="186"/>
                </a:lnTo>
                <a:lnTo>
                  <a:pt x="76" y="190"/>
                </a:lnTo>
                <a:lnTo>
                  <a:pt x="84" y="191"/>
                </a:lnTo>
                <a:lnTo>
                  <a:pt x="92" y="191"/>
                </a:lnTo>
                <a:lnTo>
                  <a:pt x="100" y="189"/>
                </a:lnTo>
                <a:lnTo>
                  <a:pt x="108" y="185"/>
                </a:lnTo>
                <a:lnTo>
                  <a:pt x="115" y="181"/>
                </a:lnTo>
                <a:lnTo>
                  <a:pt x="121" y="173"/>
                </a:lnTo>
                <a:lnTo>
                  <a:pt x="126" y="166"/>
                </a:lnTo>
                <a:lnTo>
                  <a:pt x="130" y="158"/>
                </a:lnTo>
                <a:lnTo>
                  <a:pt x="132" y="149"/>
                </a:lnTo>
                <a:lnTo>
                  <a:pt x="133" y="138"/>
                </a:lnTo>
                <a:lnTo>
                  <a:pt x="133" y="132"/>
                </a:lnTo>
                <a:lnTo>
                  <a:pt x="132" y="128"/>
                </a:lnTo>
                <a:lnTo>
                  <a:pt x="130" y="122"/>
                </a:lnTo>
                <a:lnTo>
                  <a:pt x="128" y="116"/>
                </a:lnTo>
                <a:lnTo>
                  <a:pt x="88" y="19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04" name="Freeform 98">
            <a:extLst>
              <a:ext uri="{FF2B5EF4-FFF2-40B4-BE49-F238E27FC236}">
                <a16:creationId xmlns:a16="http://schemas.microsoft.com/office/drawing/2014/main" id="{00000000-0008-0000-0700-000030010000}"/>
              </a:ext>
            </a:extLst>
          </xdr:cNvPr>
          <xdr:cNvSpPr>
            <a:spLocks/>
          </xdr:cNvSpPr>
        </xdr:nvSpPr>
        <xdr:spPr bwMode="auto">
          <a:xfrm>
            <a:off x="3536" y="319"/>
            <a:ext cx="134" cy="18"/>
          </a:xfrm>
          <a:custGeom>
            <a:avLst/>
            <a:gdLst>
              <a:gd name="T0" fmla="*/ 0 w 671"/>
              <a:gd name="T1" fmla="*/ 0 h 105"/>
              <a:gd name="T2" fmla="*/ 0 w 671"/>
              <a:gd name="T3" fmla="*/ 0 h 105"/>
              <a:gd name="T4" fmla="*/ 0 w 671"/>
              <a:gd name="T5" fmla="*/ 0 h 105"/>
              <a:gd name="T6" fmla="*/ 0 w 671"/>
              <a:gd name="T7" fmla="*/ 0 h 105"/>
              <a:gd name="T8" fmla="*/ 0 w 671"/>
              <a:gd name="T9" fmla="*/ 0 h 105"/>
              <a:gd name="T10" fmla="*/ 0 w 671"/>
              <a:gd name="T11" fmla="*/ 0 h 105"/>
              <a:gd name="T12" fmla="*/ 0 w 671"/>
              <a:gd name="T13" fmla="*/ 0 h 105"/>
              <a:gd name="T14" fmla="*/ 0 w 671"/>
              <a:gd name="T15" fmla="*/ 0 h 105"/>
              <a:gd name="T16" fmla="*/ 0 w 671"/>
              <a:gd name="T17" fmla="*/ 0 h 105"/>
              <a:gd name="T18" fmla="*/ 0 w 671"/>
              <a:gd name="T19" fmla="*/ 0 h 105"/>
              <a:gd name="T20" fmla="*/ 0 w 671"/>
              <a:gd name="T21" fmla="*/ 0 h 105"/>
              <a:gd name="T22" fmla="*/ 0 w 671"/>
              <a:gd name="T23" fmla="*/ 0 h 105"/>
              <a:gd name="T24" fmla="*/ 0 w 671"/>
              <a:gd name="T25" fmla="*/ 0 h 105"/>
              <a:gd name="T26" fmla="*/ 0 w 671"/>
              <a:gd name="T27" fmla="*/ 0 h 105"/>
              <a:gd name="T28" fmla="*/ 0 w 671"/>
              <a:gd name="T29" fmla="*/ 0 h 105"/>
              <a:gd name="T30" fmla="*/ 0 w 671"/>
              <a:gd name="T31" fmla="*/ 0 h 105"/>
              <a:gd name="T32" fmla="*/ 0 w 671"/>
              <a:gd name="T33" fmla="*/ 0 h 105"/>
              <a:gd name="T34" fmla="*/ 0 w 671"/>
              <a:gd name="T35" fmla="*/ 0 h 105"/>
              <a:gd name="T36" fmla="*/ 0 w 671"/>
              <a:gd name="T37" fmla="*/ 0 h 105"/>
              <a:gd name="T38" fmla="*/ 0 w 671"/>
              <a:gd name="T39" fmla="*/ 0 h 105"/>
              <a:gd name="T40" fmla="*/ 0 w 671"/>
              <a:gd name="T41" fmla="*/ 0 h 105"/>
              <a:gd name="T42" fmla="*/ 0 w 671"/>
              <a:gd name="T43" fmla="*/ 0 h 105"/>
              <a:gd name="T44" fmla="*/ 0 w 671"/>
              <a:gd name="T45" fmla="*/ 0 h 105"/>
              <a:gd name="T46" fmla="*/ 0 w 671"/>
              <a:gd name="T47" fmla="*/ 0 h 105"/>
              <a:gd name="T48" fmla="*/ 0 w 671"/>
              <a:gd name="T49" fmla="*/ 0 h 105"/>
              <a:gd name="T50" fmla="*/ 0 w 671"/>
              <a:gd name="T51" fmla="*/ 0 h 105"/>
              <a:gd name="T52" fmla="*/ 0 w 671"/>
              <a:gd name="T53" fmla="*/ 0 h 105"/>
              <a:gd name="T54" fmla="*/ 0 w 671"/>
              <a:gd name="T55" fmla="*/ 0 h 105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671" h="105">
                <a:moveTo>
                  <a:pt x="671" y="52"/>
                </a:moveTo>
                <a:lnTo>
                  <a:pt x="627" y="0"/>
                </a:lnTo>
                <a:lnTo>
                  <a:pt x="0" y="0"/>
                </a:lnTo>
                <a:lnTo>
                  <a:pt x="0" y="105"/>
                </a:lnTo>
                <a:lnTo>
                  <a:pt x="627" y="105"/>
                </a:lnTo>
                <a:lnTo>
                  <a:pt x="671" y="52"/>
                </a:lnTo>
                <a:lnTo>
                  <a:pt x="627" y="105"/>
                </a:lnTo>
                <a:lnTo>
                  <a:pt x="632" y="104"/>
                </a:lnTo>
                <a:lnTo>
                  <a:pt x="637" y="104"/>
                </a:lnTo>
                <a:lnTo>
                  <a:pt x="642" y="103"/>
                </a:lnTo>
                <a:lnTo>
                  <a:pt x="646" y="100"/>
                </a:lnTo>
                <a:lnTo>
                  <a:pt x="654" y="96"/>
                </a:lnTo>
                <a:lnTo>
                  <a:pt x="660" y="89"/>
                </a:lnTo>
                <a:lnTo>
                  <a:pt x="665" y="80"/>
                </a:lnTo>
                <a:lnTo>
                  <a:pt x="668" y="72"/>
                </a:lnTo>
                <a:lnTo>
                  <a:pt x="670" y="63"/>
                </a:lnTo>
                <a:lnTo>
                  <a:pt x="671" y="52"/>
                </a:lnTo>
                <a:lnTo>
                  <a:pt x="670" y="43"/>
                </a:lnTo>
                <a:lnTo>
                  <a:pt x="668" y="33"/>
                </a:lnTo>
                <a:lnTo>
                  <a:pt x="665" y="25"/>
                </a:lnTo>
                <a:lnTo>
                  <a:pt x="660" y="17"/>
                </a:lnTo>
                <a:lnTo>
                  <a:pt x="654" y="11"/>
                </a:lnTo>
                <a:lnTo>
                  <a:pt x="646" y="5"/>
                </a:lnTo>
                <a:lnTo>
                  <a:pt x="642" y="4"/>
                </a:lnTo>
                <a:lnTo>
                  <a:pt x="637" y="2"/>
                </a:lnTo>
                <a:lnTo>
                  <a:pt x="632" y="2"/>
                </a:lnTo>
                <a:lnTo>
                  <a:pt x="627" y="0"/>
                </a:lnTo>
                <a:lnTo>
                  <a:pt x="671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05" name="Freeform 99">
            <a:extLst>
              <a:ext uri="{FF2B5EF4-FFF2-40B4-BE49-F238E27FC236}">
                <a16:creationId xmlns:a16="http://schemas.microsoft.com/office/drawing/2014/main" id="{00000000-0008-0000-0700-000031010000}"/>
              </a:ext>
            </a:extLst>
          </xdr:cNvPr>
          <xdr:cNvSpPr>
            <a:spLocks/>
          </xdr:cNvSpPr>
        </xdr:nvSpPr>
        <xdr:spPr bwMode="auto">
          <a:xfrm>
            <a:off x="3653" y="328"/>
            <a:ext cx="17" cy="194"/>
          </a:xfrm>
          <a:custGeom>
            <a:avLst/>
            <a:gdLst>
              <a:gd name="T0" fmla="*/ 0 w 88"/>
              <a:gd name="T1" fmla="*/ 0 h 1163"/>
              <a:gd name="T2" fmla="*/ 0 w 88"/>
              <a:gd name="T3" fmla="*/ 0 h 1163"/>
              <a:gd name="T4" fmla="*/ 0 w 88"/>
              <a:gd name="T5" fmla="*/ 0 h 1163"/>
              <a:gd name="T6" fmla="*/ 0 w 88"/>
              <a:gd name="T7" fmla="*/ 0 h 1163"/>
              <a:gd name="T8" fmla="*/ 0 w 88"/>
              <a:gd name="T9" fmla="*/ 0 h 1163"/>
              <a:gd name="T10" fmla="*/ 0 w 88"/>
              <a:gd name="T11" fmla="*/ 0 h 1163"/>
              <a:gd name="T12" fmla="*/ 0 w 88"/>
              <a:gd name="T13" fmla="*/ 0 h 1163"/>
              <a:gd name="T14" fmla="*/ 0 w 88"/>
              <a:gd name="T15" fmla="*/ 0 h 1163"/>
              <a:gd name="T16" fmla="*/ 0 w 88"/>
              <a:gd name="T17" fmla="*/ 0 h 1163"/>
              <a:gd name="T18" fmla="*/ 0 w 88"/>
              <a:gd name="T19" fmla="*/ 0 h 1163"/>
              <a:gd name="T20" fmla="*/ 0 w 88"/>
              <a:gd name="T21" fmla="*/ 0 h 1163"/>
              <a:gd name="T22" fmla="*/ 0 w 88"/>
              <a:gd name="T23" fmla="*/ 0 h 1163"/>
              <a:gd name="T24" fmla="*/ 0 w 88"/>
              <a:gd name="T25" fmla="*/ 0 h 1163"/>
              <a:gd name="T26" fmla="*/ 0 w 88"/>
              <a:gd name="T27" fmla="*/ 0 h 1163"/>
              <a:gd name="T28" fmla="*/ 0 w 88"/>
              <a:gd name="T29" fmla="*/ 0 h 1163"/>
              <a:gd name="T30" fmla="*/ 0 w 88"/>
              <a:gd name="T31" fmla="*/ 0 h 1163"/>
              <a:gd name="T32" fmla="*/ 0 w 88"/>
              <a:gd name="T33" fmla="*/ 0 h 1163"/>
              <a:gd name="T34" fmla="*/ 0 w 88"/>
              <a:gd name="T35" fmla="*/ 0 h 1163"/>
              <a:gd name="T36" fmla="*/ 0 w 88"/>
              <a:gd name="T37" fmla="*/ 0 h 1163"/>
              <a:gd name="T38" fmla="*/ 0 w 88"/>
              <a:gd name="T39" fmla="*/ 0 h 1163"/>
              <a:gd name="T40" fmla="*/ 0 w 88"/>
              <a:gd name="T41" fmla="*/ 0 h 1163"/>
              <a:gd name="T42" fmla="*/ 0 w 88"/>
              <a:gd name="T43" fmla="*/ 0 h 1163"/>
              <a:gd name="T44" fmla="*/ 0 w 88"/>
              <a:gd name="T45" fmla="*/ 0 h 1163"/>
              <a:gd name="T46" fmla="*/ 0 w 88"/>
              <a:gd name="T47" fmla="*/ 0 h 1163"/>
              <a:gd name="T48" fmla="*/ 0 w 88"/>
              <a:gd name="T49" fmla="*/ 0 h 1163"/>
              <a:gd name="T50" fmla="*/ 0 w 88"/>
              <a:gd name="T51" fmla="*/ 0 h 1163"/>
              <a:gd name="T52" fmla="*/ 0 w 88"/>
              <a:gd name="T53" fmla="*/ 0 h 1163"/>
              <a:gd name="T54" fmla="*/ 0 w 88"/>
              <a:gd name="T55" fmla="*/ 0 h 1163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8" h="1163">
                <a:moveTo>
                  <a:pt x="44" y="1163"/>
                </a:moveTo>
                <a:lnTo>
                  <a:pt x="88" y="1111"/>
                </a:lnTo>
                <a:lnTo>
                  <a:pt x="88" y="0"/>
                </a:lnTo>
                <a:lnTo>
                  <a:pt x="0" y="0"/>
                </a:lnTo>
                <a:lnTo>
                  <a:pt x="0" y="1111"/>
                </a:lnTo>
                <a:lnTo>
                  <a:pt x="44" y="1163"/>
                </a:lnTo>
                <a:lnTo>
                  <a:pt x="0" y="1111"/>
                </a:lnTo>
                <a:lnTo>
                  <a:pt x="0" y="1118"/>
                </a:lnTo>
                <a:lnTo>
                  <a:pt x="1" y="1124"/>
                </a:lnTo>
                <a:lnTo>
                  <a:pt x="2" y="1129"/>
                </a:lnTo>
                <a:lnTo>
                  <a:pt x="3" y="1135"/>
                </a:lnTo>
                <a:lnTo>
                  <a:pt x="8" y="1143"/>
                </a:lnTo>
                <a:lnTo>
                  <a:pt x="13" y="1150"/>
                </a:lnTo>
                <a:lnTo>
                  <a:pt x="20" y="1156"/>
                </a:lnTo>
                <a:lnTo>
                  <a:pt x="28" y="1161"/>
                </a:lnTo>
                <a:lnTo>
                  <a:pt x="36" y="1163"/>
                </a:lnTo>
                <a:lnTo>
                  <a:pt x="44" y="1163"/>
                </a:lnTo>
                <a:lnTo>
                  <a:pt x="52" y="1163"/>
                </a:lnTo>
                <a:lnTo>
                  <a:pt x="60" y="1161"/>
                </a:lnTo>
                <a:lnTo>
                  <a:pt x="68" y="1156"/>
                </a:lnTo>
                <a:lnTo>
                  <a:pt x="74" y="1150"/>
                </a:lnTo>
                <a:lnTo>
                  <a:pt x="80" y="1143"/>
                </a:lnTo>
                <a:lnTo>
                  <a:pt x="84" y="1135"/>
                </a:lnTo>
                <a:lnTo>
                  <a:pt x="86" y="1129"/>
                </a:lnTo>
                <a:lnTo>
                  <a:pt x="87" y="1124"/>
                </a:lnTo>
                <a:lnTo>
                  <a:pt x="88" y="1118"/>
                </a:lnTo>
                <a:lnTo>
                  <a:pt x="88" y="1111"/>
                </a:lnTo>
                <a:lnTo>
                  <a:pt x="44" y="116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06" name="Freeform 100">
            <a:extLst>
              <a:ext uri="{FF2B5EF4-FFF2-40B4-BE49-F238E27FC236}">
                <a16:creationId xmlns:a16="http://schemas.microsoft.com/office/drawing/2014/main" id="{00000000-0008-0000-0700-000032010000}"/>
              </a:ext>
            </a:extLst>
          </xdr:cNvPr>
          <xdr:cNvSpPr>
            <a:spLocks/>
          </xdr:cNvSpPr>
        </xdr:nvSpPr>
        <xdr:spPr bwMode="auto">
          <a:xfrm>
            <a:off x="3662" y="504"/>
            <a:ext cx="10" cy="18"/>
          </a:xfrm>
          <a:custGeom>
            <a:avLst/>
            <a:gdLst>
              <a:gd name="T0" fmla="*/ 0 w 52"/>
              <a:gd name="T1" fmla="*/ 0 h 104"/>
              <a:gd name="T2" fmla="*/ 0 w 52"/>
              <a:gd name="T3" fmla="*/ 0 h 104"/>
              <a:gd name="T4" fmla="*/ 0 w 52"/>
              <a:gd name="T5" fmla="*/ 0 h 104"/>
              <a:gd name="T6" fmla="*/ 0 w 52"/>
              <a:gd name="T7" fmla="*/ 0 h 104"/>
              <a:gd name="T8" fmla="*/ 0 w 52"/>
              <a:gd name="T9" fmla="*/ 0 h 104"/>
              <a:gd name="T10" fmla="*/ 0 w 52"/>
              <a:gd name="T11" fmla="*/ 0 h 104"/>
              <a:gd name="T12" fmla="*/ 0 w 52"/>
              <a:gd name="T13" fmla="*/ 0 h 104"/>
              <a:gd name="T14" fmla="*/ 0 w 52"/>
              <a:gd name="T15" fmla="*/ 0 h 104"/>
              <a:gd name="T16" fmla="*/ 0 w 52"/>
              <a:gd name="T17" fmla="*/ 0 h 104"/>
              <a:gd name="T18" fmla="*/ 0 w 52"/>
              <a:gd name="T19" fmla="*/ 0 h 104"/>
              <a:gd name="T20" fmla="*/ 0 w 52"/>
              <a:gd name="T21" fmla="*/ 0 h 104"/>
              <a:gd name="T22" fmla="*/ 0 w 52"/>
              <a:gd name="T23" fmla="*/ 0 h 104"/>
              <a:gd name="T24" fmla="*/ 0 w 52"/>
              <a:gd name="T25" fmla="*/ 0 h 104"/>
              <a:gd name="T26" fmla="*/ 0 w 52"/>
              <a:gd name="T27" fmla="*/ 0 h 104"/>
              <a:gd name="T28" fmla="*/ 0 w 52"/>
              <a:gd name="T29" fmla="*/ 0 h 104"/>
              <a:gd name="T30" fmla="*/ 0 w 52"/>
              <a:gd name="T31" fmla="*/ 0 h 104"/>
              <a:gd name="T32" fmla="*/ 0 w 52"/>
              <a:gd name="T33" fmla="*/ 0 h 104"/>
              <a:gd name="T34" fmla="*/ 0 w 52"/>
              <a:gd name="T35" fmla="*/ 0 h 104"/>
              <a:gd name="T36" fmla="*/ 0 w 52"/>
              <a:gd name="T37" fmla="*/ 0 h 104"/>
              <a:gd name="T38" fmla="*/ 0 w 52"/>
              <a:gd name="T39" fmla="*/ 0 h 104"/>
              <a:gd name="T40" fmla="*/ 0 w 52"/>
              <a:gd name="T41" fmla="*/ 0 h 104"/>
              <a:gd name="T42" fmla="*/ 0 w 52"/>
              <a:gd name="T43" fmla="*/ 0 h 104"/>
              <a:gd name="T44" fmla="*/ 0 w 52"/>
              <a:gd name="T45" fmla="*/ 0 h 104"/>
              <a:gd name="T46" fmla="*/ 0 w 52"/>
              <a:gd name="T47" fmla="*/ 0 h 104"/>
              <a:gd name="T48" fmla="*/ 0 w 52"/>
              <a:gd name="T49" fmla="*/ 0 h 104"/>
              <a:gd name="T50" fmla="*/ 0 w 52"/>
              <a:gd name="T51" fmla="*/ 0 h 104"/>
              <a:gd name="T52" fmla="*/ 0 w 52"/>
              <a:gd name="T53" fmla="*/ 0 h 104"/>
              <a:gd name="T54" fmla="*/ 0 w 52"/>
              <a:gd name="T55" fmla="*/ 0 h 104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52" h="104">
                <a:moveTo>
                  <a:pt x="46" y="79"/>
                </a:moveTo>
                <a:lnTo>
                  <a:pt x="8" y="0"/>
                </a:lnTo>
                <a:lnTo>
                  <a:pt x="0" y="0"/>
                </a:lnTo>
                <a:lnTo>
                  <a:pt x="0" y="104"/>
                </a:lnTo>
                <a:lnTo>
                  <a:pt x="8" y="104"/>
                </a:lnTo>
                <a:lnTo>
                  <a:pt x="46" y="79"/>
                </a:lnTo>
                <a:lnTo>
                  <a:pt x="8" y="104"/>
                </a:lnTo>
                <a:lnTo>
                  <a:pt x="13" y="104"/>
                </a:lnTo>
                <a:lnTo>
                  <a:pt x="18" y="103"/>
                </a:lnTo>
                <a:lnTo>
                  <a:pt x="23" y="102"/>
                </a:lnTo>
                <a:lnTo>
                  <a:pt x="27" y="101"/>
                </a:lnTo>
                <a:lnTo>
                  <a:pt x="35" y="95"/>
                </a:lnTo>
                <a:lnTo>
                  <a:pt x="41" y="89"/>
                </a:lnTo>
                <a:lnTo>
                  <a:pt x="46" y="81"/>
                </a:lnTo>
                <a:lnTo>
                  <a:pt x="49" y="71"/>
                </a:lnTo>
                <a:lnTo>
                  <a:pt x="51" y="63"/>
                </a:lnTo>
                <a:lnTo>
                  <a:pt x="52" y="52"/>
                </a:lnTo>
                <a:lnTo>
                  <a:pt x="51" y="43"/>
                </a:lnTo>
                <a:lnTo>
                  <a:pt x="49" y="33"/>
                </a:lnTo>
                <a:lnTo>
                  <a:pt x="46" y="25"/>
                </a:lnTo>
                <a:lnTo>
                  <a:pt x="41" y="17"/>
                </a:lnTo>
                <a:lnTo>
                  <a:pt x="35" y="10"/>
                </a:lnTo>
                <a:lnTo>
                  <a:pt x="27" y="5"/>
                </a:lnTo>
                <a:lnTo>
                  <a:pt x="23" y="3"/>
                </a:lnTo>
                <a:lnTo>
                  <a:pt x="18" y="2"/>
                </a:lnTo>
                <a:lnTo>
                  <a:pt x="13" y="0"/>
                </a:lnTo>
                <a:lnTo>
                  <a:pt x="8" y="0"/>
                </a:lnTo>
                <a:lnTo>
                  <a:pt x="46" y="79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07" name="Freeform 101">
            <a:extLst>
              <a:ext uri="{FF2B5EF4-FFF2-40B4-BE49-F238E27FC236}">
                <a16:creationId xmlns:a16="http://schemas.microsoft.com/office/drawing/2014/main" id="{00000000-0008-0000-0700-000033010000}"/>
              </a:ext>
            </a:extLst>
          </xdr:cNvPr>
          <xdr:cNvSpPr>
            <a:spLocks/>
          </xdr:cNvSpPr>
        </xdr:nvSpPr>
        <xdr:spPr bwMode="auto">
          <a:xfrm>
            <a:off x="3656" y="450"/>
            <a:ext cx="133" cy="68"/>
          </a:xfrm>
          <a:custGeom>
            <a:avLst/>
            <a:gdLst>
              <a:gd name="T0" fmla="*/ 0 w 668"/>
              <a:gd name="T1" fmla="*/ 0 h 405"/>
              <a:gd name="T2" fmla="*/ 0 w 668"/>
              <a:gd name="T3" fmla="*/ 0 h 405"/>
              <a:gd name="T4" fmla="*/ 0 w 668"/>
              <a:gd name="T5" fmla="*/ 0 h 405"/>
              <a:gd name="T6" fmla="*/ 0 w 668"/>
              <a:gd name="T7" fmla="*/ 0 h 405"/>
              <a:gd name="T8" fmla="*/ 0 w 668"/>
              <a:gd name="T9" fmla="*/ 0 h 405"/>
              <a:gd name="T10" fmla="*/ 0 w 668"/>
              <a:gd name="T11" fmla="*/ 0 h 405"/>
              <a:gd name="T12" fmla="*/ 0 w 668"/>
              <a:gd name="T13" fmla="*/ 0 h 405"/>
              <a:gd name="T14" fmla="*/ 0 w 668"/>
              <a:gd name="T15" fmla="*/ 0 h 405"/>
              <a:gd name="T16" fmla="*/ 0 w 668"/>
              <a:gd name="T17" fmla="*/ 0 h 405"/>
              <a:gd name="T18" fmla="*/ 0 w 668"/>
              <a:gd name="T19" fmla="*/ 0 h 405"/>
              <a:gd name="T20" fmla="*/ 0 w 668"/>
              <a:gd name="T21" fmla="*/ 0 h 405"/>
              <a:gd name="T22" fmla="*/ 0 w 668"/>
              <a:gd name="T23" fmla="*/ 0 h 405"/>
              <a:gd name="T24" fmla="*/ 0 w 668"/>
              <a:gd name="T25" fmla="*/ 0 h 405"/>
              <a:gd name="T26" fmla="*/ 0 w 668"/>
              <a:gd name="T27" fmla="*/ 0 h 405"/>
              <a:gd name="T28" fmla="*/ 0 w 668"/>
              <a:gd name="T29" fmla="*/ 0 h 405"/>
              <a:gd name="T30" fmla="*/ 0 w 668"/>
              <a:gd name="T31" fmla="*/ 0 h 405"/>
              <a:gd name="T32" fmla="*/ 0 w 668"/>
              <a:gd name="T33" fmla="*/ 0 h 405"/>
              <a:gd name="T34" fmla="*/ 0 w 668"/>
              <a:gd name="T35" fmla="*/ 0 h 405"/>
              <a:gd name="T36" fmla="*/ 0 w 668"/>
              <a:gd name="T37" fmla="*/ 0 h 405"/>
              <a:gd name="T38" fmla="*/ 0 w 668"/>
              <a:gd name="T39" fmla="*/ 0 h 405"/>
              <a:gd name="T40" fmla="*/ 0 w 668"/>
              <a:gd name="T41" fmla="*/ 0 h 405"/>
              <a:gd name="T42" fmla="*/ 0 w 668"/>
              <a:gd name="T43" fmla="*/ 0 h 405"/>
              <a:gd name="T44" fmla="*/ 0 w 668"/>
              <a:gd name="T45" fmla="*/ 0 h 405"/>
              <a:gd name="T46" fmla="*/ 0 w 668"/>
              <a:gd name="T47" fmla="*/ 0 h 405"/>
              <a:gd name="T48" fmla="*/ 0 w 668"/>
              <a:gd name="T49" fmla="*/ 0 h 405"/>
              <a:gd name="T50" fmla="*/ 0 w 668"/>
              <a:gd name="T51" fmla="*/ 0 h 405"/>
              <a:gd name="T52" fmla="*/ 0 w 668"/>
              <a:gd name="T53" fmla="*/ 0 h 405"/>
              <a:gd name="T54" fmla="*/ 0 w 668"/>
              <a:gd name="T55" fmla="*/ 0 h 405"/>
              <a:gd name="T56" fmla="*/ 0 w 668"/>
              <a:gd name="T57" fmla="*/ 0 h 405"/>
              <a:gd name="T58" fmla="*/ 0 w 668"/>
              <a:gd name="T59" fmla="*/ 0 h 405"/>
              <a:gd name="T60" fmla="*/ 0 w 668"/>
              <a:gd name="T61" fmla="*/ 0 h 405"/>
              <a:gd name="T62" fmla="*/ 0 w 668"/>
              <a:gd name="T63" fmla="*/ 0 h 405"/>
              <a:gd name="T64" fmla="*/ 0 w 668"/>
              <a:gd name="T65" fmla="*/ 0 h 405"/>
              <a:gd name="T66" fmla="*/ 0 w 668"/>
              <a:gd name="T67" fmla="*/ 0 h 405"/>
              <a:gd name="T68" fmla="*/ 0 w 668"/>
              <a:gd name="T69" fmla="*/ 0 h 405"/>
              <a:gd name="T70" fmla="*/ 0 w 668"/>
              <a:gd name="T71" fmla="*/ 0 h 405"/>
              <a:gd name="T72" fmla="*/ 0 w 668"/>
              <a:gd name="T73" fmla="*/ 0 h 405"/>
              <a:gd name="T74" fmla="*/ 0 w 668"/>
              <a:gd name="T75" fmla="*/ 0 h 405"/>
              <a:gd name="T76" fmla="*/ 0 w 668"/>
              <a:gd name="T77" fmla="*/ 0 h 405"/>
              <a:gd name="T78" fmla="*/ 0 w 668"/>
              <a:gd name="T79" fmla="*/ 0 h 405"/>
              <a:gd name="T80" fmla="*/ 0 w 668"/>
              <a:gd name="T81" fmla="*/ 0 h 405"/>
              <a:gd name="T82" fmla="*/ 0 w 668"/>
              <a:gd name="T83" fmla="*/ 0 h 405"/>
              <a:gd name="T84" fmla="*/ 0 w 668"/>
              <a:gd name="T85" fmla="*/ 0 h 405"/>
              <a:gd name="T86" fmla="*/ 0 w 668"/>
              <a:gd name="T87" fmla="*/ 0 h 405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668" h="405">
                <a:moveTo>
                  <a:pt x="624" y="0"/>
                </a:moveTo>
                <a:lnTo>
                  <a:pt x="624" y="0"/>
                </a:lnTo>
                <a:lnTo>
                  <a:pt x="598" y="2"/>
                </a:lnTo>
                <a:lnTo>
                  <a:pt x="573" y="3"/>
                </a:lnTo>
                <a:lnTo>
                  <a:pt x="549" y="4"/>
                </a:lnTo>
                <a:lnTo>
                  <a:pt x="524" y="6"/>
                </a:lnTo>
                <a:lnTo>
                  <a:pt x="500" y="10"/>
                </a:lnTo>
                <a:lnTo>
                  <a:pt x="476" y="13"/>
                </a:lnTo>
                <a:lnTo>
                  <a:pt x="452" y="18"/>
                </a:lnTo>
                <a:lnTo>
                  <a:pt x="429" y="24"/>
                </a:lnTo>
                <a:lnTo>
                  <a:pt x="406" y="29"/>
                </a:lnTo>
                <a:lnTo>
                  <a:pt x="383" y="36"/>
                </a:lnTo>
                <a:lnTo>
                  <a:pt x="360" y="43"/>
                </a:lnTo>
                <a:lnTo>
                  <a:pt x="338" y="51"/>
                </a:lnTo>
                <a:lnTo>
                  <a:pt x="317" y="59"/>
                </a:lnTo>
                <a:lnTo>
                  <a:pt x="295" y="69"/>
                </a:lnTo>
                <a:lnTo>
                  <a:pt x="275" y="79"/>
                </a:lnTo>
                <a:lnTo>
                  <a:pt x="254" y="90"/>
                </a:lnTo>
                <a:lnTo>
                  <a:pt x="234" y="102"/>
                </a:lnTo>
                <a:lnTo>
                  <a:pt x="215" y="113"/>
                </a:lnTo>
                <a:lnTo>
                  <a:pt x="196" y="126"/>
                </a:lnTo>
                <a:lnTo>
                  <a:pt x="177" y="139"/>
                </a:lnTo>
                <a:lnTo>
                  <a:pt x="159" y="153"/>
                </a:lnTo>
                <a:lnTo>
                  <a:pt x="142" y="168"/>
                </a:lnTo>
                <a:lnTo>
                  <a:pt x="125" y="184"/>
                </a:lnTo>
                <a:lnTo>
                  <a:pt x="109" y="199"/>
                </a:lnTo>
                <a:lnTo>
                  <a:pt x="93" y="217"/>
                </a:lnTo>
                <a:lnTo>
                  <a:pt x="78" y="233"/>
                </a:lnTo>
                <a:lnTo>
                  <a:pt x="63" y="252"/>
                </a:lnTo>
                <a:lnTo>
                  <a:pt x="49" y="271"/>
                </a:lnTo>
                <a:lnTo>
                  <a:pt x="36" y="290"/>
                </a:lnTo>
                <a:lnTo>
                  <a:pt x="23" y="310"/>
                </a:lnTo>
                <a:lnTo>
                  <a:pt x="11" y="331"/>
                </a:lnTo>
                <a:lnTo>
                  <a:pt x="0" y="352"/>
                </a:lnTo>
                <a:lnTo>
                  <a:pt x="76" y="405"/>
                </a:lnTo>
                <a:lnTo>
                  <a:pt x="85" y="388"/>
                </a:lnTo>
                <a:lnTo>
                  <a:pt x="95" y="370"/>
                </a:lnTo>
                <a:lnTo>
                  <a:pt x="105" y="354"/>
                </a:lnTo>
                <a:lnTo>
                  <a:pt x="116" y="337"/>
                </a:lnTo>
                <a:lnTo>
                  <a:pt x="128" y="322"/>
                </a:lnTo>
                <a:lnTo>
                  <a:pt x="140" y="306"/>
                </a:lnTo>
                <a:lnTo>
                  <a:pt x="153" y="292"/>
                </a:lnTo>
                <a:lnTo>
                  <a:pt x="166" y="278"/>
                </a:lnTo>
                <a:lnTo>
                  <a:pt x="180" y="264"/>
                </a:lnTo>
                <a:lnTo>
                  <a:pt x="195" y="251"/>
                </a:lnTo>
                <a:lnTo>
                  <a:pt x="209" y="238"/>
                </a:lnTo>
                <a:lnTo>
                  <a:pt x="225" y="226"/>
                </a:lnTo>
                <a:lnTo>
                  <a:pt x="241" y="215"/>
                </a:lnTo>
                <a:lnTo>
                  <a:pt x="257" y="204"/>
                </a:lnTo>
                <a:lnTo>
                  <a:pt x="274" y="193"/>
                </a:lnTo>
                <a:lnTo>
                  <a:pt x="291" y="184"/>
                </a:lnTo>
                <a:lnTo>
                  <a:pt x="309" y="175"/>
                </a:lnTo>
                <a:lnTo>
                  <a:pt x="328" y="165"/>
                </a:lnTo>
                <a:lnTo>
                  <a:pt x="346" y="158"/>
                </a:lnTo>
                <a:lnTo>
                  <a:pt x="365" y="150"/>
                </a:lnTo>
                <a:lnTo>
                  <a:pt x="385" y="143"/>
                </a:lnTo>
                <a:lnTo>
                  <a:pt x="405" y="136"/>
                </a:lnTo>
                <a:lnTo>
                  <a:pt x="425" y="130"/>
                </a:lnTo>
                <a:lnTo>
                  <a:pt x="446" y="125"/>
                </a:lnTo>
                <a:lnTo>
                  <a:pt x="467" y="120"/>
                </a:lnTo>
                <a:lnTo>
                  <a:pt x="488" y="117"/>
                </a:lnTo>
                <a:lnTo>
                  <a:pt x="510" y="113"/>
                </a:lnTo>
                <a:lnTo>
                  <a:pt x="533" y="110"/>
                </a:lnTo>
                <a:lnTo>
                  <a:pt x="555" y="108"/>
                </a:lnTo>
                <a:lnTo>
                  <a:pt x="578" y="106"/>
                </a:lnTo>
                <a:lnTo>
                  <a:pt x="601" y="105"/>
                </a:lnTo>
                <a:lnTo>
                  <a:pt x="624" y="105"/>
                </a:lnTo>
                <a:lnTo>
                  <a:pt x="629" y="105"/>
                </a:lnTo>
                <a:lnTo>
                  <a:pt x="634" y="104"/>
                </a:lnTo>
                <a:lnTo>
                  <a:pt x="639" y="103"/>
                </a:lnTo>
                <a:lnTo>
                  <a:pt x="643" y="100"/>
                </a:lnTo>
                <a:lnTo>
                  <a:pt x="651" y="96"/>
                </a:lnTo>
                <a:lnTo>
                  <a:pt x="657" y="89"/>
                </a:lnTo>
                <a:lnTo>
                  <a:pt x="662" y="80"/>
                </a:lnTo>
                <a:lnTo>
                  <a:pt x="665" y="72"/>
                </a:lnTo>
                <a:lnTo>
                  <a:pt x="667" y="63"/>
                </a:lnTo>
                <a:lnTo>
                  <a:pt x="668" y="53"/>
                </a:lnTo>
                <a:lnTo>
                  <a:pt x="667" y="43"/>
                </a:lnTo>
                <a:lnTo>
                  <a:pt x="665" y="33"/>
                </a:lnTo>
                <a:lnTo>
                  <a:pt x="662" y="25"/>
                </a:lnTo>
                <a:lnTo>
                  <a:pt x="657" y="17"/>
                </a:lnTo>
                <a:lnTo>
                  <a:pt x="651" y="11"/>
                </a:lnTo>
                <a:lnTo>
                  <a:pt x="643" y="5"/>
                </a:lnTo>
                <a:lnTo>
                  <a:pt x="639" y="4"/>
                </a:lnTo>
                <a:lnTo>
                  <a:pt x="634" y="2"/>
                </a:lnTo>
                <a:lnTo>
                  <a:pt x="629" y="2"/>
                </a:lnTo>
                <a:lnTo>
                  <a:pt x="624" y="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08" name="Freeform 102">
            <a:extLst>
              <a:ext uri="{FF2B5EF4-FFF2-40B4-BE49-F238E27FC236}">
                <a16:creationId xmlns:a16="http://schemas.microsoft.com/office/drawing/2014/main" id="{00000000-0008-0000-0700-000034010000}"/>
              </a:ext>
            </a:extLst>
          </xdr:cNvPr>
          <xdr:cNvSpPr>
            <a:spLocks/>
          </xdr:cNvSpPr>
        </xdr:nvSpPr>
        <xdr:spPr bwMode="auto">
          <a:xfrm>
            <a:off x="3780" y="450"/>
            <a:ext cx="120" cy="136"/>
          </a:xfrm>
          <a:custGeom>
            <a:avLst/>
            <a:gdLst>
              <a:gd name="T0" fmla="*/ 0 w 597"/>
              <a:gd name="T1" fmla="*/ 0 h 814"/>
              <a:gd name="T2" fmla="*/ 0 w 597"/>
              <a:gd name="T3" fmla="*/ 0 h 814"/>
              <a:gd name="T4" fmla="*/ 0 w 597"/>
              <a:gd name="T5" fmla="*/ 0 h 814"/>
              <a:gd name="T6" fmla="*/ 0 w 597"/>
              <a:gd name="T7" fmla="*/ 0 h 814"/>
              <a:gd name="T8" fmla="*/ 0 w 597"/>
              <a:gd name="T9" fmla="*/ 0 h 814"/>
              <a:gd name="T10" fmla="*/ 0 w 597"/>
              <a:gd name="T11" fmla="*/ 0 h 814"/>
              <a:gd name="T12" fmla="*/ 0 w 597"/>
              <a:gd name="T13" fmla="*/ 0 h 814"/>
              <a:gd name="T14" fmla="*/ 0 w 597"/>
              <a:gd name="T15" fmla="*/ 0 h 814"/>
              <a:gd name="T16" fmla="*/ 0 w 597"/>
              <a:gd name="T17" fmla="*/ 0 h 814"/>
              <a:gd name="T18" fmla="*/ 0 w 597"/>
              <a:gd name="T19" fmla="*/ 0 h 814"/>
              <a:gd name="T20" fmla="*/ 0 w 597"/>
              <a:gd name="T21" fmla="*/ 0 h 814"/>
              <a:gd name="T22" fmla="*/ 0 w 597"/>
              <a:gd name="T23" fmla="*/ 0 h 814"/>
              <a:gd name="T24" fmla="*/ 0 w 597"/>
              <a:gd name="T25" fmla="*/ 0 h 814"/>
              <a:gd name="T26" fmla="*/ 0 w 597"/>
              <a:gd name="T27" fmla="*/ 0 h 814"/>
              <a:gd name="T28" fmla="*/ 0 w 597"/>
              <a:gd name="T29" fmla="*/ 0 h 814"/>
              <a:gd name="T30" fmla="*/ 0 w 597"/>
              <a:gd name="T31" fmla="*/ 0 h 814"/>
              <a:gd name="T32" fmla="*/ 0 w 597"/>
              <a:gd name="T33" fmla="*/ 0 h 814"/>
              <a:gd name="T34" fmla="*/ 0 w 597"/>
              <a:gd name="T35" fmla="*/ 0 h 814"/>
              <a:gd name="T36" fmla="*/ 0 w 597"/>
              <a:gd name="T37" fmla="*/ 0 h 814"/>
              <a:gd name="T38" fmla="*/ 0 w 597"/>
              <a:gd name="T39" fmla="*/ 0 h 814"/>
              <a:gd name="T40" fmla="*/ 0 w 597"/>
              <a:gd name="T41" fmla="*/ 0 h 814"/>
              <a:gd name="T42" fmla="*/ 0 w 597"/>
              <a:gd name="T43" fmla="*/ 0 h 814"/>
              <a:gd name="T44" fmla="*/ 0 w 597"/>
              <a:gd name="T45" fmla="*/ 0 h 814"/>
              <a:gd name="T46" fmla="*/ 0 w 597"/>
              <a:gd name="T47" fmla="*/ 0 h 814"/>
              <a:gd name="T48" fmla="*/ 0 w 597"/>
              <a:gd name="T49" fmla="*/ 0 h 814"/>
              <a:gd name="T50" fmla="*/ 0 w 597"/>
              <a:gd name="T51" fmla="*/ 0 h 814"/>
              <a:gd name="T52" fmla="*/ 0 w 597"/>
              <a:gd name="T53" fmla="*/ 0 h 814"/>
              <a:gd name="T54" fmla="*/ 0 w 597"/>
              <a:gd name="T55" fmla="*/ 0 h 814"/>
              <a:gd name="T56" fmla="*/ 0 w 597"/>
              <a:gd name="T57" fmla="*/ 0 h 814"/>
              <a:gd name="T58" fmla="*/ 0 w 597"/>
              <a:gd name="T59" fmla="*/ 0 h 814"/>
              <a:gd name="T60" fmla="*/ 0 w 597"/>
              <a:gd name="T61" fmla="*/ 0 h 814"/>
              <a:gd name="T62" fmla="*/ 0 w 597"/>
              <a:gd name="T63" fmla="*/ 0 h 814"/>
              <a:gd name="T64" fmla="*/ 0 w 597"/>
              <a:gd name="T65" fmla="*/ 0 h 814"/>
              <a:gd name="T66" fmla="*/ 0 w 597"/>
              <a:gd name="T67" fmla="*/ 0 h 814"/>
              <a:gd name="T68" fmla="*/ 0 w 597"/>
              <a:gd name="T69" fmla="*/ 0 h 814"/>
              <a:gd name="T70" fmla="*/ 0 w 597"/>
              <a:gd name="T71" fmla="*/ 0 h 814"/>
              <a:gd name="T72" fmla="*/ 0 w 597"/>
              <a:gd name="T73" fmla="*/ 0 h 814"/>
              <a:gd name="T74" fmla="*/ 0 w 597"/>
              <a:gd name="T75" fmla="*/ 0 h 814"/>
              <a:gd name="T76" fmla="*/ 0 w 597"/>
              <a:gd name="T77" fmla="*/ 0 h 814"/>
              <a:gd name="T78" fmla="*/ 0 w 597"/>
              <a:gd name="T79" fmla="*/ 0 h 814"/>
              <a:gd name="T80" fmla="*/ 0 w 597"/>
              <a:gd name="T81" fmla="*/ 0 h 814"/>
              <a:gd name="T82" fmla="*/ 0 w 597"/>
              <a:gd name="T83" fmla="*/ 0 h 814"/>
              <a:gd name="T84" fmla="*/ 0 w 597"/>
              <a:gd name="T85" fmla="*/ 0 h 814"/>
              <a:gd name="T86" fmla="*/ 0 w 597"/>
              <a:gd name="T87" fmla="*/ 0 h 814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597" h="814">
                <a:moveTo>
                  <a:pt x="597" y="762"/>
                </a:moveTo>
                <a:lnTo>
                  <a:pt x="597" y="762"/>
                </a:lnTo>
                <a:lnTo>
                  <a:pt x="596" y="713"/>
                </a:lnTo>
                <a:lnTo>
                  <a:pt x="594" y="665"/>
                </a:lnTo>
                <a:lnTo>
                  <a:pt x="591" y="620"/>
                </a:lnTo>
                <a:lnTo>
                  <a:pt x="586" y="575"/>
                </a:lnTo>
                <a:lnTo>
                  <a:pt x="580" y="532"/>
                </a:lnTo>
                <a:lnTo>
                  <a:pt x="573" y="492"/>
                </a:lnTo>
                <a:lnTo>
                  <a:pt x="564" y="454"/>
                </a:lnTo>
                <a:lnTo>
                  <a:pt x="554" y="416"/>
                </a:lnTo>
                <a:lnTo>
                  <a:pt x="543" y="381"/>
                </a:lnTo>
                <a:lnTo>
                  <a:pt x="530" y="346"/>
                </a:lnTo>
                <a:lnTo>
                  <a:pt x="516" y="314"/>
                </a:lnTo>
                <a:lnTo>
                  <a:pt x="501" y="283"/>
                </a:lnTo>
                <a:lnTo>
                  <a:pt x="485" y="253"/>
                </a:lnTo>
                <a:lnTo>
                  <a:pt x="468" y="226"/>
                </a:lnTo>
                <a:lnTo>
                  <a:pt x="449" y="201"/>
                </a:lnTo>
                <a:lnTo>
                  <a:pt x="429" y="176"/>
                </a:lnTo>
                <a:lnTo>
                  <a:pt x="409" y="153"/>
                </a:lnTo>
                <a:lnTo>
                  <a:pt x="387" y="133"/>
                </a:lnTo>
                <a:lnTo>
                  <a:pt x="364" y="113"/>
                </a:lnTo>
                <a:lnTo>
                  <a:pt x="340" y="96"/>
                </a:lnTo>
                <a:lnTo>
                  <a:pt x="316" y="80"/>
                </a:lnTo>
                <a:lnTo>
                  <a:pt x="290" y="66"/>
                </a:lnTo>
                <a:lnTo>
                  <a:pt x="264" y="53"/>
                </a:lnTo>
                <a:lnTo>
                  <a:pt x="237" y="42"/>
                </a:lnTo>
                <a:lnTo>
                  <a:pt x="210" y="32"/>
                </a:lnTo>
                <a:lnTo>
                  <a:pt x="182" y="24"/>
                </a:lnTo>
                <a:lnTo>
                  <a:pt x="153" y="17"/>
                </a:lnTo>
                <a:lnTo>
                  <a:pt x="123" y="11"/>
                </a:lnTo>
                <a:lnTo>
                  <a:pt x="93" y="6"/>
                </a:lnTo>
                <a:lnTo>
                  <a:pt x="63" y="4"/>
                </a:lnTo>
                <a:lnTo>
                  <a:pt x="31" y="2"/>
                </a:lnTo>
                <a:lnTo>
                  <a:pt x="0" y="0"/>
                </a:lnTo>
                <a:lnTo>
                  <a:pt x="0" y="105"/>
                </a:lnTo>
                <a:lnTo>
                  <a:pt x="29" y="105"/>
                </a:lnTo>
                <a:lnTo>
                  <a:pt x="57" y="108"/>
                </a:lnTo>
                <a:lnTo>
                  <a:pt x="84" y="110"/>
                </a:lnTo>
                <a:lnTo>
                  <a:pt x="111" y="113"/>
                </a:lnTo>
                <a:lnTo>
                  <a:pt x="137" y="118"/>
                </a:lnTo>
                <a:lnTo>
                  <a:pt x="162" y="125"/>
                </a:lnTo>
                <a:lnTo>
                  <a:pt x="186" y="132"/>
                </a:lnTo>
                <a:lnTo>
                  <a:pt x="210" y="141"/>
                </a:lnTo>
                <a:lnTo>
                  <a:pt x="232" y="150"/>
                </a:lnTo>
                <a:lnTo>
                  <a:pt x="254" y="161"/>
                </a:lnTo>
                <a:lnTo>
                  <a:pt x="275" y="172"/>
                </a:lnTo>
                <a:lnTo>
                  <a:pt x="295" y="185"/>
                </a:lnTo>
                <a:lnTo>
                  <a:pt x="315" y="199"/>
                </a:lnTo>
                <a:lnTo>
                  <a:pt x="333" y="216"/>
                </a:lnTo>
                <a:lnTo>
                  <a:pt x="351" y="232"/>
                </a:lnTo>
                <a:lnTo>
                  <a:pt x="368" y="250"/>
                </a:lnTo>
                <a:lnTo>
                  <a:pt x="383" y="270"/>
                </a:lnTo>
                <a:lnTo>
                  <a:pt x="399" y="291"/>
                </a:lnTo>
                <a:lnTo>
                  <a:pt x="413" y="314"/>
                </a:lnTo>
                <a:lnTo>
                  <a:pt x="426" y="337"/>
                </a:lnTo>
                <a:lnTo>
                  <a:pt x="439" y="363"/>
                </a:lnTo>
                <a:lnTo>
                  <a:pt x="450" y="390"/>
                </a:lnTo>
                <a:lnTo>
                  <a:pt x="461" y="419"/>
                </a:lnTo>
                <a:lnTo>
                  <a:pt x="471" y="450"/>
                </a:lnTo>
                <a:lnTo>
                  <a:pt x="479" y="482"/>
                </a:lnTo>
                <a:lnTo>
                  <a:pt x="487" y="516"/>
                </a:lnTo>
                <a:lnTo>
                  <a:pt x="493" y="552"/>
                </a:lnTo>
                <a:lnTo>
                  <a:pt x="499" y="590"/>
                </a:lnTo>
                <a:lnTo>
                  <a:pt x="503" y="630"/>
                </a:lnTo>
                <a:lnTo>
                  <a:pt x="506" y="671"/>
                </a:lnTo>
                <a:lnTo>
                  <a:pt x="508" y="716"/>
                </a:lnTo>
                <a:lnTo>
                  <a:pt x="509" y="762"/>
                </a:lnTo>
                <a:lnTo>
                  <a:pt x="509" y="768"/>
                </a:lnTo>
                <a:lnTo>
                  <a:pt x="510" y="774"/>
                </a:lnTo>
                <a:lnTo>
                  <a:pt x="511" y="780"/>
                </a:lnTo>
                <a:lnTo>
                  <a:pt x="513" y="784"/>
                </a:lnTo>
                <a:lnTo>
                  <a:pt x="517" y="794"/>
                </a:lnTo>
                <a:lnTo>
                  <a:pt x="523" y="801"/>
                </a:lnTo>
                <a:lnTo>
                  <a:pt x="529" y="807"/>
                </a:lnTo>
                <a:lnTo>
                  <a:pt x="537" y="810"/>
                </a:lnTo>
                <a:lnTo>
                  <a:pt x="545" y="813"/>
                </a:lnTo>
                <a:lnTo>
                  <a:pt x="553" y="814"/>
                </a:lnTo>
                <a:lnTo>
                  <a:pt x="561" y="813"/>
                </a:lnTo>
                <a:lnTo>
                  <a:pt x="569" y="810"/>
                </a:lnTo>
                <a:lnTo>
                  <a:pt x="577" y="807"/>
                </a:lnTo>
                <a:lnTo>
                  <a:pt x="583" y="801"/>
                </a:lnTo>
                <a:lnTo>
                  <a:pt x="589" y="794"/>
                </a:lnTo>
                <a:lnTo>
                  <a:pt x="593" y="784"/>
                </a:lnTo>
                <a:lnTo>
                  <a:pt x="595" y="780"/>
                </a:lnTo>
                <a:lnTo>
                  <a:pt x="596" y="774"/>
                </a:lnTo>
                <a:lnTo>
                  <a:pt x="597" y="768"/>
                </a:lnTo>
                <a:lnTo>
                  <a:pt x="597" y="76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09" name="Freeform 103">
            <a:extLst>
              <a:ext uri="{FF2B5EF4-FFF2-40B4-BE49-F238E27FC236}">
                <a16:creationId xmlns:a16="http://schemas.microsoft.com/office/drawing/2014/main" id="{00000000-0008-0000-0700-000035010000}"/>
              </a:ext>
            </a:extLst>
          </xdr:cNvPr>
          <xdr:cNvSpPr>
            <a:spLocks/>
          </xdr:cNvSpPr>
        </xdr:nvSpPr>
        <xdr:spPr bwMode="auto">
          <a:xfrm>
            <a:off x="3882" y="577"/>
            <a:ext cx="18" cy="183"/>
          </a:xfrm>
          <a:custGeom>
            <a:avLst/>
            <a:gdLst>
              <a:gd name="T0" fmla="*/ 0 w 88"/>
              <a:gd name="T1" fmla="*/ 0 h 1096"/>
              <a:gd name="T2" fmla="*/ 0 w 88"/>
              <a:gd name="T3" fmla="*/ 0 h 1096"/>
              <a:gd name="T4" fmla="*/ 0 w 88"/>
              <a:gd name="T5" fmla="*/ 0 h 1096"/>
              <a:gd name="T6" fmla="*/ 0 w 88"/>
              <a:gd name="T7" fmla="*/ 0 h 1096"/>
              <a:gd name="T8" fmla="*/ 0 w 88"/>
              <a:gd name="T9" fmla="*/ 0 h 1096"/>
              <a:gd name="T10" fmla="*/ 0 w 88"/>
              <a:gd name="T11" fmla="*/ 0 h 1096"/>
              <a:gd name="T12" fmla="*/ 0 w 88"/>
              <a:gd name="T13" fmla="*/ 0 h 1096"/>
              <a:gd name="T14" fmla="*/ 0 w 88"/>
              <a:gd name="T15" fmla="*/ 0 h 1096"/>
              <a:gd name="T16" fmla="*/ 0 w 88"/>
              <a:gd name="T17" fmla="*/ 0 h 1096"/>
              <a:gd name="T18" fmla="*/ 0 w 88"/>
              <a:gd name="T19" fmla="*/ 0 h 1096"/>
              <a:gd name="T20" fmla="*/ 0 w 88"/>
              <a:gd name="T21" fmla="*/ 0 h 1096"/>
              <a:gd name="T22" fmla="*/ 0 w 88"/>
              <a:gd name="T23" fmla="*/ 0 h 1096"/>
              <a:gd name="T24" fmla="*/ 0 w 88"/>
              <a:gd name="T25" fmla="*/ 0 h 1096"/>
              <a:gd name="T26" fmla="*/ 0 w 88"/>
              <a:gd name="T27" fmla="*/ 0 h 1096"/>
              <a:gd name="T28" fmla="*/ 0 w 88"/>
              <a:gd name="T29" fmla="*/ 0 h 1096"/>
              <a:gd name="T30" fmla="*/ 0 w 88"/>
              <a:gd name="T31" fmla="*/ 0 h 1096"/>
              <a:gd name="T32" fmla="*/ 0 w 88"/>
              <a:gd name="T33" fmla="*/ 0 h 1096"/>
              <a:gd name="T34" fmla="*/ 0 w 88"/>
              <a:gd name="T35" fmla="*/ 0 h 1096"/>
              <a:gd name="T36" fmla="*/ 0 w 88"/>
              <a:gd name="T37" fmla="*/ 0 h 1096"/>
              <a:gd name="T38" fmla="*/ 0 w 88"/>
              <a:gd name="T39" fmla="*/ 0 h 1096"/>
              <a:gd name="T40" fmla="*/ 0 w 88"/>
              <a:gd name="T41" fmla="*/ 0 h 1096"/>
              <a:gd name="T42" fmla="*/ 0 w 88"/>
              <a:gd name="T43" fmla="*/ 0 h 1096"/>
              <a:gd name="T44" fmla="*/ 0 w 88"/>
              <a:gd name="T45" fmla="*/ 0 h 1096"/>
              <a:gd name="T46" fmla="*/ 0 w 88"/>
              <a:gd name="T47" fmla="*/ 0 h 1096"/>
              <a:gd name="T48" fmla="*/ 0 w 88"/>
              <a:gd name="T49" fmla="*/ 0 h 1096"/>
              <a:gd name="T50" fmla="*/ 0 w 88"/>
              <a:gd name="T51" fmla="*/ 0 h 1096"/>
              <a:gd name="T52" fmla="*/ 0 w 88"/>
              <a:gd name="T53" fmla="*/ 0 h 1096"/>
              <a:gd name="T54" fmla="*/ 0 w 88"/>
              <a:gd name="T55" fmla="*/ 0 h 109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8" h="1096">
                <a:moveTo>
                  <a:pt x="9" y="1076"/>
                </a:moveTo>
                <a:lnTo>
                  <a:pt x="88" y="1043"/>
                </a:lnTo>
                <a:lnTo>
                  <a:pt x="88" y="0"/>
                </a:lnTo>
                <a:lnTo>
                  <a:pt x="0" y="0"/>
                </a:lnTo>
                <a:lnTo>
                  <a:pt x="0" y="1043"/>
                </a:lnTo>
                <a:lnTo>
                  <a:pt x="9" y="1076"/>
                </a:lnTo>
                <a:lnTo>
                  <a:pt x="0" y="1043"/>
                </a:lnTo>
                <a:lnTo>
                  <a:pt x="0" y="1050"/>
                </a:lnTo>
                <a:lnTo>
                  <a:pt x="1" y="1056"/>
                </a:lnTo>
                <a:lnTo>
                  <a:pt x="2" y="1062"/>
                </a:lnTo>
                <a:lnTo>
                  <a:pt x="4" y="1066"/>
                </a:lnTo>
                <a:lnTo>
                  <a:pt x="8" y="1075"/>
                </a:lnTo>
                <a:lnTo>
                  <a:pt x="14" y="1083"/>
                </a:lnTo>
                <a:lnTo>
                  <a:pt x="20" y="1088"/>
                </a:lnTo>
                <a:lnTo>
                  <a:pt x="28" y="1092"/>
                </a:lnTo>
                <a:lnTo>
                  <a:pt x="36" y="1095"/>
                </a:lnTo>
                <a:lnTo>
                  <a:pt x="44" y="1096"/>
                </a:lnTo>
                <a:lnTo>
                  <a:pt x="52" y="1095"/>
                </a:lnTo>
                <a:lnTo>
                  <a:pt x="60" y="1092"/>
                </a:lnTo>
                <a:lnTo>
                  <a:pt x="68" y="1088"/>
                </a:lnTo>
                <a:lnTo>
                  <a:pt x="74" y="1083"/>
                </a:lnTo>
                <a:lnTo>
                  <a:pt x="80" y="1075"/>
                </a:lnTo>
                <a:lnTo>
                  <a:pt x="84" y="1066"/>
                </a:lnTo>
                <a:lnTo>
                  <a:pt x="86" y="1062"/>
                </a:lnTo>
                <a:lnTo>
                  <a:pt x="87" y="1056"/>
                </a:lnTo>
                <a:lnTo>
                  <a:pt x="88" y="1050"/>
                </a:lnTo>
                <a:lnTo>
                  <a:pt x="88" y="1043"/>
                </a:lnTo>
                <a:lnTo>
                  <a:pt x="9" y="1076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10" name="Freeform 104">
            <a:extLst>
              <a:ext uri="{FF2B5EF4-FFF2-40B4-BE49-F238E27FC236}">
                <a16:creationId xmlns:a16="http://schemas.microsoft.com/office/drawing/2014/main" id="{00000000-0008-0000-0700-000036010000}"/>
              </a:ext>
            </a:extLst>
          </xdr:cNvPr>
          <xdr:cNvSpPr>
            <a:spLocks/>
          </xdr:cNvSpPr>
        </xdr:nvSpPr>
        <xdr:spPr bwMode="auto">
          <a:xfrm>
            <a:off x="3884" y="746"/>
            <a:ext cx="34" cy="36"/>
          </a:xfrm>
          <a:custGeom>
            <a:avLst/>
            <a:gdLst>
              <a:gd name="T0" fmla="*/ 0 w 169"/>
              <a:gd name="T1" fmla="*/ 0 h 219"/>
              <a:gd name="T2" fmla="*/ 0 w 169"/>
              <a:gd name="T3" fmla="*/ 0 h 219"/>
              <a:gd name="T4" fmla="*/ 0 w 169"/>
              <a:gd name="T5" fmla="*/ 0 h 219"/>
              <a:gd name="T6" fmla="*/ 0 w 169"/>
              <a:gd name="T7" fmla="*/ 0 h 219"/>
              <a:gd name="T8" fmla="*/ 0 w 169"/>
              <a:gd name="T9" fmla="*/ 0 h 219"/>
              <a:gd name="T10" fmla="*/ 0 w 169"/>
              <a:gd name="T11" fmla="*/ 0 h 219"/>
              <a:gd name="T12" fmla="*/ 0 w 169"/>
              <a:gd name="T13" fmla="*/ 0 h 219"/>
              <a:gd name="T14" fmla="*/ 0 w 169"/>
              <a:gd name="T15" fmla="*/ 0 h 219"/>
              <a:gd name="T16" fmla="*/ 0 w 169"/>
              <a:gd name="T17" fmla="*/ 0 h 219"/>
              <a:gd name="T18" fmla="*/ 0 w 169"/>
              <a:gd name="T19" fmla="*/ 0 h 219"/>
              <a:gd name="T20" fmla="*/ 0 w 169"/>
              <a:gd name="T21" fmla="*/ 0 h 219"/>
              <a:gd name="T22" fmla="*/ 0 w 169"/>
              <a:gd name="T23" fmla="*/ 0 h 219"/>
              <a:gd name="T24" fmla="*/ 0 w 169"/>
              <a:gd name="T25" fmla="*/ 0 h 219"/>
              <a:gd name="T26" fmla="*/ 0 w 169"/>
              <a:gd name="T27" fmla="*/ 0 h 219"/>
              <a:gd name="T28" fmla="*/ 0 w 169"/>
              <a:gd name="T29" fmla="*/ 0 h 219"/>
              <a:gd name="T30" fmla="*/ 0 w 169"/>
              <a:gd name="T31" fmla="*/ 0 h 219"/>
              <a:gd name="T32" fmla="*/ 0 w 169"/>
              <a:gd name="T33" fmla="*/ 0 h 219"/>
              <a:gd name="T34" fmla="*/ 0 w 169"/>
              <a:gd name="T35" fmla="*/ 0 h 219"/>
              <a:gd name="T36" fmla="*/ 0 w 169"/>
              <a:gd name="T37" fmla="*/ 0 h 219"/>
              <a:gd name="T38" fmla="*/ 0 w 169"/>
              <a:gd name="T39" fmla="*/ 0 h 219"/>
              <a:gd name="T40" fmla="*/ 0 w 169"/>
              <a:gd name="T41" fmla="*/ 0 h 219"/>
              <a:gd name="T42" fmla="*/ 0 w 169"/>
              <a:gd name="T43" fmla="*/ 0 h 219"/>
              <a:gd name="T44" fmla="*/ 0 w 169"/>
              <a:gd name="T45" fmla="*/ 0 h 219"/>
              <a:gd name="T46" fmla="*/ 0 w 169"/>
              <a:gd name="T47" fmla="*/ 0 h 219"/>
              <a:gd name="T48" fmla="*/ 0 w 169"/>
              <a:gd name="T49" fmla="*/ 0 h 219"/>
              <a:gd name="T50" fmla="*/ 0 w 169"/>
              <a:gd name="T51" fmla="*/ 0 h 219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</a:gdLst>
            <a:ahLst/>
            <a:cxnLst>
              <a:cxn ang="T52">
                <a:pos x="T0" y="T1"/>
              </a:cxn>
              <a:cxn ang="T53">
                <a:pos x="T2" y="T3"/>
              </a:cxn>
              <a:cxn ang="T54">
                <a:pos x="T4" y="T5"/>
              </a:cxn>
              <a:cxn ang="T55">
                <a:pos x="T6" y="T7"/>
              </a:cxn>
              <a:cxn ang="T56">
                <a:pos x="T8" y="T9"/>
              </a:cxn>
              <a:cxn ang="T57">
                <a:pos x="T10" y="T11"/>
              </a:cxn>
              <a:cxn ang="T58">
                <a:pos x="T12" y="T13"/>
              </a:cxn>
              <a:cxn ang="T59">
                <a:pos x="T14" y="T15"/>
              </a:cxn>
              <a:cxn ang="T60">
                <a:pos x="T16" y="T17"/>
              </a:cxn>
              <a:cxn ang="T61">
                <a:pos x="T18" y="T19"/>
              </a:cxn>
              <a:cxn ang="T62">
                <a:pos x="T20" y="T21"/>
              </a:cxn>
              <a:cxn ang="T63">
                <a:pos x="T22" y="T23"/>
              </a:cxn>
              <a:cxn ang="T64">
                <a:pos x="T24" y="T25"/>
              </a:cxn>
              <a:cxn ang="T65">
                <a:pos x="T26" y="T27"/>
              </a:cxn>
              <a:cxn ang="T66">
                <a:pos x="T28" y="T29"/>
              </a:cxn>
              <a:cxn ang="T67">
                <a:pos x="T30" y="T31"/>
              </a:cxn>
              <a:cxn ang="T68">
                <a:pos x="T32" y="T33"/>
              </a:cxn>
              <a:cxn ang="T69">
                <a:pos x="T34" y="T35"/>
              </a:cxn>
              <a:cxn ang="T70">
                <a:pos x="T36" y="T37"/>
              </a:cxn>
              <a:cxn ang="T71">
                <a:pos x="T38" y="T39"/>
              </a:cxn>
              <a:cxn ang="T72">
                <a:pos x="T40" y="T41"/>
              </a:cxn>
              <a:cxn ang="T73">
                <a:pos x="T42" y="T43"/>
              </a:cxn>
              <a:cxn ang="T74">
                <a:pos x="T44" y="T45"/>
              </a:cxn>
              <a:cxn ang="T75">
                <a:pos x="T46" y="T47"/>
              </a:cxn>
              <a:cxn ang="T76">
                <a:pos x="T48" y="T49"/>
              </a:cxn>
              <a:cxn ang="T77">
                <a:pos x="T50" y="T51"/>
              </a:cxn>
            </a:cxnLst>
            <a:rect l="0" t="0" r="r" b="b"/>
            <a:pathLst>
              <a:path w="169" h="219">
                <a:moveTo>
                  <a:pt x="156" y="204"/>
                </a:moveTo>
                <a:lnTo>
                  <a:pt x="159" y="134"/>
                </a:lnTo>
                <a:lnTo>
                  <a:pt x="70" y="0"/>
                </a:lnTo>
                <a:lnTo>
                  <a:pt x="0" y="65"/>
                </a:lnTo>
                <a:lnTo>
                  <a:pt x="90" y="199"/>
                </a:lnTo>
                <a:lnTo>
                  <a:pt x="156" y="204"/>
                </a:lnTo>
                <a:lnTo>
                  <a:pt x="90" y="199"/>
                </a:lnTo>
                <a:lnTo>
                  <a:pt x="93" y="204"/>
                </a:lnTo>
                <a:lnTo>
                  <a:pt x="97" y="207"/>
                </a:lnTo>
                <a:lnTo>
                  <a:pt x="101" y="211"/>
                </a:lnTo>
                <a:lnTo>
                  <a:pt x="105" y="213"/>
                </a:lnTo>
                <a:lnTo>
                  <a:pt x="113" y="218"/>
                </a:lnTo>
                <a:lnTo>
                  <a:pt x="121" y="219"/>
                </a:lnTo>
                <a:lnTo>
                  <a:pt x="129" y="219"/>
                </a:lnTo>
                <a:lnTo>
                  <a:pt x="137" y="217"/>
                </a:lnTo>
                <a:lnTo>
                  <a:pt x="145" y="213"/>
                </a:lnTo>
                <a:lnTo>
                  <a:pt x="152" y="207"/>
                </a:lnTo>
                <a:lnTo>
                  <a:pt x="158" y="201"/>
                </a:lnTo>
                <a:lnTo>
                  <a:pt x="163" y="193"/>
                </a:lnTo>
                <a:lnTo>
                  <a:pt x="167" y="185"/>
                </a:lnTo>
                <a:lnTo>
                  <a:pt x="169" y="175"/>
                </a:lnTo>
                <a:lnTo>
                  <a:pt x="169" y="165"/>
                </a:lnTo>
                <a:lnTo>
                  <a:pt x="168" y="155"/>
                </a:lnTo>
                <a:lnTo>
                  <a:pt x="165" y="145"/>
                </a:lnTo>
                <a:lnTo>
                  <a:pt x="159" y="134"/>
                </a:lnTo>
                <a:lnTo>
                  <a:pt x="156" y="204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11" name="Freeform 105">
            <a:extLst>
              <a:ext uri="{FF2B5EF4-FFF2-40B4-BE49-F238E27FC236}">
                <a16:creationId xmlns:a16="http://schemas.microsoft.com/office/drawing/2014/main" id="{00000000-0008-0000-0700-000037010000}"/>
              </a:ext>
            </a:extLst>
          </xdr:cNvPr>
          <xdr:cNvSpPr>
            <a:spLocks/>
          </xdr:cNvSpPr>
        </xdr:nvSpPr>
        <xdr:spPr bwMode="auto">
          <a:xfrm>
            <a:off x="3882" y="767"/>
            <a:ext cx="33" cy="33"/>
          </a:xfrm>
          <a:custGeom>
            <a:avLst/>
            <a:gdLst>
              <a:gd name="T0" fmla="*/ 0 w 166"/>
              <a:gd name="T1" fmla="*/ 0 h 195"/>
              <a:gd name="T2" fmla="*/ 0 w 166"/>
              <a:gd name="T3" fmla="*/ 0 h 195"/>
              <a:gd name="T4" fmla="*/ 0 w 166"/>
              <a:gd name="T5" fmla="*/ 0 h 195"/>
              <a:gd name="T6" fmla="*/ 0 w 166"/>
              <a:gd name="T7" fmla="*/ 0 h 195"/>
              <a:gd name="T8" fmla="*/ 0 w 166"/>
              <a:gd name="T9" fmla="*/ 0 h 195"/>
              <a:gd name="T10" fmla="*/ 0 w 166"/>
              <a:gd name="T11" fmla="*/ 0 h 195"/>
              <a:gd name="T12" fmla="*/ 0 w 166"/>
              <a:gd name="T13" fmla="*/ 0 h 195"/>
              <a:gd name="T14" fmla="*/ 0 w 166"/>
              <a:gd name="T15" fmla="*/ 0 h 195"/>
              <a:gd name="T16" fmla="*/ 0 w 166"/>
              <a:gd name="T17" fmla="*/ 0 h 195"/>
              <a:gd name="T18" fmla="*/ 0 w 166"/>
              <a:gd name="T19" fmla="*/ 0 h 195"/>
              <a:gd name="T20" fmla="*/ 0 w 166"/>
              <a:gd name="T21" fmla="*/ 0 h 195"/>
              <a:gd name="T22" fmla="*/ 0 w 166"/>
              <a:gd name="T23" fmla="*/ 0 h 195"/>
              <a:gd name="T24" fmla="*/ 0 w 166"/>
              <a:gd name="T25" fmla="*/ 0 h 195"/>
              <a:gd name="T26" fmla="*/ 0 w 166"/>
              <a:gd name="T27" fmla="*/ 0 h 195"/>
              <a:gd name="T28" fmla="*/ 0 w 166"/>
              <a:gd name="T29" fmla="*/ 0 h 195"/>
              <a:gd name="T30" fmla="*/ 0 w 166"/>
              <a:gd name="T31" fmla="*/ 0 h 195"/>
              <a:gd name="T32" fmla="*/ 0 w 166"/>
              <a:gd name="T33" fmla="*/ 0 h 195"/>
              <a:gd name="T34" fmla="*/ 0 w 166"/>
              <a:gd name="T35" fmla="*/ 0 h 195"/>
              <a:gd name="T36" fmla="*/ 0 w 166"/>
              <a:gd name="T37" fmla="*/ 0 h 195"/>
              <a:gd name="T38" fmla="*/ 0 w 166"/>
              <a:gd name="T39" fmla="*/ 0 h 195"/>
              <a:gd name="T40" fmla="*/ 0 w 166"/>
              <a:gd name="T41" fmla="*/ 0 h 195"/>
              <a:gd name="T42" fmla="*/ 0 w 166"/>
              <a:gd name="T43" fmla="*/ 0 h 195"/>
              <a:gd name="T44" fmla="*/ 0 w 166"/>
              <a:gd name="T45" fmla="*/ 0 h 195"/>
              <a:gd name="T46" fmla="*/ 0 w 166"/>
              <a:gd name="T47" fmla="*/ 0 h 195"/>
              <a:gd name="T48" fmla="*/ 0 w 166"/>
              <a:gd name="T49" fmla="*/ 0 h 195"/>
              <a:gd name="T50" fmla="*/ 0 w 166"/>
              <a:gd name="T51" fmla="*/ 0 h 195"/>
              <a:gd name="T52" fmla="*/ 0 w 166"/>
              <a:gd name="T53" fmla="*/ 0 h 195"/>
              <a:gd name="T54" fmla="*/ 0 w 166"/>
              <a:gd name="T55" fmla="*/ 0 h 195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166" h="195">
                <a:moveTo>
                  <a:pt x="45" y="194"/>
                </a:moveTo>
                <a:lnTo>
                  <a:pt x="76" y="178"/>
                </a:lnTo>
                <a:lnTo>
                  <a:pt x="166" y="74"/>
                </a:lnTo>
                <a:lnTo>
                  <a:pt x="103" y="0"/>
                </a:lnTo>
                <a:lnTo>
                  <a:pt x="14" y="105"/>
                </a:lnTo>
                <a:lnTo>
                  <a:pt x="45" y="194"/>
                </a:lnTo>
                <a:lnTo>
                  <a:pt x="14" y="105"/>
                </a:lnTo>
                <a:lnTo>
                  <a:pt x="10" y="110"/>
                </a:lnTo>
                <a:lnTo>
                  <a:pt x="7" y="115"/>
                </a:lnTo>
                <a:lnTo>
                  <a:pt x="5" y="120"/>
                </a:lnTo>
                <a:lnTo>
                  <a:pt x="3" y="124"/>
                </a:lnTo>
                <a:lnTo>
                  <a:pt x="1" y="134"/>
                </a:lnTo>
                <a:lnTo>
                  <a:pt x="0" y="144"/>
                </a:lnTo>
                <a:lnTo>
                  <a:pt x="1" y="154"/>
                </a:lnTo>
                <a:lnTo>
                  <a:pt x="4" y="163"/>
                </a:lnTo>
                <a:lnTo>
                  <a:pt x="8" y="171"/>
                </a:lnTo>
                <a:lnTo>
                  <a:pt x="14" y="178"/>
                </a:lnTo>
                <a:lnTo>
                  <a:pt x="20" y="184"/>
                </a:lnTo>
                <a:lnTo>
                  <a:pt x="27" y="190"/>
                </a:lnTo>
                <a:lnTo>
                  <a:pt x="35" y="194"/>
                </a:lnTo>
                <a:lnTo>
                  <a:pt x="43" y="195"/>
                </a:lnTo>
                <a:lnTo>
                  <a:pt x="52" y="194"/>
                </a:lnTo>
                <a:lnTo>
                  <a:pt x="60" y="191"/>
                </a:lnTo>
                <a:lnTo>
                  <a:pt x="64" y="189"/>
                </a:lnTo>
                <a:lnTo>
                  <a:pt x="68" y="187"/>
                </a:lnTo>
                <a:lnTo>
                  <a:pt x="72" y="183"/>
                </a:lnTo>
                <a:lnTo>
                  <a:pt x="76" y="178"/>
                </a:lnTo>
                <a:lnTo>
                  <a:pt x="45" y="194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12" name="Freeform 106">
            <a:extLst>
              <a:ext uri="{FF2B5EF4-FFF2-40B4-BE49-F238E27FC236}">
                <a16:creationId xmlns:a16="http://schemas.microsoft.com/office/drawing/2014/main" id="{00000000-0008-0000-0700-000038010000}"/>
              </a:ext>
            </a:extLst>
          </xdr:cNvPr>
          <xdr:cNvSpPr>
            <a:spLocks/>
          </xdr:cNvSpPr>
        </xdr:nvSpPr>
        <xdr:spPr bwMode="auto">
          <a:xfrm>
            <a:off x="3729" y="782"/>
            <a:ext cx="162" cy="17"/>
          </a:xfrm>
          <a:custGeom>
            <a:avLst/>
            <a:gdLst>
              <a:gd name="T0" fmla="*/ 0 w 809"/>
              <a:gd name="T1" fmla="*/ 0 h 104"/>
              <a:gd name="T2" fmla="*/ 0 w 809"/>
              <a:gd name="T3" fmla="*/ 0 h 104"/>
              <a:gd name="T4" fmla="*/ 0 w 809"/>
              <a:gd name="T5" fmla="*/ 0 h 104"/>
              <a:gd name="T6" fmla="*/ 0 w 809"/>
              <a:gd name="T7" fmla="*/ 0 h 104"/>
              <a:gd name="T8" fmla="*/ 0 w 809"/>
              <a:gd name="T9" fmla="*/ 0 h 104"/>
              <a:gd name="T10" fmla="*/ 0 w 809"/>
              <a:gd name="T11" fmla="*/ 0 h 104"/>
              <a:gd name="T12" fmla="*/ 0 w 809"/>
              <a:gd name="T13" fmla="*/ 0 h 104"/>
              <a:gd name="T14" fmla="*/ 0 w 809"/>
              <a:gd name="T15" fmla="*/ 0 h 104"/>
              <a:gd name="T16" fmla="*/ 0 w 809"/>
              <a:gd name="T17" fmla="*/ 0 h 104"/>
              <a:gd name="T18" fmla="*/ 0 w 809"/>
              <a:gd name="T19" fmla="*/ 0 h 104"/>
              <a:gd name="T20" fmla="*/ 0 w 809"/>
              <a:gd name="T21" fmla="*/ 0 h 104"/>
              <a:gd name="T22" fmla="*/ 0 w 809"/>
              <a:gd name="T23" fmla="*/ 0 h 104"/>
              <a:gd name="T24" fmla="*/ 0 w 809"/>
              <a:gd name="T25" fmla="*/ 0 h 104"/>
              <a:gd name="T26" fmla="*/ 0 w 809"/>
              <a:gd name="T27" fmla="*/ 0 h 104"/>
              <a:gd name="T28" fmla="*/ 0 w 809"/>
              <a:gd name="T29" fmla="*/ 0 h 104"/>
              <a:gd name="T30" fmla="*/ 0 w 809"/>
              <a:gd name="T31" fmla="*/ 0 h 104"/>
              <a:gd name="T32" fmla="*/ 0 w 809"/>
              <a:gd name="T33" fmla="*/ 0 h 104"/>
              <a:gd name="T34" fmla="*/ 0 w 809"/>
              <a:gd name="T35" fmla="*/ 0 h 104"/>
              <a:gd name="T36" fmla="*/ 0 w 809"/>
              <a:gd name="T37" fmla="*/ 0 h 104"/>
              <a:gd name="T38" fmla="*/ 0 w 809"/>
              <a:gd name="T39" fmla="*/ 0 h 104"/>
              <a:gd name="T40" fmla="*/ 0 w 809"/>
              <a:gd name="T41" fmla="*/ 0 h 104"/>
              <a:gd name="T42" fmla="*/ 0 w 809"/>
              <a:gd name="T43" fmla="*/ 0 h 104"/>
              <a:gd name="T44" fmla="*/ 0 w 809"/>
              <a:gd name="T45" fmla="*/ 0 h 104"/>
              <a:gd name="T46" fmla="*/ 0 w 809"/>
              <a:gd name="T47" fmla="*/ 0 h 104"/>
              <a:gd name="T48" fmla="*/ 0 w 809"/>
              <a:gd name="T49" fmla="*/ 0 h 104"/>
              <a:gd name="T50" fmla="*/ 0 w 809"/>
              <a:gd name="T51" fmla="*/ 0 h 104"/>
              <a:gd name="T52" fmla="*/ 0 w 809"/>
              <a:gd name="T53" fmla="*/ 0 h 104"/>
              <a:gd name="T54" fmla="*/ 0 w 809"/>
              <a:gd name="T55" fmla="*/ 0 h 104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09" h="104">
                <a:moveTo>
                  <a:pt x="0" y="52"/>
                </a:moveTo>
                <a:lnTo>
                  <a:pt x="44" y="104"/>
                </a:lnTo>
                <a:lnTo>
                  <a:pt x="809" y="104"/>
                </a:lnTo>
                <a:lnTo>
                  <a:pt x="809" y="0"/>
                </a:lnTo>
                <a:lnTo>
                  <a:pt x="44" y="0"/>
                </a:lnTo>
                <a:lnTo>
                  <a:pt x="0" y="52"/>
                </a:lnTo>
                <a:lnTo>
                  <a:pt x="44" y="0"/>
                </a:lnTo>
                <a:lnTo>
                  <a:pt x="39" y="0"/>
                </a:lnTo>
                <a:lnTo>
                  <a:pt x="34" y="1"/>
                </a:lnTo>
                <a:lnTo>
                  <a:pt x="29" y="3"/>
                </a:lnTo>
                <a:lnTo>
                  <a:pt x="25" y="4"/>
                </a:lnTo>
                <a:lnTo>
                  <a:pt x="17" y="10"/>
                </a:lnTo>
                <a:lnTo>
                  <a:pt x="11" y="15"/>
                </a:lnTo>
                <a:lnTo>
                  <a:pt x="6" y="24"/>
                </a:lnTo>
                <a:lnTo>
                  <a:pt x="3" y="33"/>
                </a:lnTo>
                <a:lnTo>
                  <a:pt x="1" y="43"/>
                </a:lnTo>
                <a:lnTo>
                  <a:pt x="0" y="52"/>
                </a:lnTo>
                <a:lnTo>
                  <a:pt x="1" y="61"/>
                </a:lnTo>
                <a:lnTo>
                  <a:pt x="3" y="71"/>
                </a:lnTo>
                <a:lnTo>
                  <a:pt x="6" y="80"/>
                </a:lnTo>
                <a:lnTo>
                  <a:pt x="11" y="87"/>
                </a:lnTo>
                <a:lnTo>
                  <a:pt x="17" y="94"/>
                </a:lnTo>
                <a:lnTo>
                  <a:pt x="25" y="99"/>
                </a:lnTo>
                <a:lnTo>
                  <a:pt x="29" y="101"/>
                </a:lnTo>
                <a:lnTo>
                  <a:pt x="34" y="103"/>
                </a:lnTo>
                <a:lnTo>
                  <a:pt x="39" y="104"/>
                </a:lnTo>
                <a:lnTo>
                  <a:pt x="44" y="104"/>
                </a:lnTo>
                <a:lnTo>
                  <a:pt x="0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13" name="Freeform 107">
            <a:extLst>
              <a:ext uri="{FF2B5EF4-FFF2-40B4-BE49-F238E27FC236}">
                <a16:creationId xmlns:a16="http://schemas.microsoft.com/office/drawing/2014/main" id="{00000000-0008-0000-0700-000039010000}"/>
              </a:ext>
            </a:extLst>
          </xdr:cNvPr>
          <xdr:cNvSpPr>
            <a:spLocks/>
          </xdr:cNvSpPr>
        </xdr:nvSpPr>
        <xdr:spPr bwMode="auto">
          <a:xfrm>
            <a:off x="3728" y="583"/>
            <a:ext cx="19" cy="208"/>
          </a:xfrm>
          <a:custGeom>
            <a:avLst/>
            <a:gdLst>
              <a:gd name="T0" fmla="*/ 0 w 96"/>
              <a:gd name="T1" fmla="*/ 0 h 1249"/>
              <a:gd name="T2" fmla="*/ 0 w 96"/>
              <a:gd name="T3" fmla="*/ 0 h 1249"/>
              <a:gd name="T4" fmla="*/ 0 w 96"/>
              <a:gd name="T5" fmla="*/ 0 h 1249"/>
              <a:gd name="T6" fmla="*/ 0 w 96"/>
              <a:gd name="T7" fmla="*/ 0 h 1249"/>
              <a:gd name="T8" fmla="*/ 0 w 96"/>
              <a:gd name="T9" fmla="*/ 0 h 1249"/>
              <a:gd name="T10" fmla="*/ 0 w 96"/>
              <a:gd name="T11" fmla="*/ 0 h 1249"/>
              <a:gd name="T12" fmla="*/ 0 w 96"/>
              <a:gd name="T13" fmla="*/ 0 h 1249"/>
              <a:gd name="T14" fmla="*/ 0 w 96"/>
              <a:gd name="T15" fmla="*/ 0 h 1249"/>
              <a:gd name="T16" fmla="*/ 0 w 96"/>
              <a:gd name="T17" fmla="*/ 0 h 1249"/>
              <a:gd name="T18" fmla="*/ 0 w 96"/>
              <a:gd name="T19" fmla="*/ 0 h 1249"/>
              <a:gd name="T20" fmla="*/ 0 w 96"/>
              <a:gd name="T21" fmla="*/ 0 h 1249"/>
              <a:gd name="T22" fmla="*/ 0 w 96"/>
              <a:gd name="T23" fmla="*/ 0 h 1249"/>
              <a:gd name="T24" fmla="*/ 0 w 96"/>
              <a:gd name="T25" fmla="*/ 0 h 1249"/>
              <a:gd name="T26" fmla="*/ 0 w 96"/>
              <a:gd name="T27" fmla="*/ 0 h 1249"/>
              <a:gd name="T28" fmla="*/ 0 w 96"/>
              <a:gd name="T29" fmla="*/ 0 h 1249"/>
              <a:gd name="T30" fmla="*/ 0 w 96"/>
              <a:gd name="T31" fmla="*/ 0 h 1249"/>
              <a:gd name="T32" fmla="*/ 0 w 96"/>
              <a:gd name="T33" fmla="*/ 0 h 1249"/>
              <a:gd name="T34" fmla="*/ 0 w 96"/>
              <a:gd name="T35" fmla="*/ 0 h 1249"/>
              <a:gd name="T36" fmla="*/ 0 w 96"/>
              <a:gd name="T37" fmla="*/ 0 h 1249"/>
              <a:gd name="T38" fmla="*/ 0 w 96"/>
              <a:gd name="T39" fmla="*/ 0 h 1249"/>
              <a:gd name="T40" fmla="*/ 0 w 96"/>
              <a:gd name="T41" fmla="*/ 0 h 1249"/>
              <a:gd name="T42" fmla="*/ 0 w 96"/>
              <a:gd name="T43" fmla="*/ 0 h 1249"/>
              <a:gd name="T44" fmla="*/ 0 w 96"/>
              <a:gd name="T45" fmla="*/ 0 h 1249"/>
              <a:gd name="T46" fmla="*/ 0 w 96"/>
              <a:gd name="T47" fmla="*/ 0 h 1249"/>
              <a:gd name="T48" fmla="*/ 0 w 96"/>
              <a:gd name="T49" fmla="*/ 0 h 1249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</a:gdLst>
            <a:ahLst/>
            <a:cxnLst>
              <a:cxn ang="T50">
                <a:pos x="T0" y="T1"/>
              </a:cxn>
              <a:cxn ang="T51">
                <a:pos x="T2" y="T3"/>
              </a:cxn>
              <a:cxn ang="T52">
                <a:pos x="T4" y="T5"/>
              </a:cxn>
              <a:cxn ang="T53">
                <a:pos x="T6" y="T7"/>
              </a:cxn>
              <a:cxn ang="T54">
                <a:pos x="T8" y="T9"/>
              </a:cxn>
              <a:cxn ang="T55">
                <a:pos x="T10" y="T11"/>
              </a:cxn>
              <a:cxn ang="T56">
                <a:pos x="T12" y="T13"/>
              </a:cxn>
              <a:cxn ang="T57">
                <a:pos x="T14" y="T15"/>
              </a:cxn>
              <a:cxn ang="T58">
                <a:pos x="T16" y="T17"/>
              </a:cxn>
              <a:cxn ang="T59">
                <a:pos x="T18" y="T19"/>
              </a:cxn>
              <a:cxn ang="T60">
                <a:pos x="T20" y="T21"/>
              </a:cxn>
              <a:cxn ang="T61">
                <a:pos x="T22" y="T23"/>
              </a:cxn>
              <a:cxn ang="T62">
                <a:pos x="T24" y="T25"/>
              </a:cxn>
              <a:cxn ang="T63">
                <a:pos x="T26" y="T27"/>
              </a:cxn>
              <a:cxn ang="T64">
                <a:pos x="T28" y="T29"/>
              </a:cxn>
              <a:cxn ang="T65">
                <a:pos x="T30" y="T31"/>
              </a:cxn>
              <a:cxn ang="T66">
                <a:pos x="T32" y="T33"/>
              </a:cxn>
              <a:cxn ang="T67">
                <a:pos x="T34" y="T35"/>
              </a:cxn>
              <a:cxn ang="T68">
                <a:pos x="T36" y="T37"/>
              </a:cxn>
              <a:cxn ang="T69">
                <a:pos x="T38" y="T39"/>
              </a:cxn>
              <a:cxn ang="T70">
                <a:pos x="T40" y="T41"/>
              </a:cxn>
              <a:cxn ang="T71">
                <a:pos x="T42" y="T43"/>
              </a:cxn>
              <a:cxn ang="T72">
                <a:pos x="T44" y="T45"/>
              </a:cxn>
              <a:cxn ang="T73">
                <a:pos x="T46" y="T47"/>
              </a:cxn>
              <a:cxn ang="T74">
                <a:pos x="T48" y="T49"/>
              </a:cxn>
            </a:cxnLst>
            <a:rect l="0" t="0" r="r" b="b"/>
            <a:pathLst>
              <a:path w="96" h="1249">
                <a:moveTo>
                  <a:pt x="0" y="52"/>
                </a:moveTo>
                <a:lnTo>
                  <a:pt x="0" y="52"/>
                </a:lnTo>
                <a:lnTo>
                  <a:pt x="8" y="1249"/>
                </a:lnTo>
                <a:lnTo>
                  <a:pt x="96" y="1248"/>
                </a:lnTo>
                <a:lnTo>
                  <a:pt x="88" y="52"/>
                </a:lnTo>
                <a:lnTo>
                  <a:pt x="0" y="52"/>
                </a:lnTo>
                <a:lnTo>
                  <a:pt x="88" y="52"/>
                </a:lnTo>
                <a:lnTo>
                  <a:pt x="87" y="39"/>
                </a:lnTo>
                <a:lnTo>
                  <a:pt x="84" y="28"/>
                </a:lnTo>
                <a:lnTo>
                  <a:pt x="80" y="20"/>
                </a:lnTo>
                <a:lnTo>
                  <a:pt x="74" y="13"/>
                </a:lnTo>
                <a:lnTo>
                  <a:pt x="67" y="7"/>
                </a:lnTo>
                <a:lnTo>
                  <a:pt x="60" y="4"/>
                </a:lnTo>
                <a:lnTo>
                  <a:pt x="52" y="1"/>
                </a:lnTo>
                <a:lnTo>
                  <a:pt x="44" y="0"/>
                </a:lnTo>
                <a:lnTo>
                  <a:pt x="36" y="1"/>
                </a:lnTo>
                <a:lnTo>
                  <a:pt x="28" y="4"/>
                </a:lnTo>
                <a:lnTo>
                  <a:pt x="20" y="7"/>
                </a:lnTo>
                <a:lnTo>
                  <a:pt x="14" y="13"/>
                </a:lnTo>
                <a:lnTo>
                  <a:pt x="8" y="20"/>
                </a:lnTo>
                <a:lnTo>
                  <a:pt x="4" y="30"/>
                </a:lnTo>
                <a:lnTo>
                  <a:pt x="2" y="34"/>
                </a:lnTo>
                <a:lnTo>
                  <a:pt x="1" y="40"/>
                </a:lnTo>
                <a:lnTo>
                  <a:pt x="0" y="46"/>
                </a:lnTo>
                <a:lnTo>
                  <a:pt x="0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14" name="Freeform 108">
            <a:extLst>
              <a:ext uri="{FF2B5EF4-FFF2-40B4-BE49-F238E27FC236}">
                <a16:creationId xmlns:a16="http://schemas.microsoft.com/office/drawing/2014/main" id="{00000000-0008-0000-0700-00003A010000}"/>
              </a:ext>
            </a:extLst>
          </xdr:cNvPr>
          <xdr:cNvSpPr>
            <a:spLocks/>
          </xdr:cNvSpPr>
        </xdr:nvSpPr>
        <xdr:spPr bwMode="auto">
          <a:xfrm>
            <a:off x="3690" y="546"/>
            <a:ext cx="55" cy="45"/>
          </a:xfrm>
          <a:custGeom>
            <a:avLst/>
            <a:gdLst>
              <a:gd name="T0" fmla="*/ 0 w 275"/>
              <a:gd name="T1" fmla="*/ 0 h 272"/>
              <a:gd name="T2" fmla="*/ 0 w 275"/>
              <a:gd name="T3" fmla="*/ 0 h 272"/>
              <a:gd name="T4" fmla="*/ 0 w 275"/>
              <a:gd name="T5" fmla="*/ 0 h 272"/>
              <a:gd name="T6" fmla="*/ 0 w 275"/>
              <a:gd name="T7" fmla="*/ 0 h 272"/>
              <a:gd name="T8" fmla="*/ 0 w 275"/>
              <a:gd name="T9" fmla="*/ 0 h 272"/>
              <a:gd name="T10" fmla="*/ 0 w 275"/>
              <a:gd name="T11" fmla="*/ 0 h 272"/>
              <a:gd name="T12" fmla="*/ 0 w 275"/>
              <a:gd name="T13" fmla="*/ 0 h 272"/>
              <a:gd name="T14" fmla="*/ 0 w 275"/>
              <a:gd name="T15" fmla="*/ 0 h 272"/>
              <a:gd name="T16" fmla="*/ 0 w 275"/>
              <a:gd name="T17" fmla="*/ 0 h 272"/>
              <a:gd name="T18" fmla="*/ 0 w 275"/>
              <a:gd name="T19" fmla="*/ 0 h 272"/>
              <a:gd name="T20" fmla="*/ 0 w 275"/>
              <a:gd name="T21" fmla="*/ 0 h 272"/>
              <a:gd name="T22" fmla="*/ 0 w 275"/>
              <a:gd name="T23" fmla="*/ 0 h 272"/>
              <a:gd name="T24" fmla="*/ 0 w 275"/>
              <a:gd name="T25" fmla="*/ 0 h 272"/>
              <a:gd name="T26" fmla="*/ 0 w 275"/>
              <a:gd name="T27" fmla="*/ 0 h 272"/>
              <a:gd name="T28" fmla="*/ 0 w 275"/>
              <a:gd name="T29" fmla="*/ 0 h 272"/>
              <a:gd name="T30" fmla="*/ 0 w 275"/>
              <a:gd name="T31" fmla="*/ 0 h 272"/>
              <a:gd name="T32" fmla="*/ 0 w 275"/>
              <a:gd name="T33" fmla="*/ 0 h 272"/>
              <a:gd name="T34" fmla="*/ 0 w 275"/>
              <a:gd name="T35" fmla="*/ 0 h 272"/>
              <a:gd name="T36" fmla="*/ 0 w 275"/>
              <a:gd name="T37" fmla="*/ 0 h 272"/>
              <a:gd name="T38" fmla="*/ 0 w 275"/>
              <a:gd name="T39" fmla="*/ 0 h 272"/>
              <a:gd name="T40" fmla="*/ 0 w 275"/>
              <a:gd name="T41" fmla="*/ 0 h 272"/>
              <a:gd name="T42" fmla="*/ 0 w 275"/>
              <a:gd name="T43" fmla="*/ 0 h 272"/>
              <a:gd name="T44" fmla="*/ 0 w 275"/>
              <a:gd name="T45" fmla="*/ 0 h 272"/>
              <a:gd name="T46" fmla="*/ 0 w 275"/>
              <a:gd name="T47" fmla="*/ 0 h 272"/>
              <a:gd name="T48" fmla="*/ 0 w 275"/>
              <a:gd name="T49" fmla="*/ 0 h 272"/>
              <a:gd name="T50" fmla="*/ 0 w 275"/>
              <a:gd name="T51" fmla="*/ 0 h 272"/>
              <a:gd name="T52" fmla="*/ 0 w 275"/>
              <a:gd name="T53" fmla="*/ 0 h 272"/>
              <a:gd name="T54" fmla="*/ 0 w 275"/>
              <a:gd name="T55" fmla="*/ 0 h 272"/>
              <a:gd name="T56" fmla="*/ 0 w 275"/>
              <a:gd name="T57" fmla="*/ 0 h 272"/>
              <a:gd name="T58" fmla="*/ 0 w 275"/>
              <a:gd name="T59" fmla="*/ 0 h 272"/>
              <a:gd name="T60" fmla="*/ 0 w 275"/>
              <a:gd name="T61" fmla="*/ 0 h 272"/>
              <a:gd name="T62" fmla="*/ 0 w 275"/>
              <a:gd name="T63" fmla="*/ 0 h 272"/>
              <a:gd name="T64" fmla="*/ 0 w 275"/>
              <a:gd name="T65" fmla="*/ 0 h 272"/>
              <a:gd name="T66" fmla="*/ 0 w 275"/>
              <a:gd name="T67" fmla="*/ 0 h 272"/>
              <a:gd name="T68" fmla="*/ 0 w 275"/>
              <a:gd name="T69" fmla="*/ 0 h 272"/>
              <a:gd name="T70" fmla="*/ 0 w 275"/>
              <a:gd name="T71" fmla="*/ 0 h 272"/>
              <a:gd name="T72" fmla="*/ 0 w 275"/>
              <a:gd name="T73" fmla="*/ 0 h 272"/>
              <a:gd name="T74" fmla="*/ 0 w 275"/>
              <a:gd name="T75" fmla="*/ 0 h 272"/>
              <a:gd name="T76" fmla="*/ 0 w 275"/>
              <a:gd name="T77" fmla="*/ 0 h 272"/>
              <a:gd name="T78" fmla="*/ 0 w 275"/>
              <a:gd name="T79" fmla="*/ 0 h 272"/>
              <a:gd name="T80" fmla="*/ 0 w 275"/>
              <a:gd name="T81" fmla="*/ 0 h 272"/>
              <a:gd name="T82" fmla="*/ 0 w 275"/>
              <a:gd name="T83" fmla="*/ 0 h 272"/>
              <a:gd name="T84" fmla="*/ 0 w 275"/>
              <a:gd name="T85" fmla="*/ 0 h 272"/>
              <a:gd name="T86" fmla="*/ 0 w 275"/>
              <a:gd name="T87" fmla="*/ 0 h 272"/>
              <a:gd name="T88" fmla="*/ 0 w 275"/>
              <a:gd name="T89" fmla="*/ 0 h 272"/>
              <a:gd name="T90" fmla="*/ 0 w 275"/>
              <a:gd name="T91" fmla="*/ 0 h 272"/>
              <a:gd name="T92" fmla="*/ 0 w 275"/>
              <a:gd name="T93" fmla="*/ 0 h 272"/>
              <a:gd name="T94" fmla="*/ 0 w 275"/>
              <a:gd name="T95" fmla="*/ 0 h 272"/>
              <a:gd name="T96" fmla="*/ 0 w 275"/>
              <a:gd name="T97" fmla="*/ 0 h 272"/>
              <a:gd name="T98" fmla="*/ 0 w 275"/>
              <a:gd name="T99" fmla="*/ 0 h 272"/>
              <a:gd name="T100" fmla="*/ 0 w 275"/>
              <a:gd name="T101" fmla="*/ 0 h 272"/>
              <a:gd name="T102" fmla="*/ 0 w 275"/>
              <a:gd name="T103" fmla="*/ 0 h 272"/>
              <a:gd name="T104" fmla="*/ 0 w 275"/>
              <a:gd name="T105" fmla="*/ 0 h 272"/>
              <a:gd name="T106" fmla="*/ 0 w 275"/>
              <a:gd name="T107" fmla="*/ 0 h 272"/>
              <a:gd name="T108" fmla="*/ 0 w 275"/>
              <a:gd name="T109" fmla="*/ 0 h 272"/>
              <a:gd name="T110" fmla="*/ 0 w 275"/>
              <a:gd name="T111" fmla="*/ 0 h 272"/>
              <a:gd name="T112" fmla="*/ 0 w 275"/>
              <a:gd name="T113" fmla="*/ 0 h 272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275" h="272">
                <a:moveTo>
                  <a:pt x="44" y="104"/>
                </a:moveTo>
                <a:lnTo>
                  <a:pt x="44" y="104"/>
                </a:lnTo>
                <a:lnTo>
                  <a:pt x="59" y="105"/>
                </a:lnTo>
                <a:lnTo>
                  <a:pt x="74" y="107"/>
                </a:lnTo>
                <a:lnTo>
                  <a:pt x="88" y="111"/>
                </a:lnTo>
                <a:lnTo>
                  <a:pt x="101" y="117"/>
                </a:lnTo>
                <a:lnTo>
                  <a:pt x="113" y="124"/>
                </a:lnTo>
                <a:lnTo>
                  <a:pt x="125" y="132"/>
                </a:lnTo>
                <a:lnTo>
                  <a:pt x="136" y="141"/>
                </a:lnTo>
                <a:lnTo>
                  <a:pt x="146" y="152"/>
                </a:lnTo>
                <a:lnTo>
                  <a:pt x="155" y="164"/>
                </a:lnTo>
                <a:lnTo>
                  <a:pt x="163" y="177"/>
                </a:lnTo>
                <a:lnTo>
                  <a:pt x="170" y="190"/>
                </a:lnTo>
                <a:lnTo>
                  <a:pt x="176" y="205"/>
                </a:lnTo>
                <a:lnTo>
                  <a:pt x="181" y="220"/>
                </a:lnTo>
                <a:lnTo>
                  <a:pt x="184" y="237"/>
                </a:lnTo>
                <a:lnTo>
                  <a:pt x="186" y="254"/>
                </a:lnTo>
                <a:lnTo>
                  <a:pt x="187" y="272"/>
                </a:lnTo>
                <a:lnTo>
                  <a:pt x="275" y="272"/>
                </a:lnTo>
                <a:lnTo>
                  <a:pt x="274" y="244"/>
                </a:lnTo>
                <a:lnTo>
                  <a:pt x="271" y="217"/>
                </a:lnTo>
                <a:lnTo>
                  <a:pt x="265" y="191"/>
                </a:lnTo>
                <a:lnTo>
                  <a:pt x="257" y="165"/>
                </a:lnTo>
                <a:lnTo>
                  <a:pt x="248" y="141"/>
                </a:lnTo>
                <a:lnTo>
                  <a:pt x="237" y="119"/>
                </a:lnTo>
                <a:lnTo>
                  <a:pt x="223" y="98"/>
                </a:lnTo>
                <a:lnTo>
                  <a:pt x="208" y="78"/>
                </a:lnTo>
                <a:lnTo>
                  <a:pt x="192" y="61"/>
                </a:lnTo>
                <a:lnTo>
                  <a:pt x="174" y="45"/>
                </a:lnTo>
                <a:lnTo>
                  <a:pt x="155" y="32"/>
                </a:lnTo>
                <a:lnTo>
                  <a:pt x="135" y="20"/>
                </a:lnTo>
                <a:lnTo>
                  <a:pt x="113" y="12"/>
                </a:lnTo>
                <a:lnTo>
                  <a:pt x="91" y="5"/>
                </a:lnTo>
                <a:lnTo>
                  <a:pt x="68" y="1"/>
                </a:lnTo>
                <a:lnTo>
                  <a:pt x="44" y="0"/>
                </a:lnTo>
                <a:lnTo>
                  <a:pt x="39" y="0"/>
                </a:lnTo>
                <a:lnTo>
                  <a:pt x="34" y="1"/>
                </a:lnTo>
                <a:lnTo>
                  <a:pt x="29" y="2"/>
                </a:lnTo>
                <a:lnTo>
                  <a:pt x="25" y="4"/>
                </a:lnTo>
                <a:lnTo>
                  <a:pt x="17" y="9"/>
                </a:lnTo>
                <a:lnTo>
                  <a:pt x="11" y="15"/>
                </a:lnTo>
                <a:lnTo>
                  <a:pt x="6" y="24"/>
                </a:lnTo>
                <a:lnTo>
                  <a:pt x="3" y="33"/>
                </a:lnTo>
                <a:lnTo>
                  <a:pt x="0" y="42"/>
                </a:lnTo>
                <a:lnTo>
                  <a:pt x="0" y="52"/>
                </a:lnTo>
                <a:lnTo>
                  <a:pt x="0" y="61"/>
                </a:lnTo>
                <a:lnTo>
                  <a:pt x="3" y="71"/>
                </a:lnTo>
                <a:lnTo>
                  <a:pt x="6" y="79"/>
                </a:lnTo>
                <a:lnTo>
                  <a:pt x="11" y="87"/>
                </a:lnTo>
                <a:lnTo>
                  <a:pt x="17" y="94"/>
                </a:lnTo>
                <a:lnTo>
                  <a:pt x="25" y="99"/>
                </a:lnTo>
                <a:lnTo>
                  <a:pt x="29" y="101"/>
                </a:lnTo>
                <a:lnTo>
                  <a:pt x="34" y="102"/>
                </a:lnTo>
                <a:lnTo>
                  <a:pt x="39" y="104"/>
                </a:lnTo>
                <a:lnTo>
                  <a:pt x="44" y="104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15" name="Freeform 109">
            <a:extLst>
              <a:ext uri="{FF2B5EF4-FFF2-40B4-BE49-F238E27FC236}">
                <a16:creationId xmlns:a16="http://schemas.microsoft.com/office/drawing/2014/main" id="{00000000-0008-0000-0700-00003B010000}"/>
              </a:ext>
            </a:extLst>
          </xdr:cNvPr>
          <xdr:cNvSpPr>
            <a:spLocks/>
          </xdr:cNvSpPr>
        </xdr:nvSpPr>
        <xdr:spPr bwMode="auto">
          <a:xfrm>
            <a:off x="3653" y="546"/>
            <a:ext cx="46" cy="54"/>
          </a:xfrm>
          <a:custGeom>
            <a:avLst/>
            <a:gdLst>
              <a:gd name="T0" fmla="*/ 0 w 231"/>
              <a:gd name="T1" fmla="*/ 0 h 324"/>
              <a:gd name="T2" fmla="*/ 0 w 231"/>
              <a:gd name="T3" fmla="*/ 0 h 324"/>
              <a:gd name="T4" fmla="*/ 0 w 231"/>
              <a:gd name="T5" fmla="*/ 0 h 324"/>
              <a:gd name="T6" fmla="*/ 0 w 231"/>
              <a:gd name="T7" fmla="*/ 0 h 324"/>
              <a:gd name="T8" fmla="*/ 0 w 231"/>
              <a:gd name="T9" fmla="*/ 0 h 324"/>
              <a:gd name="T10" fmla="*/ 0 w 231"/>
              <a:gd name="T11" fmla="*/ 0 h 324"/>
              <a:gd name="T12" fmla="*/ 0 w 231"/>
              <a:gd name="T13" fmla="*/ 0 h 324"/>
              <a:gd name="T14" fmla="*/ 0 w 231"/>
              <a:gd name="T15" fmla="*/ 0 h 324"/>
              <a:gd name="T16" fmla="*/ 0 w 231"/>
              <a:gd name="T17" fmla="*/ 0 h 324"/>
              <a:gd name="T18" fmla="*/ 0 w 231"/>
              <a:gd name="T19" fmla="*/ 0 h 324"/>
              <a:gd name="T20" fmla="*/ 0 w 231"/>
              <a:gd name="T21" fmla="*/ 0 h 324"/>
              <a:gd name="T22" fmla="*/ 0 w 231"/>
              <a:gd name="T23" fmla="*/ 0 h 324"/>
              <a:gd name="T24" fmla="*/ 0 w 231"/>
              <a:gd name="T25" fmla="*/ 0 h 324"/>
              <a:gd name="T26" fmla="*/ 0 w 231"/>
              <a:gd name="T27" fmla="*/ 0 h 324"/>
              <a:gd name="T28" fmla="*/ 0 w 231"/>
              <a:gd name="T29" fmla="*/ 0 h 324"/>
              <a:gd name="T30" fmla="*/ 0 w 231"/>
              <a:gd name="T31" fmla="*/ 0 h 324"/>
              <a:gd name="T32" fmla="*/ 0 w 231"/>
              <a:gd name="T33" fmla="*/ 0 h 324"/>
              <a:gd name="T34" fmla="*/ 0 w 231"/>
              <a:gd name="T35" fmla="*/ 0 h 324"/>
              <a:gd name="T36" fmla="*/ 0 w 231"/>
              <a:gd name="T37" fmla="*/ 0 h 324"/>
              <a:gd name="T38" fmla="*/ 0 w 231"/>
              <a:gd name="T39" fmla="*/ 0 h 324"/>
              <a:gd name="T40" fmla="*/ 0 w 231"/>
              <a:gd name="T41" fmla="*/ 0 h 324"/>
              <a:gd name="T42" fmla="*/ 0 w 231"/>
              <a:gd name="T43" fmla="*/ 0 h 324"/>
              <a:gd name="T44" fmla="*/ 0 w 231"/>
              <a:gd name="T45" fmla="*/ 0 h 324"/>
              <a:gd name="T46" fmla="*/ 0 w 231"/>
              <a:gd name="T47" fmla="*/ 0 h 324"/>
              <a:gd name="T48" fmla="*/ 0 w 231"/>
              <a:gd name="T49" fmla="*/ 0 h 324"/>
              <a:gd name="T50" fmla="*/ 0 w 231"/>
              <a:gd name="T51" fmla="*/ 0 h 324"/>
              <a:gd name="T52" fmla="*/ 0 w 231"/>
              <a:gd name="T53" fmla="*/ 0 h 324"/>
              <a:gd name="T54" fmla="*/ 0 w 231"/>
              <a:gd name="T55" fmla="*/ 0 h 324"/>
              <a:gd name="T56" fmla="*/ 0 w 231"/>
              <a:gd name="T57" fmla="*/ 0 h 324"/>
              <a:gd name="T58" fmla="*/ 0 w 231"/>
              <a:gd name="T59" fmla="*/ 0 h 324"/>
              <a:gd name="T60" fmla="*/ 0 w 231"/>
              <a:gd name="T61" fmla="*/ 0 h 324"/>
              <a:gd name="T62" fmla="*/ 0 w 231"/>
              <a:gd name="T63" fmla="*/ 0 h 324"/>
              <a:gd name="T64" fmla="*/ 0 w 231"/>
              <a:gd name="T65" fmla="*/ 0 h 324"/>
              <a:gd name="T66" fmla="*/ 0 w 231"/>
              <a:gd name="T67" fmla="*/ 0 h 324"/>
              <a:gd name="T68" fmla="*/ 0 w 231"/>
              <a:gd name="T69" fmla="*/ 0 h 324"/>
              <a:gd name="T70" fmla="*/ 0 w 231"/>
              <a:gd name="T71" fmla="*/ 0 h 324"/>
              <a:gd name="T72" fmla="*/ 0 w 231"/>
              <a:gd name="T73" fmla="*/ 0 h 324"/>
              <a:gd name="T74" fmla="*/ 0 w 231"/>
              <a:gd name="T75" fmla="*/ 0 h 324"/>
              <a:gd name="T76" fmla="*/ 0 w 231"/>
              <a:gd name="T77" fmla="*/ 0 h 324"/>
              <a:gd name="T78" fmla="*/ 0 w 231"/>
              <a:gd name="T79" fmla="*/ 0 h 324"/>
              <a:gd name="T80" fmla="*/ 0 w 231"/>
              <a:gd name="T81" fmla="*/ 0 h 324"/>
              <a:gd name="T82" fmla="*/ 0 w 231"/>
              <a:gd name="T83" fmla="*/ 0 h 324"/>
              <a:gd name="T84" fmla="*/ 0 w 231"/>
              <a:gd name="T85" fmla="*/ 0 h 324"/>
              <a:gd name="T86" fmla="*/ 0 w 231"/>
              <a:gd name="T87" fmla="*/ 0 h 324"/>
              <a:gd name="T88" fmla="*/ 0 w 231"/>
              <a:gd name="T89" fmla="*/ 0 h 324"/>
              <a:gd name="T90" fmla="*/ 0 w 231"/>
              <a:gd name="T91" fmla="*/ 0 h 324"/>
              <a:gd name="T92" fmla="*/ 0 w 231"/>
              <a:gd name="T93" fmla="*/ 0 h 324"/>
              <a:gd name="T94" fmla="*/ 0 w 231"/>
              <a:gd name="T95" fmla="*/ 0 h 324"/>
              <a:gd name="T96" fmla="*/ 0 w 231"/>
              <a:gd name="T97" fmla="*/ 0 h 324"/>
              <a:gd name="T98" fmla="*/ 0 w 231"/>
              <a:gd name="T99" fmla="*/ 0 h 324"/>
              <a:gd name="T100" fmla="*/ 0 w 231"/>
              <a:gd name="T101" fmla="*/ 0 h 324"/>
              <a:gd name="T102" fmla="*/ 0 w 231"/>
              <a:gd name="T103" fmla="*/ 0 h 324"/>
              <a:gd name="T104" fmla="*/ 0 w 231"/>
              <a:gd name="T105" fmla="*/ 0 h 324"/>
              <a:gd name="T106" fmla="*/ 0 w 231"/>
              <a:gd name="T107" fmla="*/ 0 h 324"/>
              <a:gd name="T108" fmla="*/ 0 w 231"/>
              <a:gd name="T109" fmla="*/ 0 h 324"/>
              <a:gd name="T110" fmla="*/ 0 w 231"/>
              <a:gd name="T111" fmla="*/ 0 h 324"/>
              <a:gd name="T112" fmla="*/ 0 w 231"/>
              <a:gd name="T113" fmla="*/ 0 h 324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231" h="324">
                <a:moveTo>
                  <a:pt x="88" y="272"/>
                </a:moveTo>
                <a:lnTo>
                  <a:pt x="88" y="272"/>
                </a:lnTo>
                <a:lnTo>
                  <a:pt x="89" y="254"/>
                </a:lnTo>
                <a:lnTo>
                  <a:pt x="91" y="237"/>
                </a:lnTo>
                <a:lnTo>
                  <a:pt x="94" y="220"/>
                </a:lnTo>
                <a:lnTo>
                  <a:pt x="99" y="205"/>
                </a:lnTo>
                <a:lnTo>
                  <a:pt x="105" y="190"/>
                </a:lnTo>
                <a:lnTo>
                  <a:pt x="112" y="177"/>
                </a:lnTo>
                <a:lnTo>
                  <a:pt x="120" y="164"/>
                </a:lnTo>
                <a:lnTo>
                  <a:pt x="129" y="152"/>
                </a:lnTo>
                <a:lnTo>
                  <a:pt x="139" y="141"/>
                </a:lnTo>
                <a:lnTo>
                  <a:pt x="150" y="132"/>
                </a:lnTo>
                <a:lnTo>
                  <a:pt x="161" y="124"/>
                </a:lnTo>
                <a:lnTo>
                  <a:pt x="174" y="117"/>
                </a:lnTo>
                <a:lnTo>
                  <a:pt x="187" y="111"/>
                </a:lnTo>
                <a:lnTo>
                  <a:pt x="201" y="107"/>
                </a:lnTo>
                <a:lnTo>
                  <a:pt x="216" y="105"/>
                </a:lnTo>
                <a:lnTo>
                  <a:pt x="231" y="104"/>
                </a:lnTo>
                <a:lnTo>
                  <a:pt x="231" y="0"/>
                </a:lnTo>
                <a:lnTo>
                  <a:pt x="207" y="1"/>
                </a:lnTo>
                <a:lnTo>
                  <a:pt x="184" y="5"/>
                </a:lnTo>
                <a:lnTo>
                  <a:pt x="162" y="12"/>
                </a:lnTo>
                <a:lnTo>
                  <a:pt x="140" y="20"/>
                </a:lnTo>
                <a:lnTo>
                  <a:pt x="120" y="32"/>
                </a:lnTo>
                <a:lnTo>
                  <a:pt x="101" y="45"/>
                </a:lnTo>
                <a:lnTo>
                  <a:pt x="83" y="61"/>
                </a:lnTo>
                <a:lnTo>
                  <a:pt x="66" y="78"/>
                </a:lnTo>
                <a:lnTo>
                  <a:pt x="52" y="98"/>
                </a:lnTo>
                <a:lnTo>
                  <a:pt x="39" y="119"/>
                </a:lnTo>
                <a:lnTo>
                  <a:pt x="27" y="141"/>
                </a:lnTo>
                <a:lnTo>
                  <a:pt x="17" y="165"/>
                </a:lnTo>
                <a:lnTo>
                  <a:pt x="10" y="191"/>
                </a:lnTo>
                <a:lnTo>
                  <a:pt x="4" y="217"/>
                </a:lnTo>
                <a:lnTo>
                  <a:pt x="1" y="244"/>
                </a:lnTo>
                <a:lnTo>
                  <a:pt x="0" y="272"/>
                </a:lnTo>
                <a:lnTo>
                  <a:pt x="0" y="278"/>
                </a:lnTo>
                <a:lnTo>
                  <a:pt x="1" y="284"/>
                </a:lnTo>
                <a:lnTo>
                  <a:pt x="2" y="290"/>
                </a:lnTo>
                <a:lnTo>
                  <a:pt x="3" y="294"/>
                </a:lnTo>
                <a:lnTo>
                  <a:pt x="8" y="304"/>
                </a:lnTo>
                <a:lnTo>
                  <a:pt x="13" y="311"/>
                </a:lnTo>
                <a:lnTo>
                  <a:pt x="20" y="317"/>
                </a:lnTo>
                <a:lnTo>
                  <a:pt x="28" y="320"/>
                </a:lnTo>
                <a:lnTo>
                  <a:pt x="36" y="323"/>
                </a:lnTo>
                <a:lnTo>
                  <a:pt x="44" y="324"/>
                </a:lnTo>
                <a:lnTo>
                  <a:pt x="52" y="323"/>
                </a:lnTo>
                <a:lnTo>
                  <a:pt x="60" y="320"/>
                </a:lnTo>
                <a:lnTo>
                  <a:pt x="68" y="317"/>
                </a:lnTo>
                <a:lnTo>
                  <a:pt x="74" y="311"/>
                </a:lnTo>
                <a:lnTo>
                  <a:pt x="80" y="304"/>
                </a:lnTo>
                <a:lnTo>
                  <a:pt x="84" y="294"/>
                </a:lnTo>
                <a:lnTo>
                  <a:pt x="86" y="290"/>
                </a:lnTo>
                <a:lnTo>
                  <a:pt x="87" y="284"/>
                </a:lnTo>
                <a:lnTo>
                  <a:pt x="88" y="278"/>
                </a:lnTo>
                <a:lnTo>
                  <a:pt x="88" y="27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16" name="Freeform 110">
            <a:extLst>
              <a:ext uri="{FF2B5EF4-FFF2-40B4-BE49-F238E27FC236}">
                <a16:creationId xmlns:a16="http://schemas.microsoft.com/office/drawing/2014/main" id="{00000000-0008-0000-0700-00003C010000}"/>
              </a:ext>
            </a:extLst>
          </xdr:cNvPr>
          <xdr:cNvSpPr>
            <a:spLocks/>
          </xdr:cNvSpPr>
        </xdr:nvSpPr>
        <xdr:spPr bwMode="auto">
          <a:xfrm>
            <a:off x="3653" y="591"/>
            <a:ext cx="17" cy="181"/>
          </a:xfrm>
          <a:custGeom>
            <a:avLst/>
            <a:gdLst>
              <a:gd name="T0" fmla="*/ 0 w 88"/>
              <a:gd name="T1" fmla="*/ 0 h 1086"/>
              <a:gd name="T2" fmla="*/ 0 w 88"/>
              <a:gd name="T3" fmla="*/ 0 h 1086"/>
              <a:gd name="T4" fmla="*/ 0 w 88"/>
              <a:gd name="T5" fmla="*/ 0 h 1086"/>
              <a:gd name="T6" fmla="*/ 0 w 88"/>
              <a:gd name="T7" fmla="*/ 0 h 1086"/>
              <a:gd name="T8" fmla="*/ 0 w 88"/>
              <a:gd name="T9" fmla="*/ 0 h 1086"/>
              <a:gd name="T10" fmla="*/ 0 w 88"/>
              <a:gd name="T11" fmla="*/ 0 h 1086"/>
              <a:gd name="T12" fmla="*/ 0 w 88"/>
              <a:gd name="T13" fmla="*/ 0 h 1086"/>
              <a:gd name="T14" fmla="*/ 0 w 88"/>
              <a:gd name="T15" fmla="*/ 0 h 1086"/>
              <a:gd name="T16" fmla="*/ 0 w 88"/>
              <a:gd name="T17" fmla="*/ 0 h 1086"/>
              <a:gd name="T18" fmla="*/ 0 w 88"/>
              <a:gd name="T19" fmla="*/ 0 h 1086"/>
              <a:gd name="T20" fmla="*/ 0 w 88"/>
              <a:gd name="T21" fmla="*/ 0 h 1086"/>
              <a:gd name="T22" fmla="*/ 0 w 88"/>
              <a:gd name="T23" fmla="*/ 0 h 1086"/>
              <a:gd name="T24" fmla="*/ 0 w 88"/>
              <a:gd name="T25" fmla="*/ 0 h 1086"/>
              <a:gd name="T26" fmla="*/ 0 w 88"/>
              <a:gd name="T27" fmla="*/ 0 h 1086"/>
              <a:gd name="T28" fmla="*/ 0 w 88"/>
              <a:gd name="T29" fmla="*/ 0 h 1086"/>
              <a:gd name="T30" fmla="*/ 0 w 88"/>
              <a:gd name="T31" fmla="*/ 0 h 1086"/>
              <a:gd name="T32" fmla="*/ 0 w 88"/>
              <a:gd name="T33" fmla="*/ 0 h 1086"/>
              <a:gd name="T34" fmla="*/ 0 w 88"/>
              <a:gd name="T35" fmla="*/ 0 h 1086"/>
              <a:gd name="T36" fmla="*/ 0 w 88"/>
              <a:gd name="T37" fmla="*/ 0 h 1086"/>
              <a:gd name="T38" fmla="*/ 0 w 88"/>
              <a:gd name="T39" fmla="*/ 0 h 1086"/>
              <a:gd name="T40" fmla="*/ 0 w 88"/>
              <a:gd name="T41" fmla="*/ 0 h 1086"/>
              <a:gd name="T42" fmla="*/ 0 w 88"/>
              <a:gd name="T43" fmla="*/ 0 h 1086"/>
              <a:gd name="T44" fmla="*/ 0 w 88"/>
              <a:gd name="T45" fmla="*/ 0 h 1086"/>
              <a:gd name="T46" fmla="*/ 0 w 88"/>
              <a:gd name="T47" fmla="*/ 0 h 1086"/>
              <a:gd name="T48" fmla="*/ 0 w 88"/>
              <a:gd name="T49" fmla="*/ 0 h 1086"/>
              <a:gd name="T50" fmla="*/ 0 w 88"/>
              <a:gd name="T51" fmla="*/ 0 h 1086"/>
              <a:gd name="T52" fmla="*/ 0 w 88"/>
              <a:gd name="T53" fmla="*/ 0 h 1086"/>
              <a:gd name="T54" fmla="*/ 0 w 88"/>
              <a:gd name="T55" fmla="*/ 0 h 108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8" h="1086">
                <a:moveTo>
                  <a:pt x="23" y="1079"/>
                </a:moveTo>
                <a:lnTo>
                  <a:pt x="88" y="1035"/>
                </a:lnTo>
                <a:lnTo>
                  <a:pt x="88" y="0"/>
                </a:lnTo>
                <a:lnTo>
                  <a:pt x="0" y="0"/>
                </a:lnTo>
                <a:lnTo>
                  <a:pt x="0" y="1035"/>
                </a:lnTo>
                <a:lnTo>
                  <a:pt x="23" y="1079"/>
                </a:lnTo>
                <a:lnTo>
                  <a:pt x="0" y="1035"/>
                </a:lnTo>
                <a:lnTo>
                  <a:pt x="0" y="1040"/>
                </a:lnTo>
                <a:lnTo>
                  <a:pt x="1" y="1046"/>
                </a:lnTo>
                <a:lnTo>
                  <a:pt x="2" y="1052"/>
                </a:lnTo>
                <a:lnTo>
                  <a:pt x="3" y="1057"/>
                </a:lnTo>
                <a:lnTo>
                  <a:pt x="8" y="1066"/>
                </a:lnTo>
                <a:lnTo>
                  <a:pt x="13" y="1073"/>
                </a:lnTo>
                <a:lnTo>
                  <a:pt x="20" y="1079"/>
                </a:lnTo>
                <a:lnTo>
                  <a:pt x="28" y="1083"/>
                </a:lnTo>
                <a:lnTo>
                  <a:pt x="36" y="1085"/>
                </a:lnTo>
                <a:lnTo>
                  <a:pt x="44" y="1086"/>
                </a:lnTo>
                <a:lnTo>
                  <a:pt x="52" y="1085"/>
                </a:lnTo>
                <a:lnTo>
                  <a:pt x="60" y="1083"/>
                </a:lnTo>
                <a:lnTo>
                  <a:pt x="68" y="1079"/>
                </a:lnTo>
                <a:lnTo>
                  <a:pt x="74" y="1073"/>
                </a:lnTo>
                <a:lnTo>
                  <a:pt x="80" y="1066"/>
                </a:lnTo>
                <a:lnTo>
                  <a:pt x="84" y="1057"/>
                </a:lnTo>
                <a:lnTo>
                  <a:pt x="86" y="1052"/>
                </a:lnTo>
                <a:lnTo>
                  <a:pt x="87" y="1046"/>
                </a:lnTo>
                <a:lnTo>
                  <a:pt x="88" y="1040"/>
                </a:lnTo>
                <a:lnTo>
                  <a:pt x="88" y="1035"/>
                </a:lnTo>
                <a:lnTo>
                  <a:pt x="23" y="1079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17" name="Freeform 111">
            <a:extLst>
              <a:ext uri="{FF2B5EF4-FFF2-40B4-BE49-F238E27FC236}">
                <a16:creationId xmlns:a16="http://schemas.microsoft.com/office/drawing/2014/main" id="{00000000-0008-0000-0700-00003D010000}"/>
              </a:ext>
            </a:extLst>
          </xdr:cNvPr>
          <xdr:cNvSpPr>
            <a:spLocks/>
          </xdr:cNvSpPr>
        </xdr:nvSpPr>
        <xdr:spPr bwMode="auto">
          <a:xfrm>
            <a:off x="3527" y="309"/>
            <a:ext cx="382" cy="464"/>
          </a:xfrm>
          <a:custGeom>
            <a:avLst/>
            <a:gdLst>
              <a:gd name="T0" fmla="*/ 0 w 1912"/>
              <a:gd name="T1" fmla="*/ 0 h 2786"/>
              <a:gd name="T2" fmla="*/ 0 w 1912"/>
              <a:gd name="T3" fmla="*/ 0 h 2786"/>
              <a:gd name="T4" fmla="*/ 0 w 1912"/>
              <a:gd name="T5" fmla="*/ 0 h 2786"/>
              <a:gd name="T6" fmla="*/ 0 w 1912"/>
              <a:gd name="T7" fmla="*/ 0 h 2786"/>
              <a:gd name="T8" fmla="*/ 0 w 1912"/>
              <a:gd name="T9" fmla="*/ 0 h 2786"/>
              <a:gd name="T10" fmla="*/ 0 w 1912"/>
              <a:gd name="T11" fmla="*/ 0 h 2786"/>
              <a:gd name="T12" fmla="*/ 0 w 1912"/>
              <a:gd name="T13" fmla="*/ 0 h 2786"/>
              <a:gd name="T14" fmla="*/ 0 w 1912"/>
              <a:gd name="T15" fmla="*/ 0 h 2786"/>
              <a:gd name="T16" fmla="*/ 0 w 1912"/>
              <a:gd name="T17" fmla="*/ 0 h 2786"/>
              <a:gd name="T18" fmla="*/ 0 w 1912"/>
              <a:gd name="T19" fmla="*/ 0 h 2786"/>
              <a:gd name="T20" fmla="*/ 0 w 1912"/>
              <a:gd name="T21" fmla="*/ 0 h 2786"/>
              <a:gd name="T22" fmla="*/ 0 w 1912"/>
              <a:gd name="T23" fmla="*/ 0 h 2786"/>
              <a:gd name="T24" fmla="*/ 0 w 1912"/>
              <a:gd name="T25" fmla="*/ 0 h 2786"/>
              <a:gd name="T26" fmla="*/ 0 w 1912"/>
              <a:gd name="T27" fmla="*/ 0 h 2786"/>
              <a:gd name="T28" fmla="*/ 0 w 1912"/>
              <a:gd name="T29" fmla="*/ 0 h 2786"/>
              <a:gd name="T30" fmla="*/ 0 w 1912"/>
              <a:gd name="T31" fmla="*/ 0 h 2786"/>
              <a:gd name="T32" fmla="*/ 0 w 1912"/>
              <a:gd name="T33" fmla="*/ 0 h 2786"/>
              <a:gd name="T34" fmla="*/ 0 w 1912"/>
              <a:gd name="T35" fmla="*/ 0 h 2786"/>
              <a:gd name="T36" fmla="*/ 0 w 1912"/>
              <a:gd name="T37" fmla="*/ 0 h 2786"/>
              <a:gd name="T38" fmla="*/ 0 w 1912"/>
              <a:gd name="T39" fmla="*/ 0 h 2786"/>
              <a:gd name="T40" fmla="*/ 0 w 1912"/>
              <a:gd name="T41" fmla="*/ 0 h 2786"/>
              <a:gd name="T42" fmla="*/ 0 w 1912"/>
              <a:gd name="T43" fmla="*/ 0 h 2786"/>
              <a:gd name="T44" fmla="*/ 0 w 1912"/>
              <a:gd name="T45" fmla="*/ 0 h 2786"/>
              <a:gd name="T46" fmla="*/ 0 w 1912"/>
              <a:gd name="T47" fmla="*/ 0 h 2786"/>
              <a:gd name="T48" fmla="*/ 0 w 1912"/>
              <a:gd name="T49" fmla="*/ 0 h 2786"/>
              <a:gd name="T50" fmla="*/ 0 w 1912"/>
              <a:gd name="T51" fmla="*/ 0 h 2786"/>
              <a:gd name="T52" fmla="*/ 0 w 1912"/>
              <a:gd name="T53" fmla="*/ 0 h 2786"/>
              <a:gd name="T54" fmla="*/ 0 w 1912"/>
              <a:gd name="T55" fmla="*/ 0 h 2786"/>
              <a:gd name="T56" fmla="*/ 0 w 1912"/>
              <a:gd name="T57" fmla="*/ 0 h 2786"/>
              <a:gd name="T58" fmla="*/ 0 w 1912"/>
              <a:gd name="T59" fmla="*/ 0 h 2786"/>
              <a:gd name="T60" fmla="*/ 0 w 1912"/>
              <a:gd name="T61" fmla="*/ 0 h 2786"/>
              <a:gd name="T62" fmla="*/ 0 w 1912"/>
              <a:gd name="T63" fmla="*/ 0 h 2786"/>
              <a:gd name="T64" fmla="*/ 0 w 1912"/>
              <a:gd name="T65" fmla="*/ 0 h 2786"/>
              <a:gd name="T66" fmla="*/ 0 w 1912"/>
              <a:gd name="T67" fmla="*/ 0 h 2786"/>
              <a:gd name="T68" fmla="*/ 0 w 1912"/>
              <a:gd name="T69" fmla="*/ 0 h 2786"/>
              <a:gd name="T70" fmla="*/ 0 w 1912"/>
              <a:gd name="T71" fmla="*/ 0 h 2786"/>
              <a:gd name="T72" fmla="*/ 0 w 1912"/>
              <a:gd name="T73" fmla="*/ 0 h 2786"/>
              <a:gd name="T74" fmla="*/ 0 w 1912"/>
              <a:gd name="T75" fmla="*/ 0 h 2786"/>
              <a:gd name="T76" fmla="*/ 0 w 1912"/>
              <a:gd name="T77" fmla="*/ 0 h 2786"/>
              <a:gd name="T78" fmla="*/ 0 w 1912"/>
              <a:gd name="T79" fmla="*/ 0 h 2786"/>
              <a:gd name="T80" fmla="*/ 0 w 1912"/>
              <a:gd name="T81" fmla="*/ 0 h 2786"/>
              <a:gd name="T82" fmla="*/ 0 w 1912"/>
              <a:gd name="T83" fmla="*/ 0 h 2786"/>
              <a:gd name="T84" fmla="*/ 0 w 1912"/>
              <a:gd name="T85" fmla="*/ 0 h 2786"/>
              <a:gd name="T86" fmla="*/ 0 w 1912"/>
              <a:gd name="T87" fmla="*/ 0 h 2786"/>
              <a:gd name="T88" fmla="*/ 0 w 1912"/>
              <a:gd name="T89" fmla="*/ 0 h 2786"/>
              <a:gd name="T90" fmla="*/ 0 w 1912"/>
              <a:gd name="T91" fmla="*/ 0 h 2786"/>
              <a:gd name="T92" fmla="*/ 0 w 1912"/>
              <a:gd name="T93" fmla="*/ 0 h 2786"/>
              <a:gd name="T94" fmla="*/ 0 w 1912"/>
              <a:gd name="T95" fmla="*/ 0 h 2786"/>
              <a:gd name="T96" fmla="*/ 0 w 1912"/>
              <a:gd name="T97" fmla="*/ 0 h 2786"/>
              <a:gd name="T98" fmla="*/ 0 w 1912"/>
              <a:gd name="T99" fmla="*/ 0 h 2786"/>
              <a:gd name="T100" fmla="*/ 0 w 1912"/>
              <a:gd name="T101" fmla="*/ 0 h 2786"/>
              <a:gd name="T102" fmla="*/ 0 w 1912"/>
              <a:gd name="T103" fmla="*/ 0 h 2786"/>
              <a:gd name="T104" fmla="*/ 0 w 1912"/>
              <a:gd name="T105" fmla="*/ 0 h 2786"/>
              <a:gd name="T106" fmla="*/ 0 w 1912"/>
              <a:gd name="T107" fmla="*/ 0 h 2786"/>
              <a:gd name="T108" fmla="*/ 0 w 1912"/>
              <a:gd name="T109" fmla="*/ 0 h 2786"/>
              <a:gd name="T110" fmla="*/ 0 w 1912"/>
              <a:gd name="T111" fmla="*/ 0 h 278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</a:gdLst>
            <a:ahLst/>
            <a:cxnLst>
              <a:cxn ang="T112">
                <a:pos x="T0" y="T1"/>
              </a:cxn>
              <a:cxn ang="T113">
                <a:pos x="T2" y="T3"/>
              </a:cxn>
              <a:cxn ang="T114">
                <a:pos x="T4" y="T5"/>
              </a:cxn>
              <a:cxn ang="T115">
                <a:pos x="T6" y="T7"/>
              </a:cxn>
              <a:cxn ang="T116">
                <a:pos x="T8" y="T9"/>
              </a:cxn>
              <a:cxn ang="T117">
                <a:pos x="T10" y="T11"/>
              </a:cxn>
              <a:cxn ang="T118">
                <a:pos x="T12" y="T13"/>
              </a:cxn>
              <a:cxn ang="T119">
                <a:pos x="T14" y="T15"/>
              </a:cxn>
              <a:cxn ang="T120">
                <a:pos x="T16" y="T17"/>
              </a:cxn>
              <a:cxn ang="T121">
                <a:pos x="T18" y="T19"/>
              </a:cxn>
              <a:cxn ang="T122">
                <a:pos x="T20" y="T21"/>
              </a:cxn>
              <a:cxn ang="T123">
                <a:pos x="T22" y="T23"/>
              </a:cxn>
              <a:cxn ang="T124">
                <a:pos x="T24" y="T25"/>
              </a:cxn>
              <a:cxn ang="T125">
                <a:pos x="T26" y="T27"/>
              </a:cxn>
              <a:cxn ang="T126">
                <a:pos x="T28" y="T29"/>
              </a:cxn>
              <a:cxn ang="T127">
                <a:pos x="T30" y="T31"/>
              </a:cxn>
              <a:cxn ang="T128">
                <a:pos x="T32" y="T33"/>
              </a:cxn>
              <a:cxn ang="T129">
                <a:pos x="T34" y="T35"/>
              </a:cxn>
              <a:cxn ang="T130">
                <a:pos x="T36" y="T37"/>
              </a:cxn>
              <a:cxn ang="T131">
                <a:pos x="T38" y="T39"/>
              </a:cxn>
              <a:cxn ang="T132">
                <a:pos x="T40" y="T41"/>
              </a:cxn>
              <a:cxn ang="T133">
                <a:pos x="T42" y="T43"/>
              </a:cxn>
              <a:cxn ang="T134">
                <a:pos x="T44" y="T45"/>
              </a:cxn>
              <a:cxn ang="T135">
                <a:pos x="T46" y="T47"/>
              </a:cxn>
              <a:cxn ang="T136">
                <a:pos x="T48" y="T49"/>
              </a:cxn>
              <a:cxn ang="T137">
                <a:pos x="T50" y="T51"/>
              </a:cxn>
              <a:cxn ang="T138">
                <a:pos x="T52" y="T53"/>
              </a:cxn>
              <a:cxn ang="T139">
                <a:pos x="T54" y="T55"/>
              </a:cxn>
              <a:cxn ang="T140">
                <a:pos x="T56" y="T57"/>
              </a:cxn>
              <a:cxn ang="T141">
                <a:pos x="T58" y="T59"/>
              </a:cxn>
              <a:cxn ang="T142">
                <a:pos x="T60" y="T61"/>
              </a:cxn>
              <a:cxn ang="T143">
                <a:pos x="T62" y="T63"/>
              </a:cxn>
              <a:cxn ang="T144">
                <a:pos x="T64" y="T65"/>
              </a:cxn>
              <a:cxn ang="T145">
                <a:pos x="T66" y="T67"/>
              </a:cxn>
              <a:cxn ang="T146">
                <a:pos x="T68" y="T69"/>
              </a:cxn>
              <a:cxn ang="T147">
                <a:pos x="T70" y="T71"/>
              </a:cxn>
              <a:cxn ang="T148">
                <a:pos x="T72" y="T73"/>
              </a:cxn>
              <a:cxn ang="T149">
                <a:pos x="T74" y="T75"/>
              </a:cxn>
              <a:cxn ang="T150">
                <a:pos x="T76" y="T77"/>
              </a:cxn>
              <a:cxn ang="T151">
                <a:pos x="T78" y="T79"/>
              </a:cxn>
              <a:cxn ang="T152">
                <a:pos x="T80" y="T81"/>
              </a:cxn>
              <a:cxn ang="T153">
                <a:pos x="T82" y="T83"/>
              </a:cxn>
              <a:cxn ang="T154">
                <a:pos x="T84" y="T85"/>
              </a:cxn>
              <a:cxn ang="T155">
                <a:pos x="T86" y="T87"/>
              </a:cxn>
              <a:cxn ang="T156">
                <a:pos x="T88" y="T89"/>
              </a:cxn>
              <a:cxn ang="T157">
                <a:pos x="T90" y="T91"/>
              </a:cxn>
              <a:cxn ang="T158">
                <a:pos x="T92" y="T93"/>
              </a:cxn>
              <a:cxn ang="T159">
                <a:pos x="T94" y="T95"/>
              </a:cxn>
              <a:cxn ang="T160">
                <a:pos x="T96" y="T97"/>
              </a:cxn>
              <a:cxn ang="T161">
                <a:pos x="T98" y="T99"/>
              </a:cxn>
              <a:cxn ang="T162">
                <a:pos x="T100" y="T101"/>
              </a:cxn>
              <a:cxn ang="T163">
                <a:pos x="T102" y="T103"/>
              </a:cxn>
              <a:cxn ang="T164">
                <a:pos x="T104" y="T105"/>
              </a:cxn>
              <a:cxn ang="T165">
                <a:pos x="T106" y="T107"/>
              </a:cxn>
              <a:cxn ang="T166">
                <a:pos x="T108" y="T109"/>
              </a:cxn>
              <a:cxn ang="T167">
                <a:pos x="T110" y="T111"/>
              </a:cxn>
            </a:cxnLst>
            <a:rect l="0" t="0" r="r" b="b"/>
            <a:pathLst>
              <a:path w="1912" h="2786">
                <a:moveTo>
                  <a:pt x="764" y="2786"/>
                </a:moveTo>
                <a:lnTo>
                  <a:pt x="0" y="2786"/>
                </a:lnTo>
                <a:lnTo>
                  <a:pt x="0" y="0"/>
                </a:lnTo>
                <a:lnTo>
                  <a:pt x="764" y="0"/>
                </a:lnTo>
                <a:lnTo>
                  <a:pt x="764" y="1111"/>
                </a:lnTo>
                <a:lnTo>
                  <a:pt x="772" y="1111"/>
                </a:lnTo>
                <a:lnTo>
                  <a:pt x="783" y="1092"/>
                </a:lnTo>
                <a:lnTo>
                  <a:pt x="795" y="1073"/>
                </a:lnTo>
                <a:lnTo>
                  <a:pt x="807" y="1057"/>
                </a:lnTo>
                <a:lnTo>
                  <a:pt x="820" y="1039"/>
                </a:lnTo>
                <a:lnTo>
                  <a:pt x="833" y="1023"/>
                </a:lnTo>
                <a:lnTo>
                  <a:pt x="846" y="1006"/>
                </a:lnTo>
                <a:lnTo>
                  <a:pt x="861" y="991"/>
                </a:lnTo>
                <a:lnTo>
                  <a:pt x="875" y="977"/>
                </a:lnTo>
                <a:lnTo>
                  <a:pt x="891" y="962"/>
                </a:lnTo>
                <a:lnTo>
                  <a:pt x="906" y="949"/>
                </a:lnTo>
                <a:lnTo>
                  <a:pt x="923" y="935"/>
                </a:lnTo>
                <a:lnTo>
                  <a:pt x="939" y="923"/>
                </a:lnTo>
                <a:lnTo>
                  <a:pt x="956" y="910"/>
                </a:lnTo>
                <a:lnTo>
                  <a:pt x="974" y="899"/>
                </a:lnTo>
                <a:lnTo>
                  <a:pt x="992" y="887"/>
                </a:lnTo>
                <a:lnTo>
                  <a:pt x="1010" y="877"/>
                </a:lnTo>
                <a:lnTo>
                  <a:pt x="1029" y="867"/>
                </a:lnTo>
                <a:lnTo>
                  <a:pt x="1049" y="858"/>
                </a:lnTo>
                <a:lnTo>
                  <a:pt x="1068" y="850"/>
                </a:lnTo>
                <a:lnTo>
                  <a:pt x="1089" y="842"/>
                </a:lnTo>
                <a:lnTo>
                  <a:pt x="1109" y="834"/>
                </a:lnTo>
                <a:lnTo>
                  <a:pt x="1130" y="827"/>
                </a:lnTo>
                <a:lnTo>
                  <a:pt x="1151" y="822"/>
                </a:lnTo>
                <a:lnTo>
                  <a:pt x="1173" y="816"/>
                </a:lnTo>
                <a:lnTo>
                  <a:pt x="1195" y="811"/>
                </a:lnTo>
                <a:lnTo>
                  <a:pt x="1217" y="806"/>
                </a:lnTo>
                <a:lnTo>
                  <a:pt x="1240" y="803"/>
                </a:lnTo>
                <a:lnTo>
                  <a:pt x="1263" y="800"/>
                </a:lnTo>
                <a:lnTo>
                  <a:pt x="1286" y="798"/>
                </a:lnTo>
                <a:lnTo>
                  <a:pt x="1310" y="796"/>
                </a:lnTo>
                <a:lnTo>
                  <a:pt x="1334" y="794"/>
                </a:lnTo>
                <a:lnTo>
                  <a:pt x="1358" y="794"/>
                </a:lnTo>
                <a:lnTo>
                  <a:pt x="1388" y="796"/>
                </a:lnTo>
                <a:lnTo>
                  <a:pt x="1418" y="797"/>
                </a:lnTo>
                <a:lnTo>
                  <a:pt x="1447" y="800"/>
                </a:lnTo>
                <a:lnTo>
                  <a:pt x="1475" y="804"/>
                </a:lnTo>
                <a:lnTo>
                  <a:pt x="1503" y="810"/>
                </a:lnTo>
                <a:lnTo>
                  <a:pt x="1530" y="816"/>
                </a:lnTo>
                <a:lnTo>
                  <a:pt x="1556" y="824"/>
                </a:lnTo>
                <a:lnTo>
                  <a:pt x="1582" y="832"/>
                </a:lnTo>
                <a:lnTo>
                  <a:pt x="1607" y="843"/>
                </a:lnTo>
                <a:lnTo>
                  <a:pt x="1631" y="854"/>
                </a:lnTo>
                <a:lnTo>
                  <a:pt x="1654" y="869"/>
                </a:lnTo>
                <a:lnTo>
                  <a:pt x="1676" y="883"/>
                </a:lnTo>
                <a:lnTo>
                  <a:pt x="1698" y="898"/>
                </a:lnTo>
                <a:lnTo>
                  <a:pt x="1719" y="916"/>
                </a:lnTo>
                <a:lnTo>
                  <a:pt x="1738" y="935"/>
                </a:lnTo>
                <a:lnTo>
                  <a:pt x="1757" y="955"/>
                </a:lnTo>
                <a:lnTo>
                  <a:pt x="1775" y="977"/>
                </a:lnTo>
                <a:lnTo>
                  <a:pt x="1792" y="1000"/>
                </a:lnTo>
                <a:lnTo>
                  <a:pt x="1807" y="1025"/>
                </a:lnTo>
                <a:lnTo>
                  <a:pt x="1822" y="1052"/>
                </a:lnTo>
                <a:lnTo>
                  <a:pt x="1836" y="1080"/>
                </a:lnTo>
                <a:lnTo>
                  <a:pt x="1849" y="1110"/>
                </a:lnTo>
                <a:lnTo>
                  <a:pt x="1860" y="1142"/>
                </a:lnTo>
                <a:lnTo>
                  <a:pt x="1871" y="1175"/>
                </a:lnTo>
                <a:lnTo>
                  <a:pt x="1880" y="1209"/>
                </a:lnTo>
                <a:lnTo>
                  <a:pt x="1888" y="1246"/>
                </a:lnTo>
                <a:lnTo>
                  <a:pt x="1895" y="1284"/>
                </a:lnTo>
                <a:lnTo>
                  <a:pt x="1901" y="1324"/>
                </a:lnTo>
                <a:lnTo>
                  <a:pt x="1906" y="1367"/>
                </a:lnTo>
                <a:lnTo>
                  <a:pt x="1909" y="1410"/>
                </a:lnTo>
                <a:lnTo>
                  <a:pt x="1911" y="1456"/>
                </a:lnTo>
                <a:lnTo>
                  <a:pt x="1912" y="1503"/>
                </a:lnTo>
                <a:lnTo>
                  <a:pt x="1912" y="2786"/>
                </a:lnTo>
                <a:lnTo>
                  <a:pt x="1147" y="2786"/>
                </a:lnTo>
                <a:lnTo>
                  <a:pt x="1147" y="1589"/>
                </a:lnTo>
                <a:lnTo>
                  <a:pt x="1146" y="1578"/>
                </a:lnTo>
                <a:lnTo>
                  <a:pt x="1146" y="1567"/>
                </a:lnTo>
                <a:lnTo>
                  <a:pt x="1144" y="1555"/>
                </a:lnTo>
                <a:lnTo>
                  <a:pt x="1143" y="1544"/>
                </a:lnTo>
                <a:lnTo>
                  <a:pt x="1138" y="1522"/>
                </a:lnTo>
                <a:lnTo>
                  <a:pt x="1131" y="1501"/>
                </a:lnTo>
                <a:lnTo>
                  <a:pt x="1123" y="1481"/>
                </a:lnTo>
                <a:lnTo>
                  <a:pt x="1113" y="1462"/>
                </a:lnTo>
                <a:lnTo>
                  <a:pt x="1102" y="1444"/>
                </a:lnTo>
                <a:lnTo>
                  <a:pt x="1090" y="1428"/>
                </a:lnTo>
                <a:lnTo>
                  <a:pt x="1076" y="1412"/>
                </a:lnTo>
                <a:lnTo>
                  <a:pt x="1062" y="1399"/>
                </a:lnTo>
                <a:lnTo>
                  <a:pt x="1046" y="1388"/>
                </a:lnTo>
                <a:lnTo>
                  <a:pt x="1030" y="1378"/>
                </a:lnTo>
                <a:lnTo>
                  <a:pt x="1013" y="1370"/>
                </a:lnTo>
                <a:lnTo>
                  <a:pt x="996" y="1364"/>
                </a:lnTo>
                <a:lnTo>
                  <a:pt x="978" y="1361"/>
                </a:lnTo>
                <a:lnTo>
                  <a:pt x="960" y="1359"/>
                </a:lnTo>
                <a:lnTo>
                  <a:pt x="950" y="1359"/>
                </a:lnTo>
                <a:lnTo>
                  <a:pt x="940" y="1361"/>
                </a:lnTo>
                <a:lnTo>
                  <a:pt x="930" y="1362"/>
                </a:lnTo>
                <a:lnTo>
                  <a:pt x="921" y="1364"/>
                </a:lnTo>
                <a:lnTo>
                  <a:pt x="902" y="1370"/>
                </a:lnTo>
                <a:lnTo>
                  <a:pt x="884" y="1378"/>
                </a:lnTo>
                <a:lnTo>
                  <a:pt x="867" y="1388"/>
                </a:lnTo>
                <a:lnTo>
                  <a:pt x="851" y="1399"/>
                </a:lnTo>
                <a:lnTo>
                  <a:pt x="836" y="1412"/>
                </a:lnTo>
                <a:lnTo>
                  <a:pt x="822" y="1428"/>
                </a:lnTo>
                <a:lnTo>
                  <a:pt x="810" y="1444"/>
                </a:lnTo>
                <a:lnTo>
                  <a:pt x="798" y="1462"/>
                </a:lnTo>
                <a:lnTo>
                  <a:pt x="788" y="1481"/>
                </a:lnTo>
                <a:lnTo>
                  <a:pt x="780" y="1501"/>
                </a:lnTo>
                <a:lnTo>
                  <a:pt x="773" y="1522"/>
                </a:lnTo>
                <a:lnTo>
                  <a:pt x="768" y="1544"/>
                </a:lnTo>
                <a:lnTo>
                  <a:pt x="767" y="1555"/>
                </a:lnTo>
                <a:lnTo>
                  <a:pt x="765" y="1567"/>
                </a:lnTo>
                <a:lnTo>
                  <a:pt x="765" y="1578"/>
                </a:lnTo>
                <a:lnTo>
                  <a:pt x="764" y="1589"/>
                </a:lnTo>
                <a:lnTo>
                  <a:pt x="764" y="2786"/>
                </a:lnTo>
                <a:close/>
              </a:path>
            </a:pathLst>
          </a:custGeom>
          <a:solidFill>
            <a:srgbClr val="F8C4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18" name="Freeform 112">
            <a:extLst>
              <a:ext uri="{FF2B5EF4-FFF2-40B4-BE49-F238E27FC236}">
                <a16:creationId xmlns:a16="http://schemas.microsoft.com/office/drawing/2014/main" id="{00000000-0008-0000-0700-00003E010000}"/>
              </a:ext>
            </a:extLst>
          </xdr:cNvPr>
          <xdr:cNvSpPr>
            <a:spLocks/>
          </xdr:cNvSpPr>
        </xdr:nvSpPr>
        <xdr:spPr bwMode="auto">
          <a:xfrm>
            <a:off x="3518" y="765"/>
            <a:ext cx="161" cy="17"/>
          </a:xfrm>
          <a:custGeom>
            <a:avLst/>
            <a:gdLst>
              <a:gd name="T0" fmla="*/ 0 w 809"/>
              <a:gd name="T1" fmla="*/ 0 h 105"/>
              <a:gd name="T2" fmla="*/ 0 w 809"/>
              <a:gd name="T3" fmla="*/ 0 h 105"/>
              <a:gd name="T4" fmla="*/ 0 w 809"/>
              <a:gd name="T5" fmla="*/ 0 h 105"/>
              <a:gd name="T6" fmla="*/ 0 w 809"/>
              <a:gd name="T7" fmla="*/ 0 h 105"/>
              <a:gd name="T8" fmla="*/ 0 w 809"/>
              <a:gd name="T9" fmla="*/ 0 h 105"/>
              <a:gd name="T10" fmla="*/ 0 w 809"/>
              <a:gd name="T11" fmla="*/ 0 h 105"/>
              <a:gd name="T12" fmla="*/ 0 w 809"/>
              <a:gd name="T13" fmla="*/ 0 h 105"/>
              <a:gd name="T14" fmla="*/ 0 w 809"/>
              <a:gd name="T15" fmla="*/ 0 h 105"/>
              <a:gd name="T16" fmla="*/ 0 w 809"/>
              <a:gd name="T17" fmla="*/ 0 h 105"/>
              <a:gd name="T18" fmla="*/ 0 w 809"/>
              <a:gd name="T19" fmla="*/ 0 h 105"/>
              <a:gd name="T20" fmla="*/ 0 w 809"/>
              <a:gd name="T21" fmla="*/ 0 h 105"/>
              <a:gd name="T22" fmla="*/ 0 w 809"/>
              <a:gd name="T23" fmla="*/ 0 h 105"/>
              <a:gd name="T24" fmla="*/ 0 w 809"/>
              <a:gd name="T25" fmla="*/ 0 h 105"/>
              <a:gd name="T26" fmla="*/ 0 w 809"/>
              <a:gd name="T27" fmla="*/ 0 h 105"/>
              <a:gd name="T28" fmla="*/ 0 w 809"/>
              <a:gd name="T29" fmla="*/ 0 h 105"/>
              <a:gd name="T30" fmla="*/ 0 w 809"/>
              <a:gd name="T31" fmla="*/ 0 h 105"/>
              <a:gd name="T32" fmla="*/ 0 w 809"/>
              <a:gd name="T33" fmla="*/ 0 h 105"/>
              <a:gd name="T34" fmla="*/ 0 w 809"/>
              <a:gd name="T35" fmla="*/ 0 h 105"/>
              <a:gd name="T36" fmla="*/ 0 w 809"/>
              <a:gd name="T37" fmla="*/ 0 h 105"/>
              <a:gd name="T38" fmla="*/ 0 w 809"/>
              <a:gd name="T39" fmla="*/ 0 h 105"/>
              <a:gd name="T40" fmla="*/ 0 w 809"/>
              <a:gd name="T41" fmla="*/ 0 h 105"/>
              <a:gd name="T42" fmla="*/ 0 w 809"/>
              <a:gd name="T43" fmla="*/ 0 h 105"/>
              <a:gd name="T44" fmla="*/ 0 w 809"/>
              <a:gd name="T45" fmla="*/ 0 h 105"/>
              <a:gd name="T46" fmla="*/ 0 w 809"/>
              <a:gd name="T47" fmla="*/ 0 h 105"/>
              <a:gd name="T48" fmla="*/ 0 w 809"/>
              <a:gd name="T49" fmla="*/ 0 h 105"/>
              <a:gd name="T50" fmla="*/ 0 w 809"/>
              <a:gd name="T51" fmla="*/ 0 h 105"/>
              <a:gd name="T52" fmla="*/ 0 w 809"/>
              <a:gd name="T53" fmla="*/ 0 h 105"/>
              <a:gd name="T54" fmla="*/ 0 w 809"/>
              <a:gd name="T55" fmla="*/ 0 h 105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09" h="105">
                <a:moveTo>
                  <a:pt x="0" y="52"/>
                </a:moveTo>
                <a:lnTo>
                  <a:pt x="45" y="105"/>
                </a:lnTo>
                <a:lnTo>
                  <a:pt x="809" y="105"/>
                </a:lnTo>
                <a:lnTo>
                  <a:pt x="809" y="0"/>
                </a:lnTo>
                <a:lnTo>
                  <a:pt x="45" y="0"/>
                </a:lnTo>
                <a:lnTo>
                  <a:pt x="0" y="52"/>
                </a:lnTo>
                <a:lnTo>
                  <a:pt x="45" y="0"/>
                </a:lnTo>
                <a:lnTo>
                  <a:pt x="39" y="0"/>
                </a:lnTo>
                <a:lnTo>
                  <a:pt x="34" y="1"/>
                </a:lnTo>
                <a:lnTo>
                  <a:pt x="29" y="3"/>
                </a:lnTo>
                <a:lnTo>
                  <a:pt x="25" y="5"/>
                </a:lnTo>
                <a:lnTo>
                  <a:pt x="18" y="10"/>
                </a:lnTo>
                <a:lnTo>
                  <a:pt x="11" y="17"/>
                </a:lnTo>
                <a:lnTo>
                  <a:pt x="6" y="25"/>
                </a:lnTo>
                <a:lnTo>
                  <a:pt x="3" y="33"/>
                </a:lnTo>
                <a:lnTo>
                  <a:pt x="1" y="43"/>
                </a:lnTo>
                <a:lnTo>
                  <a:pt x="0" y="52"/>
                </a:lnTo>
                <a:lnTo>
                  <a:pt x="1" y="63"/>
                </a:lnTo>
                <a:lnTo>
                  <a:pt x="3" y="72"/>
                </a:lnTo>
                <a:lnTo>
                  <a:pt x="6" y="80"/>
                </a:lnTo>
                <a:lnTo>
                  <a:pt x="11" y="89"/>
                </a:lnTo>
                <a:lnTo>
                  <a:pt x="18" y="94"/>
                </a:lnTo>
                <a:lnTo>
                  <a:pt x="25" y="100"/>
                </a:lnTo>
                <a:lnTo>
                  <a:pt x="29" y="101"/>
                </a:lnTo>
                <a:lnTo>
                  <a:pt x="34" y="104"/>
                </a:lnTo>
                <a:lnTo>
                  <a:pt x="39" y="104"/>
                </a:lnTo>
                <a:lnTo>
                  <a:pt x="45" y="105"/>
                </a:lnTo>
                <a:lnTo>
                  <a:pt x="0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19" name="Freeform 113">
            <a:extLst>
              <a:ext uri="{FF2B5EF4-FFF2-40B4-BE49-F238E27FC236}">
                <a16:creationId xmlns:a16="http://schemas.microsoft.com/office/drawing/2014/main" id="{00000000-0008-0000-0700-00003F010000}"/>
              </a:ext>
            </a:extLst>
          </xdr:cNvPr>
          <xdr:cNvSpPr>
            <a:spLocks/>
          </xdr:cNvSpPr>
        </xdr:nvSpPr>
        <xdr:spPr bwMode="auto">
          <a:xfrm>
            <a:off x="3518" y="300"/>
            <a:ext cx="17" cy="473"/>
          </a:xfrm>
          <a:custGeom>
            <a:avLst/>
            <a:gdLst>
              <a:gd name="T0" fmla="*/ 0 w 89"/>
              <a:gd name="T1" fmla="*/ 0 h 2838"/>
              <a:gd name="T2" fmla="*/ 0 w 89"/>
              <a:gd name="T3" fmla="*/ 0 h 2838"/>
              <a:gd name="T4" fmla="*/ 0 w 89"/>
              <a:gd name="T5" fmla="*/ 0 h 2838"/>
              <a:gd name="T6" fmla="*/ 0 w 89"/>
              <a:gd name="T7" fmla="*/ 0 h 2838"/>
              <a:gd name="T8" fmla="*/ 0 w 89"/>
              <a:gd name="T9" fmla="*/ 0 h 2838"/>
              <a:gd name="T10" fmla="*/ 0 w 89"/>
              <a:gd name="T11" fmla="*/ 0 h 2838"/>
              <a:gd name="T12" fmla="*/ 0 w 89"/>
              <a:gd name="T13" fmla="*/ 0 h 2838"/>
              <a:gd name="T14" fmla="*/ 0 w 89"/>
              <a:gd name="T15" fmla="*/ 0 h 2838"/>
              <a:gd name="T16" fmla="*/ 0 w 89"/>
              <a:gd name="T17" fmla="*/ 0 h 2838"/>
              <a:gd name="T18" fmla="*/ 0 w 89"/>
              <a:gd name="T19" fmla="*/ 0 h 2838"/>
              <a:gd name="T20" fmla="*/ 0 w 89"/>
              <a:gd name="T21" fmla="*/ 0 h 2838"/>
              <a:gd name="T22" fmla="*/ 0 w 89"/>
              <a:gd name="T23" fmla="*/ 0 h 2838"/>
              <a:gd name="T24" fmla="*/ 0 w 89"/>
              <a:gd name="T25" fmla="*/ 0 h 2838"/>
              <a:gd name="T26" fmla="*/ 0 w 89"/>
              <a:gd name="T27" fmla="*/ 0 h 2838"/>
              <a:gd name="T28" fmla="*/ 0 w 89"/>
              <a:gd name="T29" fmla="*/ 0 h 2838"/>
              <a:gd name="T30" fmla="*/ 0 w 89"/>
              <a:gd name="T31" fmla="*/ 0 h 2838"/>
              <a:gd name="T32" fmla="*/ 0 w 89"/>
              <a:gd name="T33" fmla="*/ 0 h 2838"/>
              <a:gd name="T34" fmla="*/ 0 w 89"/>
              <a:gd name="T35" fmla="*/ 0 h 2838"/>
              <a:gd name="T36" fmla="*/ 0 w 89"/>
              <a:gd name="T37" fmla="*/ 0 h 2838"/>
              <a:gd name="T38" fmla="*/ 0 w 89"/>
              <a:gd name="T39" fmla="*/ 0 h 2838"/>
              <a:gd name="T40" fmla="*/ 0 w 89"/>
              <a:gd name="T41" fmla="*/ 0 h 2838"/>
              <a:gd name="T42" fmla="*/ 0 w 89"/>
              <a:gd name="T43" fmla="*/ 0 h 2838"/>
              <a:gd name="T44" fmla="*/ 0 w 89"/>
              <a:gd name="T45" fmla="*/ 0 h 2838"/>
              <a:gd name="T46" fmla="*/ 0 w 89"/>
              <a:gd name="T47" fmla="*/ 0 h 2838"/>
              <a:gd name="T48" fmla="*/ 0 w 89"/>
              <a:gd name="T49" fmla="*/ 0 h 2838"/>
              <a:gd name="T50" fmla="*/ 0 w 89"/>
              <a:gd name="T51" fmla="*/ 0 h 2838"/>
              <a:gd name="T52" fmla="*/ 0 w 89"/>
              <a:gd name="T53" fmla="*/ 0 h 2838"/>
              <a:gd name="T54" fmla="*/ 0 w 89"/>
              <a:gd name="T55" fmla="*/ 0 h 2838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9" h="2838">
                <a:moveTo>
                  <a:pt x="45" y="0"/>
                </a:moveTo>
                <a:lnTo>
                  <a:pt x="0" y="52"/>
                </a:lnTo>
                <a:lnTo>
                  <a:pt x="0" y="2838"/>
                </a:lnTo>
                <a:lnTo>
                  <a:pt x="89" y="2838"/>
                </a:lnTo>
                <a:lnTo>
                  <a:pt x="89" y="52"/>
                </a:lnTo>
                <a:lnTo>
                  <a:pt x="45" y="0"/>
                </a:lnTo>
                <a:lnTo>
                  <a:pt x="89" y="52"/>
                </a:lnTo>
                <a:lnTo>
                  <a:pt x="88" y="46"/>
                </a:lnTo>
                <a:lnTo>
                  <a:pt x="88" y="40"/>
                </a:lnTo>
                <a:lnTo>
                  <a:pt x="86" y="34"/>
                </a:lnTo>
                <a:lnTo>
                  <a:pt x="85" y="30"/>
                </a:lnTo>
                <a:lnTo>
                  <a:pt x="80" y="20"/>
                </a:lnTo>
                <a:lnTo>
                  <a:pt x="75" y="13"/>
                </a:lnTo>
                <a:lnTo>
                  <a:pt x="68" y="7"/>
                </a:lnTo>
                <a:lnTo>
                  <a:pt x="61" y="3"/>
                </a:lnTo>
                <a:lnTo>
                  <a:pt x="53" y="0"/>
                </a:lnTo>
                <a:lnTo>
                  <a:pt x="45" y="0"/>
                </a:lnTo>
                <a:lnTo>
                  <a:pt x="36" y="0"/>
                </a:lnTo>
                <a:lnTo>
                  <a:pt x="28" y="3"/>
                </a:lnTo>
                <a:lnTo>
                  <a:pt x="21" y="7"/>
                </a:lnTo>
                <a:lnTo>
                  <a:pt x="14" y="13"/>
                </a:lnTo>
                <a:lnTo>
                  <a:pt x="8" y="20"/>
                </a:lnTo>
                <a:lnTo>
                  <a:pt x="4" y="30"/>
                </a:lnTo>
                <a:lnTo>
                  <a:pt x="2" y="34"/>
                </a:lnTo>
                <a:lnTo>
                  <a:pt x="1" y="40"/>
                </a:lnTo>
                <a:lnTo>
                  <a:pt x="1" y="46"/>
                </a:lnTo>
                <a:lnTo>
                  <a:pt x="0" y="52"/>
                </a:lnTo>
                <a:lnTo>
                  <a:pt x="45" y="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20" name="Freeform 114">
            <a:extLst>
              <a:ext uri="{FF2B5EF4-FFF2-40B4-BE49-F238E27FC236}">
                <a16:creationId xmlns:a16="http://schemas.microsoft.com/office/drawing/2014/main" id="{00000000-0008-0000-0700-000040010000}"/>
              </a:ext>
            </a:extLst>
          </xdr:cNvPr>
          <xdr:cNvSpPr>
            <a:spLocks/>
          </xdr:cNvSpPr>
        </xdr:nvSpPr>
        <xdr:spPr bwMode="auto">
          <a:xfrm>
            <a:off x="3527" y="300"/>
            <a:ext cx="161" cy="17"/>
          </a:xfrm>
          <a:custGeom>
            <a:avLst/>
            <a:gdLst>
              <a:gd name="T0" fmla="*/ 0 w 809"/>
              <a:gd name="T1" fmla="*/ 0 h 104"/>
              <a:gd name="T2" fmla="*/ 0 w 809"/>
              <a:gd name="T3" fmla="*/ 0 h 104"/>
              <a:gd name="T4" fmla="*/ 0 w 809"/>
              <a:gd name="T5" fmla="*/ 0 h 104"/>
              <a:gd name="T6" fmla="*/ 0 w 809"/>
              <a:gd name="T7" fmla="*/ 0 h 104"/>
              <a:gd name="T8" fmla="*/ 0 w 809"/>
              <a:gd name="T9" fmla="*/ 0 h 104"/>
              <a:gd name="T10" fmla="*/ 0 w 809"/>
              <a:gd name="T11" fmla="*/ 0 h 104"/>
              <a:gd name="T12" fmla="*/ 0 w 809"/>
              <a:gd name="T13" fmla="*/ 0 h 104"/>
              <a:gd name="T14" fmla="*/ 0 w 809"/>
              <a:gd name="T15" fmla="*/ 0 h 104"/>
              <a:gd name="T16" fmla="*/ 0 w 809"/>
              <a:gd name="T17" fmla="*/ 0 h 104"/>
              <a:gd name="T18" fmla="*/ 0 w 809"/>
              <a:gd name="T19" fmla="*/ 0 h 104"/>
              <a:gd name="T20" fmla="*/ 0 w 809"/>
              <a:gd name="T21" fmla="*/ 0 h 104"/>
              <a:gd name="T22" fmla="*/ 0 w 809"/>
              <a:gd name="T23" fmla="*/ 0 h 104"/>
              <a:gd name="T24" fmla="*/ 0 w 809"/>
              <a:gd name="T25" fmla="*/ 0 h 104"/>
              <a:gd name="T26" fmla="*/ 0 w 809"/>
              <a:gd name="T27" fmla="*/ 0 h 104"/>
              <a:gd name="T28" fmla="*/ 0 w 809"/>
              <a:gd name="T29" fmla="*/ 0 h 104"/>
              <a:gd name="T30" fmla="*/ 0 w 809"/>
              <a:gd name="T31" fmla="*/ 0 h 104"/>
              <a:gd name="T32" fmla="*/ 0 w 809"/>
              <a:gd name="T33" fmla="*/ 0 h 104"/>
              <a:gd name="T34" fmla="*/ 0 w 809"/>
              <a:gd name="T35" fmla="*/ 0 h 104"/>
              <a:gd name="T36" fmla="*/ 0 w 809"/>
              <a:gd name="T37" fmla="*/ 0 h 104"/>
              <a:gd name="T38" fmla="*/ 0 w 809"/>
              <a:gd name="T39" fmla="*/ 0 h 104"/>
              <a:gd name="T40" fmla="*/ 0 w 809"/>
              <a:gd name="T41" fmla="*/ 0 h 104"/>
              <a:gd name="T42" fmla="*/ 0 w 809"/>
              <a:gd name="T43" fmla="*/ 0 h 104"/>
              <a:gd name="T44" fmla="*/ 0 w 809"/>
              <a:gd name="T45" fmla="*/ 0 h 104"/>
              <a:gd name="T46" fmla="*/ 0 w 809"/>
              <a:gd name="T47" fmla="*/ 0 h 104"/>
              <a:gd name="T48" fmla="*/ 0 w 809"/>
              <a:gd name="T49" fmla="*/ 0 h 104"/>
              <a:gd name="T50" fmla="*/ 0 w 809"/>
              <a:gd name="T51" fmla="*/ 0 h 104"/>
              <a:gd name="T52" fmla="*/ 0 w 809"/>
              <a:gd name="T53" fmla="*/ 0 h 104"/>
              <a:gd name="T54" fmla="*/ 0 w 809"/>
              <a:gd name="T55" fmla="*/ 0 h 104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09" h="104">
                <a:moveTo>
                  <a:pt x="809" y="52"/>
                </a:moveTo>
                <a:lnTo>
                  <a:pt x="764" y="0"/>
                </a:lnTo>
                <a:lnTo>
                  <a:pt x="0" y="0"/>
                </a:lnTo>
                <a:lnTo>
                  <a:pt x="0" y="104"/>
                </a:lnTo>
                <a:lnTo>
                  <a:pt x="764" y="104"/>
                </a:lnTo>
                <a:lnTo>
                  <a:pt x="809" y="52"/>
                </a:lnTo>
                <a:lnTo>
                  <a:pt x="764" y="104"/>
                </a:lnTo>
                <a:lnTo>
                  <a:pt x="770" y="104"/>
                </a:lnTo>
                <a:lnTo>
                  <a:pt x="775" y="103"/>
                </a:lnTo>
                <a:lnTo>
                  <a:pt x="779" y="101"/>
                </a:lnTo>
                <a:lnTo>
                  <a:pt x="784" y="99"/>
                </a:lnTo>
                <a:lnTo>
                  <a:pt x="791" y="94"/>
                </a:lnTo>
                <a:lnTo>
                  <a:pt x="798" y="87"/>
                </a:lnTo>
                <a:lnTo>
                  <a:pt x="802" y="80"/>
                </a:lnTo>
                <a:lnTo>
                  <a:pt x="806" y="71"/>
                </a:lnTo>
                <a:lnTo>
                  <a:pt x="808" y="61"/>
                </a:lnTo>
                <a:lnTo>
                  <a:pt x="809" y="52"/>
                </a:lnTo>
                <a:lnTo>
                  <a:pt x="808" y="43"/>
                </a:lnTo>
                <a:lnTo>
                  <a:pt x="806" y="33"/>
                </a:lnTo>
                <a:lnTo>
                  <a:pt x="802" y="24"/>
                </a:lnTo>
                <a:lnTo>
                  <a:pt x="798" y="15"/>
                </a:lnTo>
                <a:lnTo>
                  <a:pt x="791" y="10"/>
                </a:lnTo>
                <a:lnTo>
                  <a:pt x="784" y="4"/>
                </a:lnTo>
                <a:lnTo>
                  <a:pt x="779" y="3"/>
                </a:lnTo>
                <a:lnTo>
                  <a:pt x="775" y="1"/>
                </a:lnTo>
                <a:lnTo>
                  <a:pt x="770" y="0"/>
                </a:lnTo>
                <a:lnTo>
                  <a:pt x="764" y="0"/>
                </a:lnTo>
                <a:lnTo>
                  <a:pt x="809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21" name="Freeform 115">
            <a:extLst>
              <a:ext uri="{FF2B5EF4-FFF2-40B4-BE49-F238E27FC236}">
                <a16:creationId xmlns:a16="http://schemas.microsoft.com/office/drawing/2014/main" id="{00000000-0008-0000-0700-000041010000}"/>
              </a:ext>
            </a:extLst>
          </xdr:cNvPr>
          <xdr:cNvSpPr>
            <a:spLocks/>
          </xdr:cNvSpPr>
        </xdr:nvSpPr>
        <xdr:spPr bwMode="auto">
          <a:xfrm>
            <a:off x="3671" y="309"/>
            <a:ext cx="17" cy="194"/>
          </a:xfrm>
          <a:custGeom>
            <a:avLst/>
            <a:gdLst>
              <a:gd name="T0" fmla="*/ 0 w 89"/>
              <a:gd name="T1" fmla="*/ 0 h 1163"/>
              <a:gd name="T2" fmla="*/ 0 w 89"/>
              <a:gd name="T3" fmla="*/ 0 h 1163"/>
              <a:gd name="T4" fmla="*/ 0 w 89"/>
              <a:gd name="T5" fmla="*/ 0 h 1163"/>
              <a:gd name="T6" fmla="*/ 0 w 89"/>
              <a:gd name="T7" fmla="*/ 0 h 1163"/>
              <a:gd name="T8" fmla="*/ 0 w 89"/>
              <a:gd name="T9" fmla="*/ 0 h 1163"/>
              <a:gd name="T10" fmla="*/ 0 w 89"/>
              <a:gd name="T11" fmla="*/ 0 h 1163"/>
              <a:gd name="T12" fmla="*/ 0 w 89"/>
              <a:gd name="T13" fmla="*/ 0 h 1163"/>
              <a:gd name="T14" fmla="*/ 0 w 89"/>
              <a:gd name="T15" fmla="*/ 0 h 1163"/>
              <a:gd name="T16" fmla="*/ 0 w 89"/>
              <a:gd name="T17" fmla="*/ 0 h 1163"/>
              <a:gd name="T18" fmla="*/ 0 w 89"/>
              <a:gd name="T19" fmla="*/ 0 h 1163"/>
              <a:gd name="T20" fmla="*/ 0 w 89"/>
              <a:gd name="T21" fmla="*/ 0 h 1163"/>
              <a:gd name="T22" fmla="*/ 0 w 89"/>
              <a:gd name="T23" fmla="*/ 0 h 1163"/>
              <a:gd name="T24" fmla="*/ 0 w 89"/>
              <a:gd name="T25" fmla="*/ 0 h 1163"/>
              <a:gd name="T26" fmla="*/ 0 w 89"/>
              <a:gd name="T27" fmla="*/ 0 h 1163"/>
              <a:gd name="T28" fmla="*/ 0 w 89"/>
              <a:gd name="T29" fmla="*/ 0 h 1163"/>
              <a:gd name="T30" fmla="*/ 0 w 89"/>
              <a:gd name="T31" fmla="*/ 0 h 1163"/>
              <a:gd name="T32" fmla="*/ 0 w 89"/>
              <a:gd name="T33" fmla="*/ 0 h 1163"/>
              <a:gd name="T34" fmla="*/ 0 w 89"/>
              <a:gd name="T35" fmla="*/ 0 h 1163"/>
              <a:gd name="T36" fmla="*/ 0 w 89"/>
              <a:gd name="T37" fmla="*/ 0 h 1163"/>
              <a:gd name="T38" fmla="*/ 0 w 89"/>
              <a:gd name="T39" fmla="*/ 0 h 1163"/>
              <a:gd name="T40" fmla="*/ 0 w 89"/>
              <a:gd name="T41" fmla="*/ 0 h 1163"/>
              <a:gd name="T42" fmla="*/ 0 w 89"/>
              <a:gd name="T43" fmla="*/ 0 h 1163"/>
              <a:gd name="T44" fmla="*/ 0 w 89"/>
              <a:gd name="T45" fmla="*/ 0 h 1163"/>
              <a:gd name="T46" fmla="*/ 0 w 89"/>
              <a:gd name="T47" fmla="*/ 0 h 1163"/>
              <a:gd name="T48" fmla="*/ 0 w 89"/>
              <a:gd name="T49" fmla="*/ 0 h 1163"/>
              <a:gd name="T50" fmla="*/ 0 w 89"/>
              <a:gd name="T51" fmla="*/ 0 h 1163"/>
              <a:gd name="T52" fmla="*/ 0 w 89"/>
              <a:gd name="T53" fmla="*/ 0 h 1163"/>
              <a:gd name="T54" fmla="*/ 0 w 89"/>
              <a:gd name="T55" fmla="*/ 0 h 1163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9" h="1163">
                <a:moveTo>
                  <a:pt x="44" y="1163"/>
                </a:moveTo>
                <a:lnTo>
                  <a:pt x="89" y="1111"/>
                </a:lnTo>
                <a:lnTo>
                  <a:pt x="89" y="0"/>
                </a:lnTo>
                <a:lnTo>
                  <a:pt x="0" y="0"/>
                </a:lnTo>
                <a:lnTo>
                  <a:pt x="0" y="1111"/>
                </a:lnTo>
                <a:lnTo>
                  <a:pt x="44" y="1163"/>
                </a:lnTo>
                <a:lnTo>
                  <a:pt x="0" y="1111"/>
                </a:lnTo>
                <a:lnTo>
                  <a:pt x="0" y="1117"/>
                </a:lnTo>
                <a:lnTo>
                  <a:pt x="1" y="1123"/>
                </a:lnTo>
                <a:lnTo>
                  <a:pt x="2" y="1129"/>
                </a:lnTo>
                <a:lnTo>
                  <a:pt x="4" y="1133"/>
                </a:lnTo>
                <a:lnTo>
                  <a:pt x="8" y="1143"/>
                </a:lnTo>
                <a:lnTo>
                  <a:pt x="14" y="1150"/>
                </a:lnTo>
                <a:lnTo>
                  <a:pt x="21" y="1156"/>
                </a:lnTo>
                <a:lnTo>
                  <a:pt x="28" y="1159"/>
                </a:lnTo>
                <a:lnTo>
                  <a:pt x="36" y="1162"/>
                </a:lnTo>
                <a:lnTo>
                  <a:pt x="44" y="1163"/>
                </a:lnTo>
                <a:lnTo>
                  <a:pt x="53" y="1162"/>
                </a:lnTo>
                <a:lnTo>
                  <a:pt x="61" y="1159"/>
                </a:lnTo>
                <a:lnTo>
                  <a:pt x="68" y="1156"/>
                </a:lnTo>
                <a:lnTo>
                  <a:pt x="75" y="1150"/>
                </a:lnTo>
                <a:lnTo>
                  <a:pt x="80" y="1143"/>
                </a:lnTo>
                <a:lnTo>
                  <a:pt x="85" y="1133"/>
                </a:lnTo>
                <a:lnTo>
                  <a:pt x="86" y="1129"/>
                </a:lnTo>
                <a:lnTo>
                  <a:pt x="88" y="1123"/>
                </a:lnTo>
                <a:lnTo>
                  <a:pt x="88" y="1117"/>
                </a:lnTo>
                <a:lnTo>
                  <a:pt x="89" y="1111"/>
                </a:lnTo>
                <a:lnTo>
                  <a:pt x="44" y="116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22" name="Freeform 116">
            <a:extLst>
              <a:ext uri="{FF2B5EF4-FFF2-40B4-BE49-F238E27FC236}">
                <a16:creationId xmlns:a16="http://schemas.microsoft.com/office/drawing/2014/main" id="{00000000-0008-0000-0700-000042010000}"/>
              </a:ext>
            </a:extLst>
          </xdr:cNvPr>
          <xdr:cNvSpPr>
            <a:spLocks/>
          </xdr:cNvSpPr>
        </xdr:nvSpPr>
        <xdr:spPr bwMode="auto">
          <a:xfrm>
            <a:off x="3679" y="485"/>
            <a:ext cx="11" cy="18"/>
          </a:xfrm>
          <a:custGeom>
            <a:avLst/>
            <a:gdLst>
              <a:gd name="T0" fmla="*/ 0 w 53"/>
              <a:gd name="T1" fmla="*/ 0 h 105"/>
              <a:gd name="T2" fmla="*/ 0 w 53"/>
              <a:gd name="T3" fmla="*/ 0 h 105"/>
              <a:gd name="T4" fmla="*/ 0 w 53"/>
              <a:gd name="T5" fmla="*/ 0 h 105"/>
              <a:gd name="T6" fmla="*/ 0 w 53"/>
              <a:gd name="T7" fmla="*/ 0 h 105"/>
              <a:gd name="T8" fmla="*/ 0 w 53"/>
              <a:gd name="T9" fmla="*/ 0 h 105"/>
              <a:gd name="T10" fmla="*/ 0 w 53"/>
              <a:gd name="T11" fmla="*/ 0 h 105"/>
              <a:gd name="T12" fmla="*/ 0 w 53"/>
              <a:gd name="T13" fmla="*/ 0 h 105"/>
              <a:gd name="T14" fmla="*/ 0 w 53"/>
              <a:gd name="T15" fmla="*/ 0 h 105"/>
              <a:gd name="T16" fmla="*/ 0 w 53"/>
              <a:gd name="T17" fmla="*/ 0 h 105"/>
              <a:gd name="T18" fmla="*/ 0 w 53"/>
              <a:gd name="T19" fmla="*/ 0 h 105"/>
              <a:gd name="T20" fmla="*/ 0 w 53"/>
              <a:gd name="T21" fmla="*/ 0 h 105"/>
              <a:gd name="T22" fmla="*/ 0 w 53"/>
              <a:gd name="T23" fmla="*/ 0 h 105"/>
              <a:gd name="T24" fmla="*/ 0 w 53"/>
              <a:gd name="T25" fmla="*/ 0 h 105"/>
              <a:gd name="T26" fmla="*/ 0 w 53"/>
              <a:gd name="T27" fmla="*/ 0 h 105"/>
              <a:gd name="T28" fmla="*/ 0 w 53"/>
              <a:gd name="T29" fmla="*/ 0 h 105"/>
              <a:gd name="T30" fmla="*/ 0 w 53"/>
              <a:gd name="T31" fmla="*/ 0 h 105"/>
              <a:gd name="T32" fmla="*/ 0 w 53"/>
              <a:gd name="T33" fmla="*/ 0 h 105"/>
              <a:gd name="T34" fmla="*/ 0 w 53"/>
              <a:gd name="T35" fmla="*/ 0 h 105"/>
              <a:gd name="T36" fmla="*/ 0 w 53"/>
              <a:gd name="T37" fmla="*/ 0 h 105"/>
              <a:gd name="T38" fmla="*/ 0 w 53"/>
              <a:gd name="T39" fmla="*/ 0 h 105"/>
              <a:gd name="T40" fmla="*/ 0 w 53"/>
              <a:gd name="T41" fmla="*/ 0 h 105"/>
              <a:gd name="T42" fmla="*/ 0 w 53"/>
              <a:gd name="T43" fmla="*/ 0 h 105"/>
              <a:gd name="T44" fmla="*/ 0 w 53"/>
              <a:gd name="T45" fmla="*/ 0 h 105"/>
              <a:gd name="T46" fmla="*/ 0 w 53"/>
              <a:gd name="T47" fmla="*/ 0 h 105"/>
              <a:gd name="T48" fmla="*/ 0 w 53"/>
              <a:gd name="T49" fmla="*/ 0 h 105"/>
              <a:gd name="T50" fmla="*/ 0 w 53"/>
              <a:gd name="T51" fmla="*/ 0 h 105"/>
              <a:gd name="T52" fmla="*/ 0 w 53"/>
              <a:gd name="T53" fmla="*/ 0 h 105"/>
              <a:gd name="T54" fmla="*/ 0 w 53"/>
              <a:gd name="T55" fmla="*/ 0 h 105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53" h="105">
                <a:moveTo>
                  <a:pt x="45" y="81"/>
                </a:moveTo>
                <a:lnTo>
                  <a:pt x="8" y="0"/>
                </a:lnTo>
                <a:lnTo>
                  <a:pt x="0" y="0"/>
                </a:lnTo>
                <a:lnTo>
                  <a:pt x="0" y="105"/>
                </a:lnTo>
                <a:lnTo>
                  <a:pt x="8" y="105"/>
                </a:lnTo>
                <a:lnTo>
                  <a:pt x="45" y="81"/>
                </a:lnTo>
                <a:lnTo>
                  <a:pt x="8" y="105"/>
                </a:lnTo>
                <a:lnTo>
                  <a:pt x="14" y="105"/>
                </a:lnTo>
                <a:lnTo>
                  <a:pt x="19" y="104"/>
                </a:lnTo>
                <a:lnTo>
                  <a:pt x="23" y="103"/>
                </a:lnTo>
                <a:lnTo>
                  <a:pt x="28" y="100"/>
                </a:lnTo>
                <a:lnTo>
                  <a:pt x="35" y="95"/>
                </a:lnTo>
                <a:lnTo>
                  <a:pt x="42" y="88"/>
                </a:lnTo>
                <a:lnTo>
                  <a:pt x="46" y="80"/>
                </a:lnTo>
                <a:lnTo>
                  <a:pt x="50" y="72"/>
                </a:lnTo>
                <a:lnTo>
                  <a:pt x="52" y="63"/>
                </a:lnTo>
                <a:lnTo>
                  <a:pt x="53" y="53"/>
                </a:lnTo>
                <a:lnTo>
                  <a:pt x="52" y="42"/>
                </a:lnTo>
                <a:lnTo>
                  <a:pt x="50" y="33"/>
                </a:lnTo>
                <a:lnTo>
                  <a:pt x="46" y="25"/>
                </a:lnTo>
                <a:lnTo>
                  <a:pt x="42" y="17"/>
                </a:lnTo>
                <a:lnTo>
                  <a:pt x="35" y="11"/>
                </a:lnTo>
                <a:lnTo>
                  <a:pt x="28" y="5"/>
                </a:lnTo>
                <a:lnTo>
                  <a:pt x="23" y="4"/>
                </a:lnTo>
                <a:lnTo>
                  <a:pt x="19" y="1"/>
                </a:lnTo>
                <a:lnTo>
                  <a:pt x="14" y="1"/>
                </a:lnTo>
                <a:lnTo>
                  <a:pt x="8" y="0"/>
                </a:lnTo>
                <a:lnTo>
                  <a:pt x="45" y="8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23" name="Freeform 117">
            <a:extLst>
              <a:ext uri="{FF2B5EF4-FFF2-40B4-BE49-F238E27FC236}">
                <a16:creationId xmlns:a16="http://schemas.microsoft.com/office/drawing/2014/main" id="{00000000-0008-0000-0700-000043010000}"/>
              </a:ext>
            </a:extLst>
          </xdr:cNvPr>
          <xdr:cNvSpPr>
            <a:spLocks/>
          </xdr:cNvSpPr>
        </xdr:nvSpPr>
        <xdr:spPr bwMode="auto">
          <a:xfrm>
            <a:off x="3674" y="433"/>
            <a:ext cx="133" cy="66"/>
          </a:xfrm>
          <a:custGeom>
            <a:avLst/>
            <a:gdLst>
              <a:gd name="T0" fmla="*/ 0 w 667"/>
              <a:gd name="T1" fmla="*/ 0 h 396"/>
              <a:gd name="T2" fmla="*/ 0 w 667"/>
              <a:gd name="T3" fmla="*/ 0 h 396"/>
              <a:gd name="T4" fmla="*/ 0 w 667"/>
              <a:gd name="T5" fmla="*/ 0 h 396"/>
              <a:gd name="T6" fmla="*/ 0 w 667"/>
              <a:gd name="T7" fmla="*/ 0 h 396"/>
              <a:gd name="T8" fmla="*/ 0 w 667"/>
              <a:gd name="T9" fmla="*/ 0 h 396"/>
              <a:gd name="T10" fmla="*/ 0 w 667"/>
              <a:gd name="T11" fmla="*/ 0 h 396"/>
              <a:gd name="T12" fmla="*/ 0 w 667"/>
              <a:gd name="T13" fmla="*/ 0 h 396"/>
              <a:gd name="T14" fmla="*/ 0 w 667"/>
              <a:gd name="T15" fmla="*/ 0 h 396"/>
              <a:gd name="T16" fmla="*/ 0 w 667"/>
              <a:gd name="T17" fmla="*/ 0 h 396"/>
              <a:gd name="T18" fmla="*/ 0 w 667"/>
              <a:gd name="T19" fmla="*/ 0 h 396"/>
              <a:gd name="T20" fmla="*/ 0 w 667"/>
              <a:gd name="T21" fmla="*/ 0 h 396"/>
              <a:gd name="T22" fmla="*/ 0 w 667"/>
              <a:gd name="T23" fmla="*/ 0 h 396"/>
              <a:gd name="T24" fmla="*/ 0 w 667"/>
              <a:gd name="T25" fmla="*/ 0 h 396"/>
              <a:gd name="T26" fmla="*/ 0 w 667"/>
              <a:gd name="T27" fmla="*/ 0 h 396"/>
              <a:gd name="T28" fmla="*/ 0 w 667"/>
              <a:gd name="T29" fmla="*/ 0 h 396"/>
              <a:gd name="T30" fmla="*/ 0 w 667"/>
              <a:gd name="T31" fmla="*/ 0 h 396"/>
              <a:gd name="T32" fmla="*/ 0 w 667"/>
              <a:gd name="T33" fmla="*/ 0 h 396"/>
              <a:gd name="T34" fmla="*/ 0 w 667"/>
              <a:gd name="T35" fmla="*/ 0 h 396"/>
              <a:gd name="T36" fmla="*/ 0 w 667"/>
              <a:gd name="T37" fmla="*/ 0 h 396"/>
              <a:gd name="T38" fmla="*/ 0 w 667"/>
              <a:gd name="T39" fmla="*/ 0 h 396"/>
              <a:gd name="T40" fmla="*/ 0 w 667"/>
              <a:gd name="T41" fmla="*/ 0 h 396"/>
              <a:gd name="T42" fmla="*/ 0 w 667"/>
              <a:gd name="T43" fmla="*/ 0 h 396"/>
              <a:gd name="T44" fmla="*/ 0 w 667"/>
              <a:gd name="T45" fmla="*/ 0 h 396"/>
              <a:gd name="T46" fmla="*/ 0 w 667"/>
              <a:gd name="T47" fmla="*/ 0 h 396"/>
              <a:gd name="T48" fmla="*/ 0 w 667"/>
              <a:gd name="T49" fmla="*/ 0 h 396"/>
              <a:gd name="T50" fmla="*/ 0 w 667"/>
              <a:gd name="T51" fmla="*/ 0 h 396"/>
              <a:gd name="T52" fmla="*/ 0 w 667"/>
              <a:gd name="T53" fmla="*/ 0 h 396"/>
              <a:gd name="T54" fmla="*/ 0 w 667"/>
              <a:gd name="T55" fmla="*/ 0 h 396"/>
              <a:gd name="T56" fmla="*/ 0 w 667"/>
              <a:gd name="T57" fmla="*/ 0 h 396"/>
              <a:gd name="T58" fmla="*/ 0 w 667"/>
              <a:gd name="T59" fmla="*/ 0 h 396"/>
              <a:gd name="T60" fmla="*/ 0 w 667"/>
              <a:gd name="T61" fmla="*/ 0 h 396"/>
              <a:gd name="T62" fmla="*/ 0 w 667"/>
              <a:gd name="T63" fmla="*/ 0 h 396"/>
              <a:gd name="T64" fmla="*/ 0 w 667"/>
              <a:gd name="T65" fmla="*/ 0 h 396"/>
              <a:gd name="T66" fmla="*/ 0 w 667"/>
              <a:gd name="T67" fmla="*/ 0 h 396"/>
              <a:gd name="T68" fmla="*/ 0 w 667"/>
              <a:gd name="T69" fmla="*/ 0 h 396"/>
              <a:gd name="T70" fmla="*/ 0 w 667"/>
              <a:gd name="T71" fmla="*/ 0 h 396"/>
              <a:gd name="T72" fmla="*/ 0 w 667"/>
              <a:gd name="T73" fmla="*/ 0 h 396"/>
              <a:gd name="T74" fmla="*/ 0 w 667"/>
              <a:gd name="T75" fmla="*/ 0 h 396"/>
              <a:gd name="T76" fmla="*/ 0 w 667"/>
              <a:gd name="T77" fmla="*/ 0 h 396"/>
              <a:gd name="T78" fmla="*/ 0 w 667"/>
              <a:gd name="T79" fmla="*/ 0 h 396"/>
              <a:gd name="T80" fmla="*/ 0 w 667"/>
              <a:gd name="T81" fmla="*/ 0 h 396"/>
              <a:gd name="T82" fmla="*/ 0 w 667"/>
              <a:gd name="T83" fmla="*/ 0 h 396"/>
              <a:gd name="T84" fmla="*/ 0 w 667"/>
              <a:gd name="T85" fmla="*/ 0 h 396"/>
              <a:gd name="T86" fmla="*/ 0 w 667"/>
              <a:gd name="T87" fmla="*/ 0 h 39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667" h="396">
                <a:moveTo>
                  <a:pt x="622" y="0"/>
                </a:moveTo>
                <a:lnTo>
                  <a:pt x="622" y="0"/>
                </a:lnTo>
                <a:lnTo>
                  <a:pt x="597" y="0"/>
                </a:lnTo>
                <a:lnTo>
                  <a:pt x="572" y="1"/>
                </a:lnTo>
                <a:lnTo>
                  <a:pt x="547" y="3"/>
                </a:lnTo>
                <a:lnTo>
                  <a:pt x="523" y="6"/>
                </a:lnTo>
                <a:lnTo>
                  <a:pt x="499" y="8"/>
                </a:lnTo>
                <a:lnTo>
                  <a:pt x="475" y="13"/>
                </a:lnTo>
                <a:lnTo>
                  <a:pt x="451" y="16"/>
                </a:lnTo>
                <a:lnTo>
                  <a:pt x="428" y="22"/>
                </a:lnTo>
                <a:lnTo>
                  <a:pt x="405" y="28"/>
                </a:lnTo>
                <a:lnTo>
                  <a:pt x="383" y="34"/>
                </a:lnTo>
                <a:lnTo>
                  <a:pt x="361" y="42"/>
                </a:lnTo>
                <a:lnTo>
                  <a:pt x="339" y="49"/>
                </a:lnTo>
                <a:lnTo>
                  <a:pt x="318" y="57"/>
                </a:lnTo>
                <a:lnTo>
                  <a:pt x="297" y="67"/>
                </a:lnTo>
                <a:lnTo>
                  <a:pt x="276" y="76"/>
                </a:lnTo>
                <a:lnTo>
                  <a:pt x="256" y="87"/>
                </a:lnTo>
                <a:lnTo>
                  <a:pt x="236" y="99"/>
                </a:lnTo>
                <a:lnTo>
                  <a:pt x="217" y="110"/>
                </a:lnTo>
                <a:lnTo>
                  <a:pt x="198" y="122"/>
                </a:lnTo>
                <a:lnTo>
                  <a:pt x="180" y="135"/>
                </a:lnTo>
                <a:lnTo>
                  <a:pt x="162" y="149"/>
                </a:lnTo>
                <a:lnTo>
                  <a:pt x="145" y="163"/>
                </a:lnTo>
                <a:lnTo>
                  <a:pt x="128" y="179"/>
                </a:lnTo>
                <a:lnTo>
                  <a:pt x="111" y="194"/>
                </a:lnTo>
                <a:lnTo>
                  <a:pt x="95" y="209"/>
                </a:lnTo>
                <a:lnTo>
                  <a:pt x="80" y="227"/>
                </a:lnTo>
                <a:lnTo>
                  <a:pt x="65" y="243"/>
                </a:lnTo>
                <a:lnTo>
                  <a:pt x="51" y="262"/>
                </a:lnTo>
                <a:lnTo>
                  <a:pt x="37" y="280"/>
                </a:lnTo>
                <a:lnTo>
                  <a:pt x="24" y="299"/>
                </a:lnTo>
                <a:lnTo>
                  <a:pt x="12" y="319"/>
                </a:lnTo>
                <a:lnTo>
                  <a:pt x="0" y="339"/>
                </a:lnTo>
                <a:lnTo>
                  <a:pt x="73" y="396"/>
                </a:lnTo>
                <a:lnTo>
                  <a:pt x="83" y="380"/>
                </a:lnTo>
                <a:lnTo>
                  <a:pt x="94" y="363"/>
                </a:lnTo>
                <a:lnTo>
                  <a:pt x="105" y="347"/>
                </a:lnTo>
                <a:lnTo>
                  <a:pt x="116" y="332"/>
                </a:lnTo>
                <a:lnTo>
                  <a:pt x="128" y="316"/>
                </a:lnTo>
                <a:lnTo>
                  <a:pt x="141" y="301"/>
                </a:lnTo>
                <a:lnTo>
                  <a:pt x="154" y="287"/>
                </a:lnTo>
                <a:lnTo>
                  <a:pt x="168" y="274"/>
                </a:lnTo>
                <a:lnTo>
                  <a:pt x="182" y="260"/>
                </a:lnTo>
                <a:lnTo>
                  <a:pt x="196" y="247"/>
                </a:lnTo>
                <a:lnTo>
                  <a:pt x="211" y="235"/>
                </a:lnTo>
                <a:lnTo>
                  <a:pt x="226" y="223"/>
                </a:lnTo>
                <a:lnTo>
                  <a:pt x="242" y="212"/>
                </a:lnTo>
                <a:lnTo>
                  <a:pt x="259" y="201"/>
                </a:lnTo>
                <a:lnTo>
                  <a:pt x="276" y="192"/>
                </a:lnTo>
                <a:lnTo>
                  <a:pt x="293" y="181"/>
                </a:lnTo>
                <a:lnTo>
                  <a:pt x="310" y="173"/>
                </a:lnTo>
                <a:lnTo>
                  <a:pt x="329" y="163"/>
                </a:lnTo>
                <a:lnTo>
                  <a:pt x="347" y="155"/>
                </a:lnTo>
                <a:lnTo>
                  <a:pt x="366" y="148"/>
                </a:lnTo>
                <a:lnTo>
                  <a:pt x="385" y="141"/>
                </a:lnTo>
                <a:lnTo>
                  <a:pt x="405" y="135"/>
                </a:lnTo>
                <a:lnTo>
                  <a:pt x="425" y="129"/>
                </a:lnTo>
                <a:lnTo>
                  <a:pt x="446" y="123"/>
                </a:lnTo>
                <a:lnTo>
                  <a:pt x="467" y="119"/>
                </a:lnTo>
                <a:lnTo>
                  <a:pt x="488" y="115"/>
                </a:lnTo>
                <a:lnTo>
                  <a:pt x="509" y="111"/>
                </a:lnTo>
                <a:lnTo>
                  <a:pt x="531" y="109"/>
                </a:lnTo>
                <a:lnTo>
                  <a:pt x="553" y="107"/>
                </a:lnTo>
                <a:lnTo>
                  <a:pt x="576" y="104"/>
                </a:lnTo>
                <a:lnTo>
                  <a:pt x="599" y="104"/>
                </a:lnTo>
                <a:lnTo>
                  <a:pt x="622" y="103"/>
                </a:lnTo>
                <a:lnTo>
                  <a:pt x="628" y="103"/>
                </a:lnTo>
                <a:lnTo>
                  <a:pt x="633" y="102"/>
                </a:lnTo>
                <a:lnTo>
                  <a:pt x="637" y="101"/>
                </a:lnTo>
                <a:lnTo>
                  <a:pt x="642" y="100"/>
                </a:lnTo>
                <a:lnTo>
                  <a:pt x="649" y="94"/>
                </a:lnTo>
                <a:lnTo>
                  <a:pt x="655" y="88"/>
                </a:lnTo>
                <a:lnTo>
                  <a:pt x="660" y="80"/>
                </a:lnTo>
                <a:lnTo>
                  <a:pt x="664" y="70"/>
                </a:lnTo>
                <a:lnTo>
                  <a:pt x="666" y="61"/>
                </a:lnTo>
                <a:lnTo>
                  <a:pt x="667" y="51"/>
                </a:lnTo>
                <a:lnTo>
                  <a:pt x="666" y="42"/>
                </a:lnTo>
                <a:lnTo>
                  <a:pt x="664" y="33"/>
                </a:lnTo>
                <a:lnTo>
                  <a:pt x="660" y="23"/>
                </a:lnTo>
                <a:lnTo>
                  <a:pt x="655" y="16"/>
                </a:lnTo>
                <a:lnTo>
                  <a:pt x="649" y="9"/>
                </a:lnTo>
                <a:lnTo>
                  <a:pt x="642" y="4"/>
                </a:lnTo>
                <a:lnTo>
                  <a:pt x="637" y="2"/>
                </a:lnTo>
                <a:lnTo>
                  <a:pt x="633" y="1"/>
                </a:lnTo>
                <a:lnTo>
                  <a:pt x="628" y="0"/>
                </a:lnTo>
                <a:lnTo>
                  <a:pt x="622" y="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24" name="Freeform 118">
            <a:extLst>
              <a:ext uri="{FF2B5EF4-FFF2-40B4-BE49-F238E27FC236}">
                <a16:creationId xmlns:a16="http://schemas.microsoft.com/office/drawing/2014/main" id="{00000000-0008-0000-0700-000044010000}"/>
              </a:ext>
            </a:extLst>
          </xdr:cNvPr>
          <xdr:cNvSpPr>
            <a:spLocks/>
          </xdr:cNvSpPr>
        </xdr:nvSpPr>
        <xdr:spPr bwMode="auto">
          <a:xfrm>
            <a:off x="3798" y="433"/>
            <a:ext cx="120" cy="135"/>
          </a:xfrm>
          <a:custGeom>
            <a:avLst/>
            <a:gdLst>
              <a:gd name="T0" fmla="*/ 0 w 598"/>
              <a:gd name="T1" fmla="*/ 0 h 812"/>
              <a:gd name="T2" fmla="*/ 0 w 598"/>
              <a:gd name="T3" fmla="*/ 0 h 812"/>
              <a:gd name="T4" fmla="*/ 0 w 598"/>
              <a:gd name="T5" fmla="*/ 0 h 812"/>
              <a:gd name="T6" fmla="*/ 0 w 598"/>
              <a:gd name="T7" fmla="*/ 0 h 812"/>
              <a:gd name="T8" fmla="*/ 0 w 598"/>
              <a:gd name="T9" fmla="*/ 0 h 812"/>
              <a:gd name="T10" fmla="*/ 0 w 598"/>
              <a:gd name="T11" fmla="*/ 0 h 812"/>
              <a:gd name="T12" fmla="*/ 0 w 598"/>
              <a:gd name="T13" fmla="*/ 0 h 812"/>
              <a:gd name="T14" fmla="*/ 0 w 598"/>
              <a:gd name="T15" fmla="*/ 0 h 812"/>
              <a:gd name="T16" fmla="*/ 0 w 598"/>
              <a:gd name="T17" fmla="*/ 0 h 812"/>
              <a:gd name="T18" fmla="*/ 0 w 598"/>
              <a:gd name="T19" fmla="*/ 0 h 812"/>
              <a:gd name="T20" fmla="*/ 0 w 598"/>
              <a:gd name="T21" fmla="*/ 0 h 812"/>
              <a:gd name="T22" fmla="*/ 0 w 598"/>
              <a:gd name="T23" fmla="*/ 0 h 812"/>
              <a:gd name="T24" fmla="*/ 0 w 598"/>
              <a:gd name="T25" fmla="*/ 0 h 812"/>
              <a:gd name="T26" fmla="*/ 0 w 598"/>
              <a:gd name="T27" fmla="*/ 0 h 812"/>
              <a:gd name="T28" fmla="*/ 0 w 598"/>
              <a:gd name="T29" fmla="*/ 0 h 812"/>
              <a:gd name="T30" fmla="*/ 0 w 598"/>
              <a:gd name="T31" fmla="*/ 0 h 812"/>
              <a:gd name="T32" fmla="*/ 0 w 598"/>
              <a:gd name="T33" fmla="*/ 0 h 812"/>
              <a:gd name="T34" fmla="*/ 0 w 598"/>
              <a:gd name="T35" fmla="*/ 0 h 812"/>
              <a:gd name="T36" fmla="*/ 0 w 598"/>
              <a:gd name="T37" fmla="*/ 0 h 812"/>
              <a:gd name="T38" fmla="*/ 0 w 598"/>
              <a:gd name="T39" fmla="*/ 0 h 812"/>
              <a:gd name="T40" fmla="*/ 0 w 598"/>
              <a:gd name="T41" fmla="*/ 0 h 812"/>
              <a:gd name="T42" fmla="*/ 0 w 598"/>
              <a:gd name="T43" fmla="*/ 0 h 812"/>
              <a:gd name="T44" fmla="*/ 0 w 598"/>
              <a:gd name="T45" fmla="*/ 0 h 812"/>
              <a:gd name="T46" fmla="*/ 0 w 598"/>
              <a:gd name="T47" fmla="*/ 0 h 812"/>
              <a:gd name="T48" fmla="*/ 0 w 598"/>
              <a:gd name="T49" fmla="*/ 0 h 812"/>
              <a:gd name="T50" fmla="*/ 0 w 598"/>
              <a:gd name="T51" fmla="*/ 0 h 812"/>
              <a:gd name="T52" fmla="*/ 0 w 598"/>
              <a:gd name="T53" fmla="*/ 0 h 812"/>
              <a:gd name="T54" fmla="*/ 0 w 598"/>
              <a:gd name="T55" fmla="*/ 0 h 812"/>
              <a:gd name="T56" fmla="*/ 0 w 598"/>
              <a:gd name="T57" fmla="*/ 0 h 812"/>
              <a:gd name="T58" fmla="*/ 0 w 598"/>
              <a:gd name="T59" fmla="*/ 0 h 812"/>
              <a:gd name="T60" fmla="*/ 0 w 598"/>
              <a:gd name="T61" fmla="*/ 0 h 812"/>
              <a:gd name="T62" fmla="*/ 0 w 598"/>
              <a:gd name="T63" fmla="*/ 0 h 812"/>
              <a:gd name="T64" fmla="*/ 0 w 598"/>
              <a:gd name="T65" fmla="*/ 0 h 812"/>
              <a:gd name="T66" fmla="*/ 0 w 598"/>
              <a:gd name="T67" fmla="*/ 0 h 812"/>
              <a:gd name="T68" fmla="*/ 0 w 598"/>
              <a:gd name="T69" fmla="*/ 0 h 812"/>
              <a:gd name="T70" fmla="*/ 0 w 598"/>
              <a:gd name="T71" fmla="*/ 0 h 812"/>
              <a:gd name="T72" fmla="*/ 0 w 598"/>
              <a:gd name="T73" fmla="*/ 0 h 812"/>
              <a:gd name="T74" fmla="*/ 0 w 598"/>
              <a:gd name="T75" fmla="*/ 0 h 812"/>
              <a:gd name="T76" fmla="*/ 0 w 598"/>
              <a:gd name="T77" fmla="*/ 0 h 812"/>
              <a:gd name="T78" fmla="*/ 0 w 598"/>
              <a:gd name="T79" fmla="*/ 0 h 812"/>
              <a:gd name="T80" fmla="*/ 0 w 598"/>
              <a:gd name="T81" fmla="*/ 0 h 812"/>
              <a:gd name="T82" fmla="*/ 0 w 598"/>
              <a:gd name="T83" fmla="*/ 0 h 812"/>
              <a:gd name="T84" fmla="*/ 0 w 598"/>
              <a:gd name="T85" fmla="*/ 0 h 812"/>
              <a:gd name="T86" fmla="*/ 0 w 598"/>
              <a:gd name="T87" fmla="*/ 0 h 812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598" h="812">
                <a:moveTo>
                  <a:pt x="598" y="760"/>
                </a:moveTo>
                <a:lnTo>
                  <a:pt x="598" y="760"/>
                </a:lnTo>
                <a:lnTo>
                  <a:pt x="597" y="711"/>
                </a:lnTo>
                <a:lnTo>
                  <a:pt x="595" y="664"/>
                </a:lnTo>
                <a:lnTo>
                  <a:pt x="592" y="618"/>
                </a:lnTo>
                <a:lnTo>
                  <a:pt x="587" y="574"/>
                </a:lnTo>
                <a:lnTo>
                  <a:pt x="581" y="532"/>
                </a:lnTo>
                <a:lnTo>
                  <a:pt x="573" y="491"/>
                </a:lnTo>
                <a:lnTo>
                  <a:pt x="565" y="452"/>
                </a:lnTo>
                <a:lnTo>
                  <a:pt x="555" y="414"/>
                </a:lnTo>
                <a:lnTo>
                  <a:pt x="543" y="379"/>
                </a:lnTo>
                <a:lnTo>
                  <a:pt x="531" y="345"/>
                </a:lnTo>
                <a:lnTo>
                  <a:pt x="517" y="313"/>
                </a:lnTo>
                <a:lnTo>
                  <a:pt x="502" y="282"/>
                </a:lnTo>
                <a:lnTo>
                  <a:pt x="486" y="253"/>
                </a:lnTo>
                <a:lnTo>
                  <a:pt x="468" y="224"/>
                </a:lnTo>
                <a:lnTo>
                  <a:pt x="450" y="199"/>
                </a:lnTo>
                <a:lnTo>
                  <a:pt x="430" y="175"/>
                </a:lnTo>
                <a:lnTo>
                  <a:pt x="409" y="153"/>
                </a:lnTo>
                <a:lnTo>
                  <a:pt x="387" y="132"/>
                </a:lnTo>
                <a:lnTo>
                  <a:pt x="364" y="113"/>
                </a:lnTo>
                <a:lnTo>
                  <a:pt x="341" y="95"/>
                </a:lnTo>
                <a:lnTo>
                  <a:pt x="316" y="79"/>
                </a:lnTo>
                <a:lnTo>
                  <a:pt x="291" y="64"/>
                </a:lnTo>
                <a:lnTo>
                  <a:pt x="265" y="51"/>
                </a:lnTo>
                <a:lnTo>
                  <a:pt x="238" y="41"/>
                </a:lnTo>
                <a:lnTo>
                  <a:pt x="210" y="30"/>
                </a:lnTo>
                <a:lnTo>
                  <a:pt x="182" y="22"/>
                </a:lnTo>
                <a:lnTo>
                  <a:pt x="153" y="15"/>
                </a:lnTo>
                <a:lnTo>
                  <a:pt x="124" y="9"/>
                </a:lnTo>
                <a:lnTo>
                  <a:pt x="94" y="6"/>
                </a:lnTo>
                <a:lnTo>
                  <a:pt x="63" y="2"/>
                </a:lnTo>
                <a:lnTo>
                  <a:pt x="32" y="0"/>
                </a:lnTo>
                <a:lnTo>
                  <a:pt x="0" y="0"/>
                </a:lnTo>
                <a:lnTo>
                  <a:pt x="0" y="103"/>
                </a:lnTo>
                <a:lnTo>
                  <a:pt x="29" y="104"/>
                </a:lnTo>
                <a:lnTo>
                  <a:pt x="57" y="106"/>
                </a:lnTo>
                <a:lnTo>
                  <a:pt x="85" y="108"/>
                </a:lnTo>
                <a:lnTo>
                  <a:pt x="111" y="113"/>
                </a:lnTo>
                <a:lnTo>
                  <a:pt x="137" y="117"/>
                </a:lnTo>
                <a:lnTo>
                  <a:pt x="162" y="123"/>
                </a:lnTo>
                <a:lnTo>
                  <a:pt x="187" y="130"/>
                </a:lnTo>
                <a:lnTo>
                  <a:pt x="210" y="139"/>
                </a:lnTo>
                <a:lnTo>
                  <a:pt x="233" y="148"/>
                </a:lnTo>
                <a:lnTo>
                  <a:pt x="255" y="160"/>
                </a:lnTo>
                <a:lnTo>
                  <a:pt x="276" y="172"/>
                </a:lnTo>
                <a:lnTo>
                  <a:pt x="296" y="184"/>
                </a:lnTo>
                <a:lnTo>
                  <a:pt x="315" y="199"/>
                </a:lnTo>
                <a:lnTo>
                  <a:pt x="334" y="214"/>
                </a:lnTo>
                <a:lnTo>
                  <a:pt x="351" y="230"/>
                </a:lnTo>
                <a:lnTo>
                  <a:pt x="368" y="249"/>
                </a:lnTo>
                <a:lnTo>
                  <a:pt x="384" y="268"/>
                </a:lnTo>
                <a:lnTo>
                  <a:pt x="399" y="289"/>
                </a:lnTo>
                <a:lnTo>
                  <a:pt x="413" y="312"/>
                </a:lnTo>
                <a:lnTo>
                  <a:pt x="427" y="336"/>
                </a:lnTo>
                <a:lnTo>
                  <a:pt x="439" y="361"/>
                </a:lnTo>
                <a:lnTo>
                  <a:pt x="451" y="389"/>
                </a:lnTo>
                <a:lnTo>
                  <a:pt x="461" y="418"/>
                </a:lnTo>
                <a:lnTo>
                  <a:pt x="471" y="448"/>
                </a:lnTo>
                <a:lnTo>
                  <a:pt x="480" y="480"/>
                </a:lnTo>
                <a:lnTo>
                  <a:pt x="487" y="515"/>
                </a:lnTo>
                <a:lnTo>
                  <a:pt x="494" y="551"/>
                </a:lnTo>
                <a:lnTo>
                  <a:pt x="499" y="589"/>
                </a:lnTo>
                <a:lnTo>
                  <a:pt x="504" y="629"/>
                </a:lnTo>
                <a:lnTo>
                  <a:pt x="507" y="671"/>
                </a:lnTo>
                <a:lnTo>
                  <a:pt x="509" y="714"/>
                </a:lnTo>
                <a:lnTo>
                  <a:pt x="509" y="760"/>
                </a:lnTo>
                <a:lnTo>
                  <a:pt x="510" y="767"/>
                </a:lnTo>
                <a:lnTo>
                  <a:pt x="510" y="773"/>
                </a:lnTo>
                <a:lnTo>
                  <a:pt x="512" y="778"/>
                </a:lnTo>
                <a:lnTo>
                  <a:pt x="513" y="784"/>
                </a:lnTo>
                <a:lnTo>
                  <a:pt x="518" y="792"/>
                </a:lnTo>
                <a:lnTo>
                  <a:pt x="523" y="799"/>
                </a:lnTo>
                <a:lnTo>
                  <a:pt x="530" y="805"/>
                </a:lnTo>
                <a:lnTo>
                  <a:pt x="537" y="809"/>
                </a:lnTo>
                <a:lnTo>
                  <a:pt x="545" y="812"/>
                </a:lnTo>
                <a:lnTo>
                  <a:pt x="554" y="812"/>
                </a:lnTo>
                <a:lnTo>
                  <a:pt x="562" y="812"/>
                </a:lnTo>
                <a:lnTo>
                  <a:pt x="570" y="809"/>
                </a:lnTo>
                <a:lnTo>
                  <a:pt x="577" y="805"/>
                </a:lnTo>
                <a:lnTo>
                  <a:pt x="584" y="799"/>
                </a:lnTo>
                <a:lnTo>
                  <a:pt x="590" y="792"/>
                </a:lnTo>
                <a:lnTo>
                  <a:pt x="594" y="784"/>
                </a:lnTo>
                <a:lnTo>
                  <a:pt x="596" y="778"/>
                </a:lnTo>
                <a:lnTo>
                  <a:pt x="597" y="773"/>
                </a:lnTo>
                <a:lnTo>
                  <a:pt x="598" y="767"/>
                </a:lnTo>
                <a:lnTo>
                  <a:pt x="598" y="76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25" name="Freeform 119">
            <a:extLst>
              <a:ext uri="{FF2B5EF4-FFF2-40B4-BE49-F238E27FC236}">
                <a16:creationId xmlns:a16="http://schemas.microsoft.com/office/drawing/2014/main" id="{00000000-0008-0000-0700-000045010000}"/>
              </a:ext>
            </a:extLst>
          </xdr:cNvPr>
          <xdr:cNvSpPr>
            <a:spLocks/>
          </xdr:cNvSpPr>
        </xdr:nvSpPr>
        <xdr:spPr bwMode="auto">
          <a:xfrm>
            <a:off x="3900" y="559"/>
            <a:ext cx="18" cy="223"/>
          </a:xfrm>
          <a:custGeom>
            <a:avLst/>
            <a:gdLst>
              <a:gd name="T0" fmla="*/ 0 w 89"/>
              <a:gd name="T1" fmla="*/ 0 h 1336"/>
              <a:gd name="T2" fmla="*/ 0 w 89"/>
              <a:gd name="T3" fmla="*/ 0 h 1336"/>
              <a:gd name="T4" fmla="*/ 0 w 89"/>
              <a:gd name="T5" fmla="*/ 0 h 1336"/>
              <a:gd name="T6" fmla="*/ 0 w 89"/>
              <a:gd name="T7" fmla="*/ 0 h 1336"/>
              <a:gd name="T8" fmla="*/ 0 w 89"/>
              <a:gd name="T9" fmla="*/ 0 h 1336"/>
              <a:gd name="T10" fmla="*/ 0 w 89"/>
              <a:gd name="T11" fmla="*/ 0 h 1336"/>
              <a:gd name="T12" fmla="*/ 0 w 89"/>
              <a:gd name="T13" fmla="*/ 0 h 1336"/>
              <a:gd name="T14" fmla="*/ 0 w 89"/>
              <a:gd name="T15" fmla="*/ 0 h 1336"/>
              <a:gd name="T16" fmla="*/ 0 w 89"/>
              <a:gd name="T17" fmla="*/ 0 h 1336"/>
              <a:gd name="T18" fmla="*/ 0 w 89"/>
              <a:gd name="T19" fmla="*/ 0 h 1336"/>
              <a:gd name="T20" fmla="*/ 0 w 89"/>
              <a:gd name="T21" fmla="*/ 0 h 1336"/>
              <a:gd name="T22" fmla="*/ 0 w 89"/>
              <a:gd name="T23" fmla="*/ 0 h 1336"/>
              <a:gd name="T24" fmla="*/ 0 w 89"/>
              <a:gd name="T25" fmla="*/ 0 h 1336"/>
              <a:gd name="T26" fmla="*/ 0 w 89"/>
              <a:gd name="T27" fmla="*/ 0 h 1336"/>
              <a:gd name="T28" fmla="*/ 0 w 89"/>
              <a:gd name="T29" fmla="*/ 0 h 1336"/>
              <a:gd name="T30" fmla="*/ 0 w 89"/>
              <a:gd name="T31" fmla="*/ 0 h 1336"/>
              <a:gd name="T32" fmla="*/ 0 w 89"/>
              <a:gd name="T33" fmla="*/ 0 h 1336"/>
              <a:gd name="T34" fmla="*/ 0 w 89"/>
              <a:gd name="T35" fmla="*/ 0 h 1336"/>
              <a:gd name="T36" fmla="*/ 0 w 89"/>
              <a:gd name="T37" fmla="*/ 0 h 1336"/>
              <a:gd name="T38" fmla="*/ 0 w 89"/>
              <a:gd name="T39" fmla="*/ 0 h 1336"/>
              <a:gd name="T40" fmla="*/ 0 w 89"/>
              <a:gd name="T41" fmla="*/ 0 h 1336"/>
              <a:gd name="T42" fmla="*/ 0 w 89"/>
              <a:gd name="T43" fmla="*/ 0 h 1336"/>
              <a:gd name="T44" fmla="*/ 0 w 89"/>
              <a:gd name="T45" fmla="*/ 0 h 1336"/>
              <a:gd name="T46" fmla="*/ 0 w 89"/>
              <a:gd name="T47" fmla="*/ 0 h 1336"/>
              <a:gd name="T48" fmla="*/ 0 w 89"/>
              <a:gd name="T49" fmla="*/ 0 h 1336"/>
              <a:gd name="T50" fmla="*/ 0 w 89"/>
              <a:gd name="T51" fmla="*/ 0 h 1336"/>
              <a:gd name="T52" fmla="*/ 0 w 89"/>
              <a:gd name="T53" fmla="*/ 0 h 1336"/>
              <a:gd name="T54" fmla="*/ 0 w 89"/>
              <a:gd name="T55" fmla="*/ 0 h 13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9" h="1336">
                <a:moveTo>
                  <a:pt x="45" y="1336"/>
                </a:moveTo>
                <a:lnTo>
                  <a:pt x="89" y="1283"/>
                </a:lnTo>
                <a:lnTo>
                  <a:pt x="89" y="0"/>
                </a:lnTo>
                <a:lnTo>
                  <a:pt x="0" y="0"/>
                </a:lnTo>
                <a:lnTo>
                  <a:pt x="0" y="1283"/>
                </a:lnTo>
                <a:lnTo>
                  <a:pt x="45" y="1336"/>
                </a:lnTo>
                <a:lnTo>
                  <a:pt x="0" y="1283"/>
                </a:lnTo>
                <a:lnTo>
                  <a:pt x="1" y="1290"/>
                </a:lnTo>
                <a:lnTo>
                  <a:pt x="1" y="1296"/>
                </a:lnTo>
                <a:lnTo>
                  <a:pt x="3" y="1301"/>
                </a:lnTo>
                <a:lnTo>
                  <a:pt x="4" y="1307"/>
                </a:lnTo>
                <a:lnTo>
                  <a:pt x="9" y="1315"/>
                </a:lnTo>
                <a:lnTo>
                  <a:pt x="14" y="1323"/>
                </a:lnTo>
                <a:lnTo>
                  <a:pt x="21" y="1328"/>
                </a:lnTo>
                <a:lnTo>
                  <a:pt x="28" y="1332"/>
                </a:lnTo>
                <a:lnTo>
                  <a:pt x="36" y="1335"/>
                </a:lnTo>
                <a:lnTo>
                  <a:pt x="45" y="1336"/>
                </a:lnTo>
                <a:lnTo>
                  <a:pt x="53" y="1335"/>
                </a:lnTo>
                <a:lnTo>
                  <a:pt x="61" y="1332"/>
                </a:lnTo>
                <a:lnTo>
                  <a:pt x="68" y="1328"/>
                </a:lnTo>
                <a:lnTo>
                  <a:pt x="75" y="1323"/>
                </a:lnTo>
                <a:lnTo>
                  <a:pt x="81" y="1315"/>
                </a:lnTo>
                <a:lnTo>
                  <a:pt x="85" y="1307"/>
                </a:lnTo>
                <a:lnTo>
                  <a:pt x="87" y="1301"/>
                </a:lnTo>
                <a:lnTo>
                  <a:pt x="88" y="1296"/>
                </a:lnTo>
                <a:lnTo>
                  <a:pt x="89" y="1290"/>
                </a:lnTo>
                <a:lnTo>
                  <a:pt x="89" y="1283"/>
                </a:lnTo>
                <a:lnTo>
                  <a:pt x="45" y="1336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26" name="Freeform 120">
            <a:extLst>
              <a:ext uri="{FF2B5EF4-FFF2-40B4-BE49-F238E27FC236}">
                <a16:creationId xmlns:a16="http://schemas.microsoft.com/office/drawing/2014/main" id="{00000000-0008-0000-0700-000046010000}"/>
              </a:ext>
            </a:extLst>
          </xdr:cNvPr>
          <xdr:cNvSpPr>
            <a:spLocks/>
          </xdr:cNvSpPr>
        </xdr:nvSpPr>
        <xdr:spPr bwMode="auto">
          <a:xfrm>
            <a:off x="3747" y="765"/>
            <a:ext cx="162" cy="17"/>
          </a:xfrm>
          <a:custGeom>
            <a:avLst/>
            <a:gdLst>
              <a:gd name="T0" fmla="*/ 0 w 809"/>
              <a:gd name="T1" fmla="*/ 0 h 105"/>
              <a:gd name="T2" fmla="*/ 0 w 809"/>
              <a:gd name="T3" fmla="*/ 0 h 105"/>
              <a:gd name="T4" fmla="*/ 0 w 809"/>
              <a:gd name="T5" fmla="*/ 0 h 105"/>
              <a:gd name="T6" fmla="*/ 0 w 809"/>
              <a:gd name="T7" fmla="*/ 0 h 105"/>
              <a:gd name="T8" fmla="*/ 0 w 809"/>
              <a:gd name="T9" fmla="*/ 0 h 105"/>
              <a:gd name="T10" fmla="*/ 0 w 809"/>
              <a:gd name="T11" fmla="*/ 0 h 105"/>
              <a:gd name="T12" fmla="*/ 0 w 809"/>
              <a:gd name="T13" fmla="*/ 0 h 105"/>
              <a:gd name="T14" fmla="*/ 0 w 809"/>
              <a:gd name="T15" fmla="*/ 0 h 105"/>
              <a:gd name="T16" fmla="*/ 0 w 809"/>
              <a:gd name="T17" fmla="*/ 0 h 105"/>
              <a:gd name="T18" fmla="*/ 0 w 809"/>
              <a:gd name="T19" fmla="*/ 0 h 105"/>
              <a:gd name="T20" fmla="*/ 0 w 809"/>
              <a:gd name="T21" fmla="*/ 0 h 105"/>
              <a:gd name="T22" fmla="*/ 0 w 809"/>
              <a:gd name="T23" fmla="*/ 0 h 105"/>
              <a:gd name="T24" fmla="*/ 0 w 809"/>
              <a:gd name="T25" fmla="*/ 0 h 105"/>
              <a:gd name="T26" fmla="*/ 0 w 809"/>
              <a:gd name="T27" fmla="*/ 0 h 105"/>
              <a:gd name="T28" fmla="*/ 0 w 809"/>
              <a:gd name="T29" fmla="*/ 0 h 105"/>
              <a:gd name="T30" fmla="*/ 0 w 809"/>
              <a:gd name="T31" fmla="*/ 0 h 105"/>
              <a:gd name="T32" fmla="*/ 0 w 809"/>
              <a:gd name="T33" fmla="*/ 0 h 105"/>
              <a:gd name="T34" fmla="*/ 0 w 809"/>
              <a:gd name="T35" fmla="*/ 0 h 105"/>
              <a:gd name="T36" fmla="*/ 0 w 809"/>
              <a:gd name="T37" fmla="*/ 0 h 105"/>
              <a:gd name="T38" fmla="*/ 0 w 809"/>
              <a:gd name="T39" fmla="*/ 0 h 105"/>
              <a:gd name="T40" fmla="*/ 0 w 809"/>
              <a:gd name="T41" fmla="*/ 0 h 105"/>
              <a:gd name="T42" fmla="*/ 0 w 809"/>
              <a:gd name="T43" fmla="*/ 0 h 105"/>
              <a:gd name="T44" fmla="*/ 0 w 809"/>
              <a:gd name="T45" fmla="*/ 0 h 105"/>
              <a:gd name="T46" fmla="*/ 0 w 809"/>
              <a:gd name="T47" fmla="*/ 0 h 105"/>
              <a:gd name="T48" fmla="*/ 0 w 809"/>
              <a:gd name="T49" fmla="*/ 0 h 105"/>
              <a:gd name="T50" fmla="*/ 0 w 809"/>
              <a:gd name="T51" fmla="*/ 0 h 105"/>
              <a:gd name="T52" fmla="*/ 0 w 809"/>
              <a:gd name="T53" fmla="*/ 0 h 105"/>
              <a:gd name="T54" fmla="*/ 0 w 809"/>
              <a:gd name="T55" fmla="*/ 0 h 105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09" h="105">
                <a:moveTo>
                  <a:pt x="0" y="52"/>
                </a:moveTo>
                <a:lnTo>
                  <a:pt x="44" y="105"/>
                </a:lnTo>
                <a:lnTo>
                  <a:pt x="809" y="105"/>
                </a:lnTo>
                <a:lnTo>
                  <a:pt x="809" y="0"/>
                </a:lnTo>
                <a:lnTo>
                  <a:pt x="44" y="0"/>
                </a:lnTo>
                <a:lnTo>
                  <a:pt x="0" y="52"/>
                </a:lnTo>
                <a:lnTo>
                  <a:pt x="44" y="0"/>
                </a:lnTo>
                <a:lnTo>
                  <a:pt x="38" y="0"/>
                </a:lnTo>
                <a:lnTo>
                  <a:pt x="33" y="1"/>
                </a:lnTo>
                <a:lnTo>
                  <a:pt x="29" y="3"/>
                </a:lnTo>
                <a:lnTo>
                  <a:pt x="24" y="5"/>
                </a:lnTo>
                <a:lnTo>
                  <a:pt x="17" y="10"/>
                </a:lnTo>
                <a:lnTo>
                  <a:pt x="11" y="17"/>
                </a:lnTo>
                <a:lnTo>
                  <a:pt x="6" y="25"/>
                </a:lnTo>
                <a:lnTo>
                  <a:pt x="2" y="33"/>
                </a:lnTo>
                <a:lnTo>
                  <a:pt x="0" y="43"/>
                </a:lnTo>
                <a:lnTo>
                  <a:pt x="0" y="52"/>
                </a:lnTo>
                <a:lnTo>
                  <a:pt x="0" y="63"/>
                </a:lnTo>
                <a:lnTo>
                  <a:pt x="2" y="72"/>
                </a:lnTo>
                <a:lnTo>
                  <a:pt x="6" y="80"/>
                </a:lnTo>
                <a:lnTo>
                  <a:pt x="11" y="89"/>
                </a:lnTo>
                <a:lnTo>
                  <a:pt x="17" y="94"/>
                </a:lnTo>
                <a:lnTo>
                  <a:pt x="24" y="100"/>
                </a:lnTo>
                <a:lnTo>
                  <a:pt x="29" y="101"/>
                </a:lnTo>
                <a:lnTo>
                  <a:pt x="33" y="104"/>
                </a:lnTo>
                <a:lnTo>
                  <a:pt x="38" y="104"/>
                </a:lnTo>
                <a:lnTo>
                  <a:pt x="44" y="105"/>
                </a:lnTo>
                <a:lnTo>
                  <a:pt x="0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27" name="Freeform 121">
            <a:extLst>
              <a:ext uri="{FF2B5EF4-FFF2-40B4-BE49-F238E27FC236}">
                <a16:creationId xmlns:a16="http://schemas.microsoft.com/office/drawing/2014/main" id="{00000000-0008-0000-0700-000047010000}"/>
              </a:ext>
            </a:extLst>
          </xdr:cNvPr>
          <xdr:cNvSpPr>
            <a:spLocks/>
          </xdr:cNvSpPr>
        </xdr:nvSpPr>
        <xdr:spPr bwMode="auto">
          <a:xfrm>
            <a:off x="3747" y="565"/>
            <a:ext cx="18" cy="208"/>
          </a:xfrm>
          <a:custGeom>
            <a:avLst/>
            <a:gdLst>
              <a:gd name="T0" fmla="*/ 0 w 88"/>
              <a:gd name="T1" fmla="*/ 0 h 1249"/>
              <a:gd name="T2" fmla="*/ 0 w 88"/>
              <a:gd name="T3" fmla="*/ 0 h 1249"/>
              <a:gd name="T4" fmla="*/ 0 w 88"/>
              <a:gd name="T5" fmla="*/ 0 h 1249"/>
              <a:gd name="T6" fmla="*/ 0 w 88"/>
              <a:gd name="T7" fmla="*/ 0 h 1249"/>
              <a:gd name="T8" fmla="*/ 0 w 88"/>
              <a:gd name="T9" fmla="*/ 0 h 1249"/>
              <a:gd name="T10" fmla="*/ 0 w 88"/>
              <a:gd name="T11" fmla="*/ 0 h 1249"/>
              <a:gd name="T12" fmla="*/ 0 w 88"/>
              <a:gd name="T13" fmla="*/ 0 h 1249"/>
              <a:gd name="T14" fmla="*/ 0 w 88"/>
              <a:gd name="T15" fmla="*/ 0 h 1249"/>
              <a:gd name="T16" fmla="*/ 0 w 88"/>
              <a:gd name="T17" fmla="*/ 0 h 1249"/>
              <a:gd name="T18" fmla="*/ 0 w 88"/>
              <a:gd name="T19" fmla="*/ 0 h 1249"/>
              <a:gd name="T20" fmla="*/ 0 w 88"/>
              <a:gd name="T21" fmla="*/ 0 h 1249"/>
              <a:gd name="T22" fmla="*/ 0 w 88"/>
              <a:gd name="T23" fmla="*/ 0 h 1249"/>
              <a:gd name="T24" fmla="*/ 0 w 88"/>
              <a:gd name="T25" fmla="*/ 0 h 1249"/>
              <a:gd name="T26" fmla="*/ 0 w 88"/>
              <a:gd name="T27" fmla="*/ 0 h 1249"/>
              <a:gd name="T28" fmla="*/ 0 w 88"/>
              <a:gd name="T29" fmla="*/ 0 h 1249"/>
              <a:gd name="T30" fmla="*/ 0 w 88"/>
              <a:gd name="T31" fmla="*/ 0 h 1249"/>
              <a:gd name="T32" fmla="*/ 0 w 88"/>
              <a:gd name="T33" fmla="*/ 0 h 1249"/>
              <a:gd name="T34" fmla="*/ 0 w 88"/>
              <a:gd name="T35" fmla="*/ 0 h 1249"/>
              <a:gd name="T36" fmla="*/ 0 w 88"/>
              <a:gd name="T37" fmla="*/ 0 h 1249"/>
              <a:gd name="T38" fmla="*/ 0 w 88"/>
              <a:gd name="T39" fmla="*/ 0 h 1249"/>
              <a:gd name="T40" fmla="*/ 0 w 88"/>
              <a:gd name="T41" fmla="*/ 0 h 1249"/>
              <a:gd name="T42" fmla="*/ 0 w 88"/>
              <a:gd name="T43" fmla="*/ 0 h 1249"/>
              <a:gd name="T44" fmla="*/ 0 w 88"/>
              <a:gd name="T45" fmla="*/ 0 h 1249"/>
              <a:gd name="T46" fmla="*/ 0 w 88"/>
              <a:gd name="T47" fmla="*/ 0 h 1249"/>
              <a:gd name="T48" fmla="*/ 0 w 88"/>
              <a:gd name="T49" fmla="*/ 0 h 1249"/>
              <a:gd name="T50" fmla="*/ 0 w 88"/>
              <a:gd name="T51" fmla="*/ 0 h 1249"/>
              <a:gd name="T52" fmla="*/ 0 w 88"/>
              <a:gd name="T53" fmla="*/ 0 h 1249"/>
              <a:gd name="T54" fmla="*/ 0 w 88"/>
              <a:gd name="T55" fmla="*/ 0 h 1249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8" h="1249">
                <a:moveTo>
                  <a:pt x="88" y="52"/>
                </a:moveTo>
                <a:lnTo>
                  <a:pt x="0" y="52"/>
                </a:lnTo>
                <a:lnTo>
                  <a:pt x="0" y="1249"/>
                </a:lnTo>
                <a:lnTo>
                  <a:pt x="88" y="1249"/>
                </a:lnTo>
                <a:lnTo>
                  <a:pt x="88" y="52"/>
                </a:lnTo>
                <a:lnTo>
                  <a:pt x="88" y="46"/>
                </a:lnTo>
                <a:lnTo>
                  <a:pt x="87" y="40"/>
                </a:lnTo>
                <a:lnTo>
                  <a:pt x="86" y="34"/>
                </a:lnTo>
                <a:lnTo>
                  <a:pt x="84" y="30"/>
                </a:lnTo>
                <a:lnTo>
                  <a:pt x="80" y="20"/>
                </a:lnTo>
                <a:lnTo>
                  <a:pt x="74" y="13"/>
                </a:lnTo>
                <a:lnTo>
                  <a:pt x="67" y="7"/>
                </a:lnTo>
                <a:lnTo>
                  <a:pt x="60" y="4"/>
                </a:lnTo>
                <a:lnTo>
                  <a:pt x="52" y="1"/>
                </a:lnTo>
                <a:lnTo>
                  <a:pt x="44" y="0"/>
                </a:lnTo>
                <a:lnTo>
                  <a:pt x="35" y="1"/>
                </a:lnTo>
                <a:lnTo>
                  <a:pt x="27" y="4"/>
                </a:lnTo>
                <a:lnTo>
                  <a:pt x="20" y="7"/>
                </a:lnTo>
                <a:lnTo>
                  <a:pt x="13" y="13"/>
                </a:lnTo>
                <a:lnTo>
                  <a:pt x="8" y="20"/>
                </a:lnTo>
                <a:lnTo>
                  <a:pt x="3" y="30"/>
                </a:lnTo>
                <a:lnTo>
                  <a:pt x="2" y="34"/>
                </a:lnTo>
                <a:lnTo>
                  <a:pt x="1" y="40"/>
                </a:lnTo>
                <a:lnTo>
                  <a:pt x="0" y="46"/>
                </a:lnTo>
                <a:lnTo>
                  <a:pt x="0" y="52"/>
                </a:lnTo>
                <a:lnTo>
                  <a:pt x="88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28" name="Freeform 122">
            <a:extLst>
              <a:ext uri="{FF2B5EF4-FFF2-40B4-BE49-F238E27FC236}">
                <a16:creationId xmlns:a16="http://schemas.microsoft.com/office/drawing/2014/main" id="{00000000-0008-0000-0700-000048010000}"/>
              </a:ext>
            </a:extLst>
          </xdr:cNvPr>
          <xdr:cNvSpPr>
            <a:spLocks/>
          </xdr:cNvSpPr>
        </xdr:nvSpPr>
        <xdr:spPr bwMode="auto">
          <a:xfrm>
            <a:off x="3710" y="527"/>
            <a:ext cx="55" cy="47"/>
          </a:xfrm>
          <a:custGeom>
            <a:avLst/>
            <a:gdLst>
              <a:gd name="T0" fmla="*/ 0 w 276"/>
              <a:gd name="T1" fmla="*/ 0 h 281"/>
              <a:gd name="T2" fmla="*/ 0 w 276"/>
              <a:gd name="T3" fmla="*/ 0 h 281"/>
              <a:gd name="T4" fmla="*/ 0 w 276"/>
              <a:gd name="T5" fmla="*/ 0 h 281"/>
              <a:gd name="T6" fmla="*/ 0 w 276"/>
              <a:gd name="T7" fmla="*/ 0 h 281"/>
              <a:gd name="T8" fmla="*/ 0 w 276"/>
              <a:gd name="T9" fmla="*/ 0 h 281"/>
              <a:gd name="T10" fmla="*/ 0 w 276"/>
              <a:gd name="T11" fmla="*/ 0 h 281"/>
              <a:gd name="T12" fmla="*/ 0 w 276"/>
              <a:gd name="T13" fmla="*/ 0 h 281"/>
              <a:gd name="T14" fmla="*/ 0 w 276"/>
              <a:gd name="T15" fmla="*/ 0 h 281"/>
              <a:gd name="T16" fmla="*/ 0 w 276"/>
              <a:gd name="T17" fmla="*/ 0 h 281"/>
              <a:gd name="T18" fmla="*/ 0 w 276"/>
              <a:gd name="T19" fmla="*/ 0 h 281"/>
              <a:gd name="T20" fmla="*/ 0 w 276"/>
              <a:gd name="T21" fmla="*/ 0 h 281"/>
              <a:gd name="T22" fmla="*/ 0 w 276"/>
              <a:gd name="T23" fmla="*/ 0 h 281"/>
              <a:gd name="T24" fmla="*/ 0 w 276"/>
              <a:gd name="T25" fmla="*/ 0 h 281"/>
              <a:gd name="T26" fmla="*/ 0 w 276"/>
              <a:gd name="T27" fmla="*/ 0 h 281"/>
              <a:gd name="T28" fmla="*/ 0 w 276"/>
              <a:gd name="T29" fmla="*/ 0 h 281"/>
              <a:gd name="T30" fmla="*/ 0 w 276"/>
              <a:gd name="T31" fmla="*/ 0 h 281"/>
              <a:gd name="T32" fmla="*/ 0 w 276"/>
              <a:gd name="T33" fmla="*/ 0 h 281"/>
              <a:gd name="T34" fmla="*/ 0 w 276"/>
              <a:gd name="T35" fmla="*/ 0 h 281"/>
              <a:gd name="T36" fmla="*/ 0 w 276"/>
              <a:gd name="T37" fmla="*/ 0 h 281"/>
              <a:gd name="T38" fmla="*/ 0 w 276"/>
              <a:gd name="T39" fmla="*/ 0 h 281"/>
              <a:gd name="T40" fmla="*/ 0 w 276"/>
              <a:gd name="T41" fmla="*/ 0 h 281"/>
              <a:gd name="T42" fmla="*/ 0 w 276"/>
              <a:gd name="T43" fmla="*/ 0 h 281"/>
              <a:gd name="T44" fmla="*/ 0 w 276"/>
              <a:gd name="T45" fmla="*/ 0 h 281"/>
              <a:gd name="T46" fmla="*/ 0 w 276"/>
              <a:gd name="T47" fmla="*/ 0 h 281"/>
              <a:gd name="T48" fmla="*/ 0 w 276"/>
              <a:gd name="T49" fmla="*/ 0 h 281"/>
              <a:gd name="T50" fmla="*/ 0 w 276"/>
              <a:gd name="T51" fmla="*/ 0 h 281"/>
              <a:gd name="T52" fmla="*/ 0 w 276"/>
              <a:gd name="T53" fmla="*/ 0 h 281"/>
              <a:gd name="T54" fmla="*/ 0 w 276"/>
              <a:gd name="T55" fmla="*/ 0 h 281"/>
              <a:gd name="T56" fmla="*/ 0 w 276"/>
              <a:gd name="T57" fmla="*/ 0 h 281"/>
              <a:gd name="T58" fmla="*/ 0 w 276"/>
              <a:gd name="T59" fmla="*/ 0 h 281"/>
              <a:gd name="T60" fmla="*/ 0 w 276"/>
              <a:gd name="T61" fmla="*/ 0 h 281"/>
              <a:gd name="T62" fmla="*/ 0 w 276"/>
              <a:gd name="T63" fmla="*/ 0 h 281"/>
              <a:gd name="T64" fmla="*/ 0 w 276"/>
              <a:gd name="T65" fmla="*/ 0 h 281"/>
              <a:gd name="T66" fmla="*/ 0 w 276"/>
              <a:gd name="T67" fmla="*/ 0 h 281"/>
              <a:gd name="T68" fmla="*/ 0 w 276"/>
              <a:gd name="T69" fmla="*/ 0 h 281"/>
              <a:gd name="T70" fmla="*/ 0 w 276"/>
              <a:gd name="T71" fmla="*/ 0 h 281"/>
              <a:gd name="T72" fmla="*/ 0 w 276"/>
              <a:gd name="T73" fmla="*/ 0 h 281"/>
              <a:gd name="T74" fmla="*/ 0 w 276"/>
              <a:gd name="T75" fmla="*/ 0 h 281"/>
              <a:gd name="T76" fmla="*/ 0 w 276"/>
              <a:gd name="T77" fmla="*/ 0 h 281"/>
              <a:gd name="T78" fmla="*/ 0 w 276"/>
              <a:gd name="T79" fmla="*/ 0 h 281"/>
              <a:gd name="T80" fmla="*/ 0 w 276"/>
              <a:gd name="T81" fmla="*/ 0 h 281"/>
              <a:gd name="T82" fmla="*/ 0 w 276"/>
              <a:gd name="T83" fmla="*/ 0 h 281"/>
              <a:gd name="T84" fmla="*/ 0 w 276"/>
              <a:gd name="T85" fmla="*/ 0 h 281"/>
              <a:gd name="T86" fmla="*/ 0 w 276"/>
              <a:gd name="T87" fmla="*/ 0 h 281"/>
              <a:gd name="T88" fmla="*/ 0 w 276"/>
              <a:gd name="T89" fmla="*/ 0 h 281"/>
              <a:gd name="T90" fmla="*/ 0 w 276"/>
              <a:gd name="T91" fmla="*/ 0 h 281"/>
              <a:gd name="T92" fmla="*/ 0 w 276"/>
              <a:gd name="T93" fmla="*/ 0 h 281"/>
              <a:gd name="T94" fmla="*/ 0 w 276"/>
              <a:gd name="T95" fmla="*/ 0 h 281"/>
              <a:gd name="T96" fmla="*/ 0 w 276"/>
              <a:gd name="T97" fmla="*/ 0 h 281"/>
              <a:gd name="T98" fmla="*/ 0 w 276"/>
              <a:gd name="T99" fmla="*/ 0 h 281"/>
              <a:gd name="T100" fmla="*/ 0 w 276"/>
              <a:gd name="T101" fmla="*/ 0 h 281"/>
              <a:gd name="T102" fmla="*/ 0 w 276"/>
              <a:gd name="T103" fmla="*/ 0 h 281"/>
              <a:gd name="T104" fmla="*/ 0 w 276"/>
              <a:gd name="T105" fmla="*/ 0 h 281"/>
              <a:gd name="T106" fmla="*/ 0 w 276"/>
              <a:gd name="T107" fmla="*/ 0 h 281"/>
              <a:gd name="T108" fmla="*/ 0 w 276"/>
              <a:gd name="T109" fmla="*/ 0 h 281"/>
              <a:gd name="T110" fmla="*/ 0 w 276"/>
              <a:gd name="T111" fmla="*/ 0 h 281"/>
              <a:gd name="T112" fmla="*/ 0 w 276"/>
              <a:gd name="T113" fmla="*/ 0 h 281"/>
              <a:gd name="T114" fmla="*/ 0 w 276"/>
              <a:gd name="T115" fmla="*/ 0 h 281"/>
              <a:gd name="T116" fmla="*/ 0 w 276"/>
              <a:gd name="T117" fmla="*/ 0 h 281"/>
              <a:gd name="T118" fmla="*/ 0 w 276"/>
              <a:gd name="T119" fmla="*/ 0 h 281"/>
              <a:gd name="T120" fmla="*/ 0 w 276"/>
              <a:gd name="T121" fmla="*/ 0 h 281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</a:gdLst>
            <a:ahLst/>
            <a:cxnLst>
              <a:cxn ang="T122">
                <a:pos x="T0" y="T1"/>
              </a:cxn>
              <a:cxn ang="T123">
                <a:pos x="T2" y="T3"/>
              </a:cxn>
              <a:cxn ang="T124">
                <a:pos x="T4" y="T5"/>
              </a:cxn>
              <a:cxn ang="T125">
                <a:pos x="T6" y="T7"/>
              </a:cxn>
              <a:cxn ang="T126">
                <a:pos x="T8" y="T9"/>
              </a:cxn>
              <a:cxn ang="T127">
                <a:pos x="T10" y="T11"/>
              </a:cxn>
              <a:cxn ang="T128">
                <a:pos x="T12" y="T13"/>
              </a:cxn>
              <a:cxn ang="T129">
                <a:pos x="T14" y="T15"/>
              </a:cxn>
              <a:cxn ang="T130">
                <a:pos x="T16" y="T17"/>
              </a:cxn>
              <a:cxn ang="T131">
                <a:pos x="T18" y="T19"/>
              </a:cxn>
              <a:cxn ang="T132">
                <a:pos x="T20" y="T21"/>
              </a:cxn>
              <a:cxn ang="T133">
                <a:pos x="T22" y="T23"/>
              </a:cxn>
              <a:cxn ang="T134">
                <a:pos x="T24" y="T25"/>
              </a:cxn>
              <a:cxn ang="T135">
                <a:pos x="T26" y="T27"/>
              </a:cxn>
              <a:cxn ang="T136">
                <a:pos x="T28" y="T29"/>
              </a:cxn>
              <a:cxn ang="T137">
                <a:pos x="T30" y="T31"/>
              </a:cxn>
              <a:cxn ang="T138">
                <a:pos x="T32" y="T33"/>
              </a:cxn>
              <a:cxn ang="T139">
                <a:pos x="T34" y="T35"/>
              </a:cxn>
              <a:cxn ang="T140">
                <a:pos x="T36" y="T37"/>
              </a:cxn>
              <a:cxn ang="T141">
                <a:pos x="T38" y="T39"/>
              </a:cxn>
              <a:cxn ang="T142">
                <a:pos x="T40" y="T41"/>
              </a:cxn>
              <a:cxn ang="T143">
                <a:pos x="T42" y="T43"/>
              </a:cxn>
              <a:cxn ang="T144">
                <a:pos x="T44" y="T45"/>
              </a:cxn>
              <a:cxn ang="T145">
                <a:pos x="T46" y="T47"/>
              </a:cxn>
              <a:cxn ang="T146">
                <a:pos x="T48" y="T49"/>
              </a:cxn>
              <a:cxn ang="T147">
                <a:pos x="T50" y="T51"/>
              </a:cxn>
              <a:cxn ang="T148">
                <a:pos x="T52" y="T53"/>
              </a:cxn>
              <a:cxn ang="T149">
                <a:pos x="T54" y="T55"/>
              </a:cxn>
              <a:cxn ang="T150">
                <a:pos x="T56" y="T57"/>
              </a:cxn>
              <a:cxn ang="T151">
                <a:pos x="T58" y="T59"/>
              </a:cxn>
              <a:cxn ang="T152">
                <a:pos x="T60" y="T61"/>
              </a:cxn>
              <a:cxn ang="T153">
                <a:pos x="T62" y="T63"/>
              </a:cxn>
              <a:cxn ang="T154">
                <a:pos x="T64" y="T65"/>
              </a:cxn>
              <a:cxn ang="T155">
                <a:pos x="T66" y="T67"/>
              </a:cxn>
              <a:cxn ang="T156">
                <a:pos x="T68" y="T69"/>
              </a:cxn>
              <a:cxn ang="T157">
                <a:pos x="T70" y="T71"/>
              </a:cxn>
              <a:cxn ang="T158">
                <a:pos x="T72" y="T73"/>
              </a:cxn>
              <a:cxn ang="T159">
                <a:pos x="T74" y="T75"/>
              </a:cxn>
              <a:cxn ang="T160">
                <a:pos x="T76" y="T77"/>
              </a:cxn>
              <a:cxn ang="T161">
                <a:pos x="T78" y="T79"/>
              </a:cxn>
              <a:cxn ang="T162">
                <a:pos x="T80" y="T81"/>
              </a:cxn>
              <a:cxn ang="T163">
                <a:pos x="T82" y="T83"/>
              </a:cxn>
              <a:cxn ang="T164">
                <a:pos x="T84" y="T85"/>
              </a:cxn>
              <a:cxn ang="T165">
                <a:pos x="T86" y="T87"/>
              </a:cxn>
              <a:cxn ang="T166">
                <a:pos x="T88" y="T89"/>
              </a:cxn>
              <a:cxn ang="T167">
                <a:pos x="T90" y="T91"/>
              </a:cxn>
              <a:cxn ang="T168">
                <a:pos x="T92" y="T93"/>
              </a:cxn>
              <a:cxn ang="T169">
                <a:pos x="T94" y="T95"/>
              </a:cxn>
              <a:cxn ang="T170">
                <a:pos x="T96" y="T97"/>
              </a:cxn>
              <a:cxn ang="T171">
                <a:pos x="T98" y="T99"/>
              </a:cxn>
              <a:cxn ang="T172">
                <a:pos x="T100" y="T101"/>
              </a:cxn>
              <a:cxn ang="T173">
                <a:pos x="T102" y="T103"/>
              </a:cxn>
              <a:cxn ang="T174">
                <a:pos x="T104" y="T105"/>
              </a:cxn>
              <a:cxn ang="T175">
                <a:pos x="T106" y="T107"/>
              </a:cxn>
              <a:cxn ang="T176">
                <a:pos x="T108" y="T109"/>
              </a:cxn>
              <a:cxn ang="T177">
                <a:pos x="T110" y="T111"/>
              </a:cxn>
              <a:cxn ang="T178">
                <a:pos x="T112" y="T113"/>
              </a:cxn>
              <a:cxn ang="T179">
                <a:pos x="T114" y="T115"/>
              </a:cxn>
              <a:cxn ang="T180">
                <a:pos x="T116" y="T117"/>
              </a:cxn>
              <a:cxn ang="T181">
                <a:pos x="T118" y="T119"/>
              </a:cxn>
              <a:cxn ang="T182">
                <a:pos x="T120" y="T121"/>
              </a:cxn>
            </a:cxnLst>
            <a:rect l="0" t="0" r="r" b="b"/>
            <a:pathLst>
              <a:path w="276" h="281">
                <a:moveTo>
                  <a:pt x="45" y="103"/>
                </a:moveTo>
                <a:lnTo>
                  <a:pt x="45" y="103"/>
                </a:lnTo>
                <a:lnTo>
                  <a:pt x="58" y="104"/>
                </a:lnTo>
                <a:lnTo>
                  <a:pt x="71" y="107"/>
                </a:lnTo>
                <a:lnTo>
                  <a:pt x="84" y="111"/>
                </a:lnTo>
                <a:lnTo>
                  <a:pt x="97" y="117"/>
                </a:lnTo>
                <a:lnTo>
                  <a:pt x="109" y="124"/>
                </a:lnTo>
                <a:lnTo>
                  <a:pt x="121" y="134"/>
                </a:lnTo>
                <a:lnTo>
                  <a:pt x="133" y="144"/>
                </a:lnTo>
                <a:lnTo>
                  <a:pt x="143" y="156"/>
                </a:lnTo>
                <a:lnTo>
                  <a:pt x="153" y="169"/>
                </a:lnTo>
                <a:lnTo>
                  <a:pt x="161" y="183"/>
                </a:lnTo>
                <a:lnTo>
                  <a:pt x="169" y="197"/>
                </a:lnTo>
                <a:lnTo>
                  <a:pt x="176" y="214"/>
                </a:lnTo>
                <a:lnTo>
                  <a:pt x="181" y="229"/>
                </a:lnTo>
                <a:lnTo>
                  <a:pt x="185" y="248"/>
                </a:lnTo>
                <a:lnTo>
                  <a:pt x="186" y="255"/>
                </a:lnTo>
                <a:lnTo>
                  <a:pt x="187" y="263"/>
                </a:lnTo>
                <a:lnTo>
                  <a:pt x="187" y="273"/>
                </a:lnTo>
                <a:lnTo>
                  <a:pt x="188" y="281"/>
                </a:lnTo>
                <a:lnTo>
                  <a:pt x="276" y="281"/>
                </a:lnTo>
                <a:lnTo>
                  <a:pt x="276" y="267"/>
                </a:lnTo>
                <a:lnTo>
                  <a:pt x="275" y="253"/>
                </a:lnTo>
                <a:lnTo>
                  <a:pt x="273" y="239"/>
                </a:lnTo>
                <a:lnTo>
                  <a:pt x="271" y="224"/>
                </a:lnTo>
                <a:lnTo>
                  <a:pt x="265" y="199"/>
                </a:lnTo>
                <a:lnTo>
                  <a:pt x="257" y="173"/>
                </a:lnTo>
                <a:lnTo>
                  <a:pt x="247" y="148"/>
                </a:lnTo>
                <a:lnTo>
                  <a:pt x="235" y="126"/>
                </a:lnTo>
                <a:lnTo>
                  <a:pt x="221" y="103"/>
                </a:lnTo>
                <a:lnTo>
                  <a:pt x="206" y="83"/>
                </a:lnTo>
                <a:lnTo>
                  <a:pt x="190" y="66"/>
                </a:lnTo>
                <a:lnTo>
                  <a:pt x="172" y="49"/>
                </a:lnTo>
                <a:lnTo>
                  <a:pt x="153" y="35"/>
                </a:lnTo>
                <a:lnTo>
                  <a:pt x="133" y="23"/>
                </a:lnTo>
                <a:lnTo>
                  <a:pt x="112" y="13"/>
                </a:lnTo>
                <a:lnTo>
                  <a:pt x="90" y="6"/>
                </a:lnTo>
                <a:lnTo>
                  <a:pt x="68" y="1"/>
                </a:lnTo>
                <a:lnTo>
                  <a:pt x="45" y="0"/>
                </a:lnTo>
                <a:lnTo>
                  <a:pt x="39" y="0"/>
                </a:lnTo>
                <a:lnTo>
                  <a:pt x="34" y="1"/>
                </a:lnTo>
                <a:lnTo>
                  <a:pt x="30" y="2"/>
                </a:lnTo>
                <a:lnTo>
                  <a:pt x="25" y="4"/>
                </a:lnTo>
                <a:lnTo>
                  <a:pt x="18" y="9"/>
                </a:lnTo>
                <a:lnTo>
                  <a:pt x="11" y="16"/>
                </a:lnTo>
                <a:lnTo>
                  <a:pt x="7" y="23"/>
                </a:lnTo>
                <a:lnTo>
                  <a:pt x="3" y="33"/>
                </a:lnTo>
                <a:lnTo>
                  <a:pt x="1" y="42"/>
                </a:lnTo>
                <a:lnTo>
                  <a:pt x="0" y="51"/>
                </a:lnTo>
                <a:lnTo>
                  <a:pt x="1" y="61"/>
                </a:lnTo>
                <a:lnTo>
                  <a:pt x="3" y="70"/>
                </a:lnTo>
                <a:lnTo>
                  <a:pt x="7" y="80"/>
                </a:lnTo>
                <a:lnTo>
                  <a:pt x="11" y="88"/>
                </a:lnTo>
                <a:lnTo>
                  <a:pt x="18" y="94"/>
                </a:lnTo>
                <a:lnTo>
                  <a:pt x="25" y="100"/>
                </a:lnTo>
                <a:lnTo>
                  <a:pt x="30" y="101"/>
                </a:lnTo>
                <a:lnTo>
                  <a:pt x="34" y="102"/>
                </a:lnTo>
                <a:lnTo>
                  <a:pt x="39" y="103"/>
                </a:lnTo>
                <a:lnTo>
                  <a:pt x="45" y="10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29" name="Freeform 123">
            <a:extLst>
              <a:ext uri="{FF2B5EF4-FFF2-40B4-BE49-F238E27FC236}">
                <a16:creationId xmlns:a16="http://schemas.microsoft.com/office/drawing/2014/main" id="{00000000-0008-0000-0700-000049010000}"/>
              </a:ext>
            </a:extLst>
          </xdr:cNvPr>
          <xdr:cNvSpPr>
            <a:spLocks/>
          </xdr:cNvSpPr>
        </xdr:nvSpPr>
        <xdr:spPr bwMode="auto">
          <a:xfrm>
            <a:off x="3671" y="527"/>
            <a:ext cx="48" cy="55"/>
          </a:xfrm>
          <a:custGeom>
            <a:avLst/>
            <a:gdLst>
              <a:gd name="T0" fmla="*/ 0 w 240"/>
              <a:gd name="T1" fmla="*/ 0 h 334"/>
              <a:gd name="T2" fmla="*/ 0 w 240"/>
              <a:gd name="T3" fmla="*/ 0 h 334"/>
              <a:gd name="T4" fmla="*/ 0 w 240"/>
              <a:gd name="T5" fmla="*/ 0 h 334"/>
              <a:gd name="T6" fmla="*/ 0 w 240"/>
              <a:gd name="T7" fmla="*/ 0 h 334"/>
              <a:gd name="T8" fmla="*/ 0 w 240"/>
              <a:gd name="T9" fmla="*/ 0 h 334"/>
              <a:gd name="T10" fmla="*/ 0 w 240"/>
              <a:gd name="T11" fmla="*/ 0 h 334"/>
              <a:gd name="T12" fmla="*/ 0 w 240"/>
              <a:gd name="T13" fmla="*/ 0 h 334"/>
              <a:gd name="T14" fmla="*/ 0 w 240"/>
              <a:gd name="T15" fmla="*/ 0 h 334"/>
              <a:gd name="T16" fmla="*/ 0 w 240"/>
              <a:gd name="T17" fmla="*/ 0 h 334"/>
              <a:gd name="T18" fmla="*/ 0 w 240"/>
              <a:gd name="T19" fmla="*/ 0 h 334"/>
              <a:gd name="T20" fmla="*/ 0 w 240"/>
              <a:gd name="T21" fmla="*/ 0 h 334"/>
              <a:gd name="T22" fmla="*/ 0 w 240"/>
              <a:gd name="T23" fmla="*/ 0 h 334"/>
              <a:gd name="T24" fmla="*/ 0 w 240"/>
              <a:gd name="T25" fmla="*/ 0 h 334"/>
              <a:gd name="T26" fmla="*/ 0 w 240"/>
              <a:gd name="T27" fmla="*/ 0 h 334"/>
              <a:gd name="T28" fmla="*/ 0 w 240"/>
              <a:gd name="T29" fmla="*/ 0 h 334"/>
              <a:gd name="T30" fmla="*/ 0 w 240"/>
              <a:gd name="T31" fmla="*/ 0 h 334"/>
              <a:gd name="T32" fmla="*/ 0 w 240"/>
              <a:gd name="T33" fmla="*/ 0 h 334"/>
              <a:gd name="T34" fmla="*/ 0 w 240"/>
              <a:gd name="T35" fmla="*/ 0 h 334"/>
              <a:gd name="T36" fmla="*/ 0 w 240"/>
              <a:gd name="T37" fmla="*/ 0 h 334"/>
              <a:gd name="T38" fmla="*/ 0 w 240"/>
              <a:gd name="T39" fmla="*/ 0 h 334"/>
              <a:gd name="T40" fmla="*/ 0 w 240"/>
              <a:gd name="T41" fmla="*/ 0 h 334"/>
              <a:gd name="T42" fmla="*/ 0 w 240"/>
              <a:gd name="T43" fmla="*/ 0 h 334"/>
              <a:gd name="T44" fmla="*/ 0 w 240"/>
              <a:gd name="T45" fmla="*/ 0 h 334"/>
              <a:gd name="T46" fmla="*/ 0 w 240"/>
              <a:gd name="T47" fmla="*/ 0 h 334"/>
              <a:gd name="T48" fmla="*/ 0 w 240"/>
              <a:gd name="T49" fmla="*/ 0 h 334"/>
              <a:gd name="T50" fmla="*/ 0 w 240"/>
              <a:gd name="T51" fmla="*/ 0 h 334"/>
              <a:gd name="T52" fmla="*/ 0 w 240"/>
              <a:gd name="T53" fmla="*/ 0 h 334"/>
              <a:gd name="T54" fmla="*/ 0 w 240"/>
              <a:gd name="T55" fmla="*/ 0 h 334"/>
              <a:gd name="T56" fmla="*/ 0 w 240"/>
              <a:gd name="T57" fmla="*/ 0 h 334"/>
              <a:gd name="T58" fmla="*/ 0 w 240"/>
              <a:gd name="T59" fmla="*/ 0 h 334"/>
              <a:gd name="T60" fmla="*/ 0 w 240"/>
              <a:gd name="T61" fmla="*/ 0 h 334"/>
              <a:gd name="T62" fmla="*/ 0 w 240"/>
              <a:gd name="T63" fmla="*/ 0 h 334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240" h="334">
                <a:moveTo>
                  <a:pt x="89" y="281"/>
                </a:moveTo>
                <a:lnTo>
                  <a:pt x="89" y="281"/>
                </a:lnTo>
                <a:lnTo>
                  <a:pt x="89" y="273"/>
                </a:lnTo>
                <a:lnTo>
                  <a:pt x="89" y="263"/>
                </a:lnTo>
                <a:lnTo>
                  <a:pt x="90" y="255"/>
                </a:lnTo>
                <a:lnTo>
                  <a:pt x="91" y="248"/>
                </a:lnTo>
                <a:lnTo>
                  <a:pt x="95" y="229"/>
                </a:lnTo>
                <a:lnTo>
                  <a:pt x="101" y="214"/>
                </a:lnTo>
                <a:lnTo>
                  <a:pt x="107" y="199"/>
                </a:lnTo>
                <a:lnTo>
                  <a:pt x="115" y="183"/>
                </a:lnTo>
                <a:lnTo>
                  <a:pt x="124" y="169"/>
                </a:lnTo>
                <a:lnTo>
                  <a:pt x="133" y="156"/>
                </a:lnTo>
                <a:lnTo>
                  <a:pt x="144" y="144"/>
                </a:lnTo>
                <a:lnTo>
                  <a:pt x="156" y="134"/>
                </a:lnTo>
                <a:lnTo>
                  <a:pt x="169" y="126"/>
                </a:lnTo>
                <a:lnTo>
                  <a:pt x="182" y="117"/>
                </a:lnTo>
                <a:lnTo>
                  <a:pt x="196" y="111"/>
                </a:lnTo>
                <a:lnTo>
                  <a:pt x="211" y="107"/>
                </a:lnTo>
                <a:lnTo>
                  <a:pt x="217" y="106"/>
                </a:lnTo>
                <a:lnTo>
                  <a:pt x="224" y="104"/>
                </a:lnTo>
                <a:lnTo>
                  <a:pt x="232" y="104"/>
                </a:lnTo>
                <a:lnTo>
                  <a:pt x="240" y="103"/>
                </a:lnTo>
                <a:lnTo>
                  <a:pt x="240" y="0"/>
                </a:lnTo>
                <a:lnTo>
                  <a:pt x="227" y="0"/>
                </a:lnTo>
                <a:lnTo>
                  <a:pt x="215" y="1"/>
                </a:lnTo>
                <a:lnTo>
                  <a:pt x="204" y="3"/>
                </a:lnTo>
                <a:lnTo>
                  <a:pt x="191" y="6"/>
                </a:lnTo>
                <a:lnTo>
                  <a:pt x="169" y="13"/>
                </a:lnTo>
                <a:lnTo>
                  <a:pt x="147" y="22"/>
                </a:lnTo>
                <a:lnTo>
                  <a:pt x="126" y="35"/>
                </a:lnTo>
                <a:lnTo>
                  <a:pt x="106" y="49"/>
                </a:lnTo>
                <a:lnTo>
                  <a:pt x="88" y="64"/>
                </a:lnTo>
                <a:lnTo>
                  <a:pt x="71" y="83"/>
                </a:lnTo>
                <a:lnTo>
                  <a:pt x="56" y="103"/>
                </a:lnTo>
                <a:lnTo>
                  <a:pt x="42" y="124"/>
                </a:lnTo>
                <a:lnTo>
                  <a:pt x="30" y="148"/>
                </a:lnTo>
                <a:lnTo>
                  <a:pt x="19" y="173"/>
                </a:lnTo>
                <a:lnTo>
                  <a:pt x="11" y="199"/>
                </a:lnTo>
                <a:lnTo>
                  <a:pt x="5" y="224"/>
                </a:lnTo>
                <a:lnTo>
                  <a:pt x="3" y="239"/>
                </a:lnTo>
                <a:lnTo>
                  <a:pt x="1" y="253"/>
                </a:lnTo>
                <a:lnTo>
                  <a:pt x="0" y="267"/>
                </a:lnTo>
                <a:lnTo>
                  <a:pt x="0" y="281"/>
                </a:lnTo>
                <a:lnTo>
                  <a:pt x="0" y="288"/>
                </a:lnTo>
                <a:lnTo>
                  <a:pt x="1" y="294"/>
                </a:lnTo>
                <a:lnTo>
                  <a:pt x="2" y="299"/>
                </a:lnTo>
                <a:lnTo>
                  <a:pt x="4" y="305"/>
                </a:lnTo>
                <a:lnTo>
                  <a:pt x="8" y="313"/>
                </a:lnTo>
                <a:lnTo>
                  <a:pt x="14" y="321"/>
                </a:lnTo>
                <a:lnTo>
                  <a:pt x="21" y="326"/>
                </a:lnTo>
                <a:lnTo>
                  <a:pt x="28" y="330"/>
                </a:lnTo>
                <a:lnTo>
                  <a:pt x="36" y="333"/>
                </a:lnTo>
                <a:lnTo>
                  <a:pt x="44" y="334"/>
                </a:lnTo>
                <a:lnTo>
                  <a:pt x="53" y="333"/>
                </a:lnTo>
                <a:lnTo>
                  <a:pt x="61" y="330"/>
                </a:lnTo>
                <a:lnTo>
                  <a:pt x="68" y="326"/>
                </a:lnTo>
                <a:lnTo>
                  <a:pt x="75" y="321"/>
                </a:lnTo>
                <a:lnTo>
                  <a:pt x="80" y="313"/>
                </a:lnTo>
                <a:lnTo>
                  <a:pt x="85" y="305"/>
                </a:lnTo>
                <a:lnTo>
                  <a:pt x="86" y="299"/>
                </a:lnTo>
                <a:lnTo>
                  <a:pt x="88" y="294"/>
                </a:lnTo>
                <a:lnTo>
                  <a:pt x="88" y="288"/>
                </a:lnTo>
                <a:lnTo>
                  <a:pt x="89" y="28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30" name="Freeform 124">
            <a:extLst>
              <a:ext uri="{FF2B5EF4-FFF2-40B4-BE49-F238E27FC236}">
                <a16:creationId xmlns:a16="http://schemas.microsoft.com/office/drawing/2014/main" id="{00000000-0008-0000-0700-00004A010000}"/>
              </a:ext>
            </a:extLst>
          </xdr:cNvPr>
          <xdr:cNvSpPr>
            <a:spLocks/>
          </xdr:cNvSpPr>
        </xdr:nvSpPr>
        <xdr:spPr bwMode="auto">
          <a:xfrm>
            <a:off x="3671" y="574"/>
            <a:ext cx="17" cy="208"/>
          </a:xfrm>
          <a:custGeom>
            <a:avLst/>
            <a:gdLst>
              <a:gd name="T0" fmla="*/ 0 w 89"/>
              <a:gd name="T1" fmla="*/ 0 h 1250"/>
              <a:gd name="T2" fmla="*/ 0 w 89"/>
              <a:gd name="T3" fmla="*/ 0 h 1250"/>
              <a:gd name="T4" fmla="*/ 0 w 89"/>
              <a:gd name="T5" fmla="*/ 0 h 1250"/>
              <a:gd name="T6" fmla="*/ 0 w 89"/>
              <a:gd name="T7" fmla="*/ 0 h 1250"/>
              <a:gd name="T8" fmla="*/ 0 w 89"/>
              <a:gd name="T9" fmla="*/ 0 h 1250"/>
              <a:gd name="T10" fmla="*/ 0 w 89"/>
              <a:gd name="T11" fmla="*/ 0 h 1250"/>
              <a:gd name="T12" fmla="*/ 0 w 89"/>
              <a:gd name="T13" fmla="*/ 0 h 1250"/>
              <a:gd name="T14" fmla="*/ 0 w 89"/>
              <a:gd name="T15" fmla="*/ 0 h 1250"/>
              <a:gd name="T16" fmla="*/ 0 w 89"/>
              <a:gd name="T17" fmla="*/ 0 h 1250"/>
              <a:gd name="T18" fmla="*/ 0 w 89"/>
              <a:gd name="T19" fmla="*/ 0 h 1250"/>
              <a:gd name="T20" fmla="*/ 0 w 89"/>
              <a:gd name="T21" fmla="*/ 0 h 1250"/>
              <a:gd name="T22" fmla="*/ 0 w 89"/>
              <a:gd name="T23" fmla="*/ 0 h 1250"/>
              <a:gd name="T24" fmla="*/ 0 w 89"/>
              <a:gd name="T25" fmla="*/ 0 h 1250"/>
              <a:gd name="T26" fmla="*/ 0 w 89"/>
              <a:gd name="T27" fmla="*/ 0 h 1250"/>
              <a:gd name="T28" fmla="*/ 0 w 89"/>
              <a:gd name="T29" fmla="*/ 0 h 1250"/>
              <a:gd name="T30" fmla="*/ 0 w 89"/>
              <a:gd name="T31" fmla="*/ 0 h 1250"/>
              <a:gd name="T32" fmla="*/ 0 w 89"/>
              <a:gd name="T33" fmla="*/ 0 h 1250"/>
              <a:gd name="T34" fmla="*/ 0 w 89"/>
              <a:gd name="T35" fmla="*/ 0 h 1250"/>
              <a:gd name="T36" fmla="*/ 0 w 89"/>
              <a:gd name="T37" fmla="*/ 0 h 1250"/>
              <a:gd name="T38" fmla="*/ 0 w 89"/>
              <a:gd name="T39" fmla="*/ 0 h 1250"/>
              <a:gd name="T40" fmla="*/ 0 w 89"/>
              <a:gd name="T41" fmla="*/ 0 h 1250"/>
              <a:gd name="T42" fmla="*/ 0 w 89"/>
              <a:gd name="T43" fmla="*/ 0 h 1250"/>
              <a:gd name="T44" fmla="*/ 0 w 89"/>
              <a:gd name="T45" fmla="*/ 0 h 1250"/>
              <a:gd name="T46" fmla="*/ 0 w 89"/>
              <a:gd name="T47" fmla="*/ 0 h 1250"/>
              <a:gd name="T48" fmla="*/ 0 w 89"/>
              <a:gd name="T49" fmla="*/ 0 h 1250"/>
              <a:gd name="T50" fmla="*/ 0 w 89"/>
              <a:gd name="T51" fmla="*/ 0 h 1250"/>
              <a:gd name="T52" fmla="*/ 0 w 89"/>
              <a:gd name="T53" fmla="*/ 0 h 1250"/>
              <a:gd name="T54" fmla="*/ 0 w 89"/>
              <a:gd name="T55" fmla="*/ 0 h 1250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9" h="1250">
                <a:moveTo>
                  <a:pt x="44" y="1250"/>
                </a:moveTo>
                <a:lnTo>
                  <a:pt x="89" y="1197"/>
                </a:lnTo>
                <a:lnTo>
                  <a:pt x="89" y="0"/>
                </a:lnTo>
                <a:lnTo>
                  <a:pt x="0" y="0"/>
                </a:lnTo>
                <a:lnTo>
                  <a:pt x="0" y="1197"/>
                </a:lnTo>
                <a:lnTo>
                  <a:pt x="44" y="1250"/>
                </a:lnTo>
                <a:lnTo>
                  <a:pt x="0" y="1197"/>
                </a:lnTo>
                <a:lnTo>
                  <a:pt x="0" y="1204"/>
                </a:lnTo>
                <a:lnTo>
                  <a:pt x="1" y="1210"/>
                </a:lnTo>
                <a:lnTo>
                  <a:pt x="2" y="1215"/>
                </a:lnTo>
                <a:lnTo>
                  <a:pt x="4" y="1221"/>
                </a:lnTo>
                <a:lnTo>
                  <a:pt x="8" y="1229"/>
                </a:lnTo>
                <a:lnTo>
                  <a:pt x="14" y="1237"/>
                </a:lnTo>
                <a:lnTo>
                  <a:pt x="21" y="1242"/>
                </a:lnTo>
                <a:lnTo>
                  <a:pt x="28" y="1246"/>
                </a:lnTo>
                <a:lnTo>
                  <a:pt x="36" y="1249"/>
                </a:lnTo>
                <a:lnTo>
                  <a:pt x="44" y="1250"/>
                </a:lnTo>
                <a:lnTo>
                  <a:pt x="53" y="1249"/>
                </a:lnTo>
                <a:lnTo>
                  <a:pt x="61" y="1246"/>
                </a:lnTo>
                <a:lnTo>
                  <a:pt x="68" y="1242"/>
                </a:lnTo>
                <a:lnTo>
                  <a:pt x="75" y="1237"/>
                </a:lnTo>
                <a:lnTo>
                  <a:pt x="80" y="1229"/>
                </a:lnTo>
                <a:lnTo>
                  <a:pt x="85" y="1221"/>
                </a:lnTo>
                <a:lnTo>
                  <a:pt x="86" y="1215"/>
                </a:lnTo>
                <a:lnTo>
                  <a:pt x="88" y="1210"/>
                </a:lnTo>
                <a:lnTo>
                  <a:pt x="88" y="1204"/>
                </a:lnTo>
                <a:lnTo>
                  <a:pt x="89" y="1197"/>
                </a:lnTo>
                <a:lnTo>
                  <a:pt x="44" y="125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31" name="Freeform 125">
            <a:extLst>
              <a:ext uri="{FF2B5EF4-FFF2-40B4-BE49-F238E27FC236}">
                <a16:creationId xmlns:a16="http://schemas.microsoft.com/office/drawing/2014/main" id="{00000000-0008-0000-0700-00004B010000}"/>
              </a:ext>
            </a:extLst>
          </xdr:cNvPr>
          <xdr:cNvSpPr>
            <a:spLocks noEditPoints="1"/>
          </xdr:cNvSpPr>
        </xdr:nvSpPr>
        <xdr:spPr bwMode="auto">
          <a:xfrm>
            <a:off x="3984" y="441"/>
            <a:ext cx="389" cy="342"/>
          </a:xfrm>
          <a:custGeom>
            <a:avLst/>
            <a:gdLst>
              <a:gd name="T0" fmla="*/ 0 w 1945"/>
              <a:gd name="T1" fmla="*/ 0 h 2050"/>
              <a:gd name="T2" fmla="*/ 0 w 1945"/>
              <a:gd name="T3" fmla="*/ 0 h 2050"/>
              <a:gd name="T4" fmla="*/ 0 w 1945"/>
              <a:gd name="T5" fmla="*/ 0 h 2050"/>
              <a:gd name="T6" fmla="*/ 0 w 1945"/>
              <a:gd name="T7" fmla="*/ 0 h 2050"/>
              <a:gd name="T8" fmla="*/ 0 w 1945"/>
              <a:gd name="T9" fmla="*/ 0 h 2050"/>
              <a:gd name="T10" fmla="*/ 0 w 1945"/>
              <a:gd name="T11" fmla="*/ 0 h 2050"/>
              <a:gd name="T12" fmla="*/ 0 w 1945"/>
              <a:gd name="T13" fmla="*/ 0 h 2050"/>
              <a:gd name="T14" fmla="*/ 0 w 1945"/>
              <a:gd name="T15" fmla="*/ 0 h 2050"/>
              <a:gd name="T16" fmla="*/ 0 w 1945"/>
              <a:gd name="T17" fmla="*/ 0 h 2050"/>
              <a:gd name="T18" fmla="*/ 0 w 1945"/>
              <a:gd name="T19" fmla="*/ 0 h 2050"/>
              <a:gd name="T20" fmla="*/ 0 w 1945"/>
              <a:gd name="T21" fmla="*/ 0 h 2050"/>
              <a:gd name="T22" fmla="*/ 0 w 1945"/>
              <a:gd name="T23" fmla="*/ 0 h 2050"/>
              <a:gd name="T24" fmla="*/ 0 w 1945"/>
              <a:gd name="T25" fmla="*/ 0 h 2050"/>
              <a:gd name="T26" fmla="*/ 0 w 1945"/>
              <a:gd name="T27" fmla="*/ 0 h 2050"/>
              <a:gd name="T28" fmla="*/ 0 w 1945"/>
              <a:gd name="T29" fmla="*/ 0 h 2050"/>
              <a:gd name="T30" fmla="*/ 0 w 1945"/>
              <a:gd name="T31" fmla="*/ 0 h 2050"/>
              <a:gd name="T32" fmla="*/ 0 w 1945"/>
              <a:gd name="T33" fmla="*/ 0 h 2050"/>
              <a:gd name="T34" fmla="*/ 0 w 1945"/>
              <a:gd name="T35" fmla="*/ 0 h 2050"/>
              <a:gd name="T36" fmla="*/ 0 w 1945"/>
              <a:gd name="T37" fmla="*/ 0 h 2050"/>
              <a:gd name="T38" fmla="*/ 0 w 1945"/>
              <a:gd name="T39" fmla="*/ 0 h 2050"/>
              <a:gd name="T40" fmla="*/ 0 w 1945"/>
              <a:gd name="T41" fmla="*/ 0 h 2050"/>
              <a:gd name="T42" fmla="*/ 0 w 1945"/>
              <a:gd name="T43" fmla="*/ 0 h 2050"/>
              <a:gd name="T44" fmla="*/ 0 w 1945"/>
              <a:gd name="T45" fmla="*/ 0 h 2050"/>
              <a:gd name="T46" fmla="*/ 0 w 1945"/>
              <a:gd name="T47" fmla="*/ 0 h 2050"/>
              <a:gd name="T48" fmla="*/ 0 w 1945"/>
              <a:gd name="T49" fmla="*/ 0 h 2050"/>
              <a:gd name="T50" fmla="*/ 0 w 1945"/>
              <a:gd name="T51" fmla="*/ 0 h 2050"/>
              <a:gd name="T52" fmla="*/ 0 w 1945"/>
              <a:gd name="T53" fmla="*/ 0 h 2050"/>
              <a:gd name="T54" fmla="*/ 0 w 1945"/>
              <a:gd name="T55" fmla="*/ 0 h 2050"/>
              <a:gd name="T56" fmla="*/ 0 w 1945"/>
              <a:gd name="T57" fmla="*/ 0 h 2050"/>
              <a:gd name="T58" fmla="*/ 0 w 1945"/>
              <a:gd name="T59" fmla="*/ 0 h 2050"/>
              <a:gd name="T60" fmla="*/ 0 w 1945"/>
              <a:gd name="T61" fmla="*/ 0 h 2050"/>
              <a:gd name="T62" fmla="*/ 0 w 1945"/>
              <a:gd name="T63" fmla="*/ 0 h 2050"/>
              <a:gd name="T64" fmla="*/ 0 w 1945"/>
              <a:gd name="T65" fmla="*/ 0 h 2050"/>
              <a:gd name="T66" fmla="*/ 0 w 1945"/>
              <a:gd name="T67" fmla="*/ 0 h 2050"/>
              <a:gd name="T68" fmla="*/ 0 w 1945"/>
              <a:gd name="T69" fmla="*/ 0 h 2050"/>
              <a:gd name="T70" fmla="*/ 0 w 1945"/>
              <a:gd name="T71" fmla="*/ 0 h 2050"/>
              <a:gd name="T72" fmla="*/ 0 w 1945"/>
              <a:gd name="T73" fmla="*/ 0 h 2050"/>
              <a:gd name="T74" fmla="*/ 0 w 1945"/>
              <a:gd name="T75" fmla="*/ 0 h 2050"/>
              <a:gd name="T76" fmla="*/ 0 w 1945"/>
              <a:gd name="T77" fmla="*/ 0 h 2050"/>
              <a:gd name="T78" fmla="*/ 0 w 1945"/>
              <a:gd name="T79" fmla="*/ 0 h 2050"/>
              <a:gd name="T80" fmla="*/ 0 w 1945"/>
              <a:gd name="T81" fmla="*/ 0 h 2050"/>
              <a:gd name="T82" fmla="*/ 0 w 1945"/>
              <a:gd name="T83" fmla="*/ 0 h 2050"/>
              <a:gd name="T84" fmla="*/ 0 w 1945"/>
              <a:gd name="T85" fmla="*/ 0 h 2050"/>
              <a:gd name="T86" fmla="*/ 0 w 1945"/>
              <a:gd name="T87" fmla="*/ 0 h 2050"/>
              <a:gd name="T88" fmla="*/ 0 w 1945"/>
              <a:gd name="T89" fmla="*/ 0 h 2050"/>
              <a:gd name="T90" fmla="*/ 0 w 1945"/>
              <a:gd name="T91" fmla="*/ 0 h 2050"/>
              <a:gd name="T92" fmla="*/ 0 w 1945"/>
              <a:gd name="T93" fmla="*/ 0 h 2050"/>
              <a:gd name="T94" fmla="*/ 0 w 1945"/>
              <a:gd name="T95" fmla="*/ 0 h 2050"/>
              <a:gd name="T96" fmla="*/ 0 w 1945"/>
              <a:gd name="T97" fmla="*/ 0 h 2050"/>
              <a:gd name="T98" fmla="*/ 0 w 1945"/>
              <a:gd name="T99" fmla="*/ 0 h 2050"/>
              <a:gd name="T100" fmla="*/ 0 w 1945"/>
              <a:gd name="T101" fmla="*/ 0 h 2050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0" t="0" r="r" b="b"/>
            <a:pathLst>
              <a:path w="1945" h="2050">
                <a:moveTo>
                  <a:pt x="0" y="1026"/>
                </a:moveTo>
                <a:lnTo>
                  <a:pt x="1" y="1082"/>
                </a:lnTo>
                <a:lnTo>
                  <a:pt x="4" y="1137"/>
                </a:lnTo>
                <a:lnTo>
                  <a:pt x="8" y="1193"/>
                </a:lnTo>
                <a:lnTo>
                  <a:pt x="15" y="1246"/>
                </a:lnTo>
                <a:lnTo>
                  <a:pt x="24" y="1298"/>
                </a:lnTo>
                <a:lnTo>
                  <a:pt x="34" y="1347"/>
                </a:lnTo>
                <a:lnTo>
                  <a:pt x="47" y="1396"/>
                </a:lnTo>
                <a:lnTo>
                  <a:pt x="61" y="1444"/>
                </a:lnTo>
                <a:lnTo>
                  <a:pt x="77" y="1491"/>
                </a:lnTo>
                <a:lnTo>
                  <a:pt x="95" y="1534"/>
                </a:lnTo>
                <a:lnTo>
                  <a:pt x="115" y="1578"/>
                </a:lnTo>
                <a:lnTo>
                  <a:pt x="137" y="1619"/>
                </a:lnTo>
                <a:lnTo>
                  <a:pt x="161" y="1659"/>
                </a:lnTo>
                <a:lnTo>
                  <a:pt x="187" y="1697"/>
                </a:lnTo>
                <a:lnTo>
                  <a:pt x="214" y="1733"/>
                </a:lnTo>
                <a:lnTo>
                  <a:pt x="244" y="1767"/>
                </a:lnTo>
                <a:lnTo>
                  <a:pt x="275" y="1800"/>
                </a:lnTo>
                <a:lnTo>
                  <a:pt x="309" y="1831"/>
                </a:lnTo>
                <a:lnTo>
                  <a:pt x="344" y="1860"/>
                </a:lnTo>
                <a:lnTo>
                  <a:pt x="381" y="1887"/>
                </a:lnTo>
                <a:lnTo>
                  <a:pt x="420" y="1913"/>
                </a:lnTo>
                <a:lnTo>
                  <a:pt x="461" y="1936"/>
                </a:lnTo>
                <a:lnTo>
                  <a:pt x="504" y="1957"/>
                </a:lnTo>
                <a:lnTo>
                  <a:pt x="549" y="1976"/>
                </a:lnTo>
                <a:lnTo>
                  <a:pt x="596" y="1993"/>
                </a:lnTo>
                <a:lnTo>
                  <a:pt x="644" y="2007"/>
                </a:lnTo>
                <a:lnTo>
                  <a:pt x="695" y="2020"/>
                </a:lnTo>
                <a:lnTo>
                  <a:pt x="747" y="2031"/>
                </a:lnTo>
                <a:lnTo>
                  <a:pt x="802" y="2039"/>
                </a:lnTo>
                <a:lnTo>
                  <a:pt x="858" y="2045"/>
                </a:lnTo>
                <a:lnTo>
                  <a:pt x="916" y="2049"/>
                </a:lnTo>
                <a:lnTo>
                  <a:pt x="976" y="2050"/>
                </a:lnTo>
                <a:lnTo>
                  <a:pt x="1036" y="2049"/>
                </a:lnTo>
                <a:lnTo>
                  <a:pt x="1093" y="2045"/>
                </a:lnTo>
                <a:lnTo>
                  <a:pt x="1149" y="2039"/>
                </a:lnTo>
                <a:lnTo>
                  <a:pt x="1202" y="2031"/>
                </a:lnTo>
                <a:lnTo>
                  <a:pt x="1254" y="2020"/>
                </a:lnTo>
                <a:lnTo>
                  <a:pt x="1304" y="2007"/>
                </a:lnTo>
                <a:lnTo>
                  <a:pt x="1352" y="1993"/>
                </a:lnTo>
                <a:lnTo>
                  <a:pt x="1399" y="1976"/>
                </a:lnTo>
                <a:lnTo>
                  <a:pt x="1443" y="1957"/>
                </a:lnTo>
                <a:lnTo>
                  <a:pt x="1486" y="1936"/>
                </a:lnTo>
                <a:lnTo>
                  <a:pt x="1526" y="1913"/>
                </a:lnTo>
                <a:lnTo>
                  <a:pt x="1565" y="1887"/>
                </a:lnTo>
                <a:lnTo>
                  <a:pt x="1602" y="1860"/>
                </a:lnTo>
                <a:lnTo>
                  <a:pt x="1637" y="1831"/>
                </a:lnTo>
                <a:lnTo>
                  <a:pt x="1670" y="1800"/>
                </a:lnTo>
                <a:lnTo>
                  <a:pt x="1701" y="1767"/>
                </a:lnTo>
                <a:lnTo>
                  <a:pt x="1731" y="1733"/>
                </a:lnTo>
                <a:lnTo>
                  <a:pt x="1758" y="1697"/>
                </a:lnTo>
                <a:lnTo>
                  <a:pt x="1784" y="1659"/>
                </a:lnTo>
                <a:lnTo>
                  <a:pt x="1808" y="1619"/>
                </a:lnTo>
                <a:lnTo>
                  <a:pt x="1829" y="1578"/>
                </a:lnTo>
                <a:lnTo>
                  <a:pt x="1849" y="1534"/>
                </a:lnTo>
                <a:lnTo>
                  <a:pt x="1867" y="1491"/>
                </a:lnTo>
                <a:lnTo>
                  <a:pt x="1884" y="1444"/>
                </a:lnTo>
                <a:lnTo>
                  <a:pt x="1898" y="1396"/>
                </a:lnTo>
                <a:lnTo>
                  <a:pt x="1910" y="1347"/>
                </a:lnTo>
                <a:lnTo>
                  <a:pt x="1921" y="1298"/>
                </a:lnTo>
                <a:lnTo>
                  <a:pt x="1929" y="1246"/>
                </a:lnTo>
                <a:lnTo>
                  <a:pt x="1936" y="1193"/>
                </a:lnTo>
                <a:lnTo>
                  <a:pt x="1941" y="1137"/>
                </a:lnTo>
                <a:lnTo>
                  <a:pt x="1944" y="1082"/>
                </a:lnTo>
                <a:lnTo>
                  <a:pt x="1945" y="1026"/>
                </a:lnTo>
                <a:lnTo>
                  <a:pt x="1944" y="968"/>
                </a:lnTo>
                <a:lnTo>
                  <a:pt x="1941" y="913"/>
                </a:lnTo>
                <a:lnTo>
                  <a:pt x="1936" y="859"/>
                </a:lnTo>
                <a:lnTo>
                  <a:pt x="1929" y="806"/>
                </a:lnTo>
                <a:lnTo>
                  <a:pt x="1921" y="754"/>
                </a:lnTo>
                <a:lnTo>
                  <a:pt x="1910" y="703"/>
                </a:lnTo>
                <a:lnTo>
                  <a:pt x="1898" y="654"/>
                </a:lnTo>
                <a:lnTo>
                  <a:pt x="1884" y="607"/>
                </a:lnTo>
                <a:lnTo>
                  <a:pt x="1867" y="561"/>
                </a:lnTo>
                <a:lnTo>
                  <a:pt x="1849" y="516"/>
                </a:lnTo>
                <a:lnTo>
                  <a:pt x="1829" y="474"/>
                </a:lnTo>
                <a:lnTo>
                  <a:pt x="1808" y="431"/>
                </a:lnTo>
                <a:lnTo>
                  <a:pt x="1784" y="392"/>
                </a:lnTo>
                <a:lnTo>
                  <a:pt x="1758" y="354"/>
                </a:lnTo>
                <a:lnTo>
                  <a:pt x="1731" y="318"/>
                </a:lnTo>
                <a:lnTo>
                  <a:pt x="1701" y="283"/>
                </a:lnTo>
                <a:lnTo>
                  <a:pt x="1670" y="250"/>
                </a:lnTo>
                <a:lnTo>
                  <a:pt x="1637" y="219"/>
                </a:lnTo>
                <a:lnTo>
                  <a:pt x="1602" y="190"/>
                </a:lnTo>
                <a:lnTo>
                  <a:pt x="1565" y="163"/>
                </a:lnTo>
                <a:lnTo>
                  <a:pt x="1526" y="138"/>
                </a:lnTo>
                <a:lnTo>
                  <a:pt x="1486" y="115"/>
                </a:lnTo>
                <a:lnTo>
                  <a:pt x="1443" y="93"/>
                </a:lnTo>
                <a:lnTo>
                  <a:pt x="1399" y="75"/>
                </a:lnTo>
                <a:lnTo>
                  <a:pt x="1352" y="58"/>
                </a:lnTo>
                <a:lnTo>
                  <a:pt x="1304" y="43"/>
                </a:lnTo>
                <a:lnTo>
                  <a:pt x="1254" y="30"/>
                </a:lnTo>
                <a:lnTo>
                  <a:pt x="1202" y="19"/>
                </a:lnTo>
                <a:lnTo>
                  <a:pt x="1149" y="11"/>
                </a:lnTo>
                <a:lnTo>
                  <a:pt x="1093" y="5"/>
                </a:lnTo>
                <a:lnTo>
                  <a:pt x="1036" y="2"/>
                </a:lnTo>
                <a:lnTo>
                  <a:pt x="976" y="0"/>
                </a:lnTo>
                <a:lnTo>
                  <a:pt x="916" y="2"/>
                </a:lnTo>
                <a:lnTo>
                  <a:pt x="858" y="5"/>
                </a:lnTo>
                <a:lnTo>
                  <a:pt x="802" y="11"/>
                </a:lnTo>
                <a:lnTo>
                  <a:pt x="747" y="19"/>
                </a:lnTo>
                <a:lnTo>
                  <a:pt x="695" y="30"/>
                </a:lnTo>
                <a:lnTo>
                  <a:pt x="644" y="43"/>
                </a:lnTo>
                <a:lnTo>
                  <a:pt x="596" y="58"/>
                </a:lnTo>
                <a:lnTo>
                  <a:pt x="549" y="75"/>
                </a:lnTo>
                <a:lnTo>
                  <a:pt x="504" y="93"/>
                </a:lnTo>
                <a:lnTo>
                  <a:pt x="461" y="115"/>
                </a:lnTo>
                <a:lnTo>
                  <a:pt x="420" y="138"/>
                </a:lnTo>
                <a:lnTo>
                  <a:pt x="381" y="163"/>
                </a:lnTo>
                <a:lnTo>
                  <a:pt x="344" y="190"/>
                </a:lnTo>
                <a:lnTo>
                  <a:pt x="309" y="219"/>
                </a:lnTo>
                <a:lnTo>
                  <a:pt x="275" y="250"/>
                </a:lnTo>
                <a:lnTo>
                  <a:pt x="244" y="283"/>
                </a:lnTo>
                <a:lnTo>
                  <a:pt x="214" y="318"/>
                </a:lnTo>
                <a:lnTo>
                  <a:pt x="187" y="354"/>
                </a:lnTo>
                <a:lnTo>
                  <a:pt x="161" y="392"/>
                </a:lnTo>
                <a:lnTo>
                  <a:pt x="137" y="431"/>
                </a:lnTo>
                <a:lnTo>
                  <a:pt x="115" y="474"/>
                </a:lnTo>
                <a:lnTo>
                  <a:pt x="95" y="516"/>
                </a:lnTo>
                <a:lnTo>
                  <a:pt x="77" y="561"/>
                </a:lnTo>
                <a:lnTo>
                  <a:pt x="61" y="607"/>
                </a:lnTo>
                <a:lnTo>
                  <a:pt x="47" y="654"/>
                </a:lnTo>
                <a:lnTo>
                  <a:pt x="34" y="703"/>
                </a:lnTo>
                <a:lnTo>
                  <a:pt x="24" y="754"/>
                </a:lnTo>
                <a:lnTo>
                  <a:pt x="15" y="806"/>
                </a:lnTo>
                <a:lnTo>
                  <a:pt x="8" y="859"/>
                </a:lnTo>
                <a:lnTo>
                  <a:pt x="4" y="913"/>
                </a:lnTo>
                <a:lnTo>
                  <a:pt x="1" y="968"/>
                </a:lnTo>
                <a:lnTo>
                  <a:pt x="0" y="1026"/>
                </a:lnTo>
                <a:close/>
                <a:moveTo>
                  <a:pt x="675" y="1026"/>
                </a:moveTo>
                <a:lnTo>
                  <a:pt x="675" y="990"/>
                </a:lnTo>
                <a:lnTo>
                  <a:pt x="676" y="956"/>
                </a:lnTo>
                <a:lnTo>
                  <a:pt x="678" y="924"/>
                </a:lnTo>
                <a:lnTo>
                  <a:pt x="680" y="894"/>
                </a:lnTo>
                <a:lnTo>
                  <a:pt x="682" y="864"/>
                </a:lnTo>
                <a:lnTo>
                  <a:pt x="685" y="836"/>
                </a:lnTo>
                <a:lnTo>
                  <a:pt x="689" y="809"/>
                </a:lnTo>
                <a:lnTo>
                  <a:pt x="694" y="784"/>
                </a:lnTo>
                <a:lnTo>
                  <a:pt x="698" y="761"/>
                </a:lnTo>
                <a:lnTo>
                  <a:pt x="704" y="738"/>
                </a:lnTo>
                <a:lnTo>
                  <a:pt x="710" y="716"/>
                </a:lnTo>
                <a:lnTo>
                  <a:pt x="716" y="696"/>
                </a:lnTo>
                <a:lnTo>
                  <a:pt x="723" y="677"/>
                </a:lnTo>
                <a:lnTo>
                  <a:pt x="731" y="660"/>
                </a:lnTo>
                <a:lnTo>
                  <a:pt x="740" y="643"/>
                </a:lnTo>
                <a:lnTo>
                  <a:pt x="748" y="628"/>
                </a:lnTo>
                <a:lnTo>
                  <a:pt x="758" y="614"/>
                </a:lnTo>
                <a:lnTo>
                  <a:pt x="768" y="601"/>
                </a:lnTo>
                <a:lnTo>
                  <a:pt x="778" y="589"/>
                </a:lnTo>
                <a:lnTo>
                  <a:pt x="790" y="577"/>
                </a:lnTo>
                <a:lnTo>
                  <a:pt x="801" y="568"/>
                </a:lnTo>
                <a:lnTo>
                  <a:pt x="814" y="558"/>
                </a:lnTo>
                <a:lnTo>
                  <a:pt x="827" y="550"/>
                </a:lnTo>
                <a:lnTo>
                  <a:pt x="840" y="543"/>
                </a:lnTo>
                <a:lnTo>
                  <a:pt x="854" y="537"/>
                </a:lnTo>
                <a:lnTo>
                  <a:pt x="869" y="531"/>
                </a:lnTo>
                <a:lnTo>
                  <a:pt x="884" y="528"/>
                </a:lnTo>
                <a:lnTo>
                  <a:pt x="899" y="524"/>
                </a:lnTo>
                <a:lnTo>
                  <a:pt x="916" y="521"/>
                </a:lnTo>
                <a:lnTo>
                  <a:pt x="933" y="520"/>
                </a:lnTo>
                <a:lnTo>
                  <a:pt x="950" y="518"/>
                </a:lnTo>
                <a:lnTo>
                  <a:pt x="968" y="517"/>
                </a:lnTo>
                <a:lnTo>
                  <a:pt x="987" y="518"/>
                </a:lnTo>
                <a:lnTo>
                  <a:pt x="1005" y="520"/>
                </a:lnTo>
                <a:lnTo>
                  <a:pt x="1022" y="521"/>
                </a:lnTo>
                <a:lnTo>
                  <a:pt x="1039" y="524"/>
                </a:lnTo>
                <a:lnTo>
                  <a:pt x="1055" y="528"/>
                </a:lnTo>
                <a:lnTo>
                  <a:pt x="1071" y="531"/>
                </a:lnTo>
                <a:lnTo>
                  <a:pt x="1085" y="537"/>
                </a:lnTo>
                <a:lnTo>
                  <a:pt x="1100" y="543"/>
                </a:lnTo>
                <a:lnTo>
                  <a:pt x="1113" y="550"/>
                </a:lnTo>
                <a:lnTo>
                  <a:pt x="1126" y="558"/>
                </a:lnTo>
                <a:lnTo>
                  <a:pt x="1138" y="568"/>
                </a:lnTo>
                <a:lnTo>
                  <a:pt x="1150" y="577"/>
                </a:lnTo>
                <a:lnTo>
                  <a:pt x="1161" y="589"/>
                </a:lnTo>
                <a:lnTo>
                  <a:pt x="1172" y="601"/>
                </a:lnTo>
                <a:lnTo>
                  <a:pt x="1182" y="614"/>
                </a:lnTo>
                <a:lnTo>
                  <a:pt x="1191" y="628"/>
                </a:lnTo>
                <a:lnTo>
                  <a:pt x="1199" y="643"/>
                </a:lnTo>
                <a:lnTo>
                  <a:pt x="1208" y="660"/>
                </a:lnTo>
                <a:lnTo>
                  <a:pt x="1215" y="677"/>
                </a:lnTo>
                <a:lnTo>
                  <a:pt x="1222" y="696"/>
                </a:lnTo>
                <a:lnTo>
                  <a:pt x="1228" y="716"/>
                </a:lnTo>
                <a:lnTo>
                  <a:pt x="1234" y="738"/>
                </a:lnTo>
                <a:lnTo>
                  <a:pt x="1239" y="761"/>
                </a:lnTo>
                <a:lnTo>
                  <a:pt x="1244" y="784"/>
                </a:lnTo>
                <a:lnTo>
                  <a:pt x="1248" y="809"/>
                </a:lnTo>
                <a:lnTo>
                  <a:pt x="1251" y="836"/>
                </a:lnTo>
                <a:lnTo>
                  <a:pt x="1254" y="864"/>
                </a:lnTo>
                <a:lnTo>
                  <a:pt x="1257" y="894"/>
                </a:lnTo>
                <a:lnTo>
                  <a:pt x="1259" y="924"/>
                </a:lnTo>
                <a:lnTo>
                  <a:pt x="1260" y="956"/>
                </a:lnTo>
                <a:lnTo>
                  <a:pt x="1261" y="990"/>
                </a:lnTo>
                <a:lnTo>
                  <a:pt x="1261" y="1026"/>
                </a:lnTo>
                <a:lnTo>
                  <a:pt x="1261" y="1061"/>
                </a:lnTo>
                <a:lnTo>
                  <a:pt x="1260" y="1094"/>
                </a:lnTo>
                <a:lnTo>
                  <a:pt x="1259" y="1126"/>
                </a:lnTo>
                <a:lnTo>
                  <a:pt x="1257" y="1156"/>
                </a:lnTo>
                <a:lnTo>
                  <a:pt x="1254" y="1186"/>
                </a:lnTo>
                <a:lnTo>
                  <a:pt x="1251" y="1214"/>
                </a:lnTo>
                <a:lnTo>
                  <a:pt x="1248" y="1240"/>
                </a:lnTo>
                <a:lnTo>
                  <a:pt x="1244" y="1265"/>
                </a:lnTo>
                <a:lnTo>
                  <a:pt x="1239" y="1288"/>
                </a:lnTo>
                <a:lnTo>
                  <a:pt x="1234" y="1311"/>
                </a:lnTo>
                <a:lnTo>
                  <a:pt x="1228" y="1332"/>
                </a:lnTo>
                <a:lnTo>
                  <a:pt x="1222" y="1352"/>
                </a:lnTo>
                <a:lnTo>
                  <a:pt x="1215" y="1369"/>
                </a:lnTo>
                <a:lnTo>
                  <a:pt x="1208" y="1387"/>
                </a:lnTo>
                <a:lnTo>
                  <a:pt x="1199" y="1404"/>
                </a:lnTo>
                <a:lnTo>
                  <a:pt x="1191" y="1418"/>
                </a:lnTo>
                <a:lnTo>
                  <a:pt x="1182" y="1432"/>
                </a:lnTo>
                <a:lnTo>
                  <a:pt x="1172" y="1445"/>
                </a:lnTo>
                <a:lnTo>
                  <a:pt x="1161" y="1456"/>
                </a:lnTo>
                <a:lnTo>
                  <a:pt x="1150" y="1467"/>
                </a:lnTo>
                <a:lnTo>
                  <a:pt x="1138" y="1476"/>
                </a:lnTo>
                <a:lnTo>
                  <a:pt x="1126" y="1485"/>
                </a:lnTo>
                <a:lnTo>
                  <a:pt x="1113" y="1493"/>
                </a:lnTo>
                <a:lnTo>
                  <a:pt x="1100" y="1499"/>
                </a:lnTo>
                <a:lnTo>
                  <a:pt x="1085" y="1505"/>
                </a:lnTo>
                <a:lnTo>
                  <a:pt x="1071" y="1511"/>
                </a:lnTo>
                <a:lnTo>
                  <a:pt x="1055" y="1514"/>
                </a:lnTo>
                <a:lnTo>
                  <a:pt x="1039" y="1518"/>
                </a:lnTo>
                <a:lnTo>
                  <a:pt x="1022" y="1520"/>
                </a:lnTo>
                <a:lnTo>
                  <a:pt x="1005" y="1522"/>
                </a:lnTo>
                <a:lnTo>
                  <a:pt x="987" y="1522"/>
                </a:lnTo>
                <a:lnTo>
                  <a:pt x="968" y="1524"/>
                </a:lnTo>
                <a:lnTo>
                  <a:pt x="950" y="1522"/>
                </a:lnTo>
                <a:lnTo>
                  <a:pt x="933" y="1522"/>
                </a:lnTo>
                <a:lnTo>
                  <a:pt x="916" y="1520"/>
                </a:lnTo>
                <a:lnTo>
                  <a:pt x="899" y="1518"/>
                </a:lnTo>
                <a:lnTo>
                  <a:pt x="884" y="1514"/>
                </a:lnTo>
                <a:lnTo>
                  <a:pt x="869" y="1511"/>
                </a:lnTo>
                <a:lnTo>
                  <a:pt x="854" y="1505"/>
                </a:lnTo>
                <a:lnTo>
                  <a:pt x="840" y="1499"/>
                </a:lnTo>
                <a:lnTo>
                  <a:pt x="827" y="1493"/>
                </a:lnTo>
                <a:lnTo>
                  <a:pt x="814" y="1485"/>
                </a:lnTo>
                <a:lnTo>
                  <a:pt x="801" y="1476"/>
                </a:lnTo>
                <a:lnTo>
                  <a:pt x="790" y="1467"/>
                </a:lnTo>
                <a:lnTo>
                  <a:pt x="778" y="1456"/>
                </a:lnTo>
                <a:lnTo>
                  <a:pt x="768" y="1445"/>
                </a:lnTo>
                <a:lnTo>
                  <a:pt x="758" y="1432"/>
                </a:lnTo>
                <a:lnTo>
                  <a:pt x="748" y="1418"/>
                </a:lnTo>
                <a:lnTo>
                  <a:pt x="740" y="1404"/>
                </a:lnTo>
                <a:lnTo>
                  <a:pt x="731" y="1387"/>
                </a:lnTo>
                <a:lnTo>
                  <a:pt x="723" y="1369"/>
                </a:lnTo>
                <a:lnTo>
                  <a:pt x="716" y="1352"/>
                </a:lnTo>
                <a:lnTo>
                  <a:pt x="710" y="1332"/>
                </a:lnTo>
                <a:lnTo>
                  <a:pt x="704" y="1311"/>
                </a:lnTo>
                <a:lnTo>
                  <a:pt x="698" y="1288"/>
                </a:lnTo>
                <a:lnTo>
                  <a:pt x="694" y="1265"/>
                </a:lnTo>
                <a:lnTo>
                  <a:pt x="689" y="1240"/>
                </a:lnTo>
                <a:lnTo>
                  <a:pt x="685" y="1214"/>
                </a:lnTo>
                <a:lnTo>
                  <a:pt x="682" y="1186"/>
                </a:lnTo>
                <a:lnTo>
                  <a:pt x="680" y="1156"/>
                </a:lnTo>
                <a:lnTo>
                  <a:pt x="678" y="1126"/>
                </a:lnTo>
                <a:lnTo>
                  <a:pt x="676" y="1094"/>
                </a:lnTo>
                <a:lnTo>
                  <a:pt x="675" y="1061"/>
                </a:lnTo>
                <a:lnTo>
                  <a:pt x="675" y="1026"/>
                </a:lnTo>
                <a:close/>
              </a:path>
            </a:pathLst>
          </a:custGeom>
          <a:solidFill>
            <a:srgbClr val="F8C4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32" name="Freeform 126">
            <a:extLst>
              <a:ext uri="{FF2B5EF4-FFF2-40B4-BE49-F238E27FC236}">
                <a16:creationId xmlns:a16="http://schemas.microsoft.com/office/drawing/2014/main" id="{00000000-0008-0000-0700-00004C010000}"/>
              </a:ext>
            </a:extLst>
          </xdr:cNvPr>
          <xdr:cNvSpPr>
            <a:spLocks/>
          </xdr:cNvSpPr>
        </xdr:nvSpPr>
        <xdr:spPr bwMode="auto">
          <a:xfrm>
            <a:off x="3975" y="612"/>
            <a:ext cx="213" cy="179"/>
          </a:xfrm>
          <a:custGeom>
            <a:avLst/>
            <a:gdLst>
              <a:gd name="T0" fmla="*/ 0 w 1064"/>
              <a:gd name="T1" fmla="*/ 0 h 1075"/>
              <a:gd name="T2" fmla="*/ 0 w 1064"/>
              <a:gd name="T3" fmla="*/ 0 h 1075"/>
              <a:gd name="T4" fmla="*/ 0 w 1064"/>
              <a:gd name="T5" fmla="*/ 0 h 1075"/>
              <a:gd name="T6" fmla="*/ 0 w 1064"/>
              <a:gd name="T7" fmla="*/ 0 h 1075"/>
              <a:gd name="T8" fmla="*/ 0 w 1064"/>
              <a:gd name="T9" fmla="*/ 0 h 1075"/>
              <a:gd name="T10" fmla="*/ 0 w 1064"/>
              <a:gd name="T11" fmla="*/ 0 h 1075"/>
              <a:gd name="T12" fmla="*/ 0 w 1064"/>
              <a:gd name="T13" fmla="*/ 0 h 1075"/>
              <a:gd name="T14" fmla="*/ 0 w 1064"/>
              <a:gd name="T15" fmla="*/ 0 h 1075"/>
              <a:gd name="T16" fmla="*/ 0 w 1064"/>
              <a:gd name="T17" fmla="*/ 0 h 1075"/>
              <a:gd name="T18" fmla="*/ 0 w 1064"/>
              <a:gd name="T19" fmla="*/ 0 h 1075"/>
              <a:gd name="T20" fmla="*/ 0 w 1064"/>
              <a:gd name="T21" fmla="*/ 0 h 1075"/>
              <a:gd name="T22" fmla="*/ 0 w 1064"/>
              <a:gd name="T23" fmla="*/ 0 h 1075"/>
              <a:gd name="T24" fmla="*/ 0 w 1064"/>
              <a:gd name="T25" fmla="*/ 0 h 1075"/>
              <a:gd name="T26" fmla="*/ 0 w 1064"/>
              <a:gd name="T27" fmla="*/ 0 h 1075"/>
              <a:gd name="T28" fmla="*/ 0 w 1064"/>
              <a:gd name="T29" fmla="*/ 0 h 1075"/>
              <a:gd name="T30" fmla="*/ 0 w 1064"/>
              <a:gd name="T31" fmla="*/ 0 h 1075"/>
              <a:gd name="T32" fmla="*/ 0 w 1064"/>
              <a:gd name="T33" fmla="*/ 0 h 1075"/>
              <a:gd name="T34" fmla="*/ 0 w 1064"/>
              <a:gd name="T35" fmla="*/ 0 h 1075"/>
              <a:gd name="T36" fmla="*/ 0 w 1064"/>
              <a:gd name="T37" fmla="*/ 0 h 1075"/>
              <a:gd name="T38" fmla="*/ 0 w 1064"/>
              <a:gd name="T39" fmla="*/ 0 h 1075"/>
              <a:gd name="T40" fmla="*/ 0 w 1064"/>
              <a:gd name="T41" fmla="*/ 0 h 1075"/>
              <a:gd name="T42" fmla="*/ 0 w 1064"/>
              <a:gd name="T43" fmla="*/ 0 h 1075"/>
              <a:gd name="T44" fmla="*/ 0 w 1064"/>
              <a:gd name="T45" fmla="*/ 0 h 1075"/>
              <a:gd name="T46" fmla="*/ 0 w 1064"/>
              <a:gd name="T47" fmla="*/ 0 h 1075"/>
              <a:gd name="T48" fmla="*/ 0 w 1064"/>
              <a:gd name="T49" fmla="*/ 0 h 1075"/>
              <a:gd name="T50" fmla="*/ 0 w 1064"/>
              <a:gd name="T51" fmla="*/ 0 h 1075"/>
              <a:gd name="T52" fmla="*/ 0 w 1064"/>
              <a:gd name="T53" fmla="*/ 0 h 1075"/>
              <a:gd name="T54" fmla="*/ 0 w 1064"/>
              <a:gd name="T55" fmla="*/ 0 h 1075"/>
              <a:gd name="T56" fmla="*/ 0 w 1064"/>
              <a:gd name="T57" fmla="*/ 0 h 1075"/>
              <a:gd name="T58" fmla="*/ 0 w 1064"/>
              <a:gd name="T59" fmla="*/ 0 h 1075"/>
              <a:gd name="T60" fmla="*/ 0 w 1064"/>
              <a:gd name="T61" fmla="*/ 0 h 1075"/>
              <a:gd name="T62" fmla="*/ 0 w 1064"/>
              <a:gd name="T63" fmla="*/ 0 h 1075"/>
              <a:gd name="T64" fmla="*/ 0 w 1064"/>
              <a:gd name="T65" fmla="*/ 0 h 1075"/>
              <a:gd name="T66" fmla="*/ 0 w 1064"/>
              <a:gd name="T67" fmla="*/ 0 h 1075"/>
              <a:gd name="T68" fmla="*/ 0 w 1064"/>
              <a:gd name="T69" fmla="*/ 0 h 1075"/>
              <a:gd name="T70" fmla="*/ 0 w 1064"/>
              <a:gd name="T71" fmla="*/ 0 h 1075"/>
              <a:gd name="T72" fmla="*/ 0 w 1064"/>
              <a:gd name="T73" fmla="*/ 0 h 1075"/>
              <a:gd name="T74" fmla="*/ 0 w 1064"/>
              <a:gd name="T75" fmla="*/ 0 h 1075"/>
              <a:gd name="T76" fmla="*/ 0 w 1064"/>
              <a:gd name="T77" fmla="*/ 0 h 1075"/>
              <a:gd name="T78" fmla="*/ 0 w 1064"/>
              <a:gd name="T79" fmla="*/ 0 h 1075"/>
              <a:gd name="T80" fmla="*/ 0 w 1064"/>
              <a:gd name="T81" fmla="*/ 0 h 1075"/>
              <a:gd name="T82" fmla="*/ 0 w 1064"/>
              <a:gd name="T83" fmla="*/ 0 h 1075"/>
              <a:gd name="T84" fmla="*/ 0 w 1064"/>
              <a:gd name="T85" fmla="*/ 0 h 1075"/>
              <a:gd name="T86" fmla="*/ 0 w 1064"/>
              <a:gd name="T87" fmla="*/ 0 h 1075"/>
              <a:gd name="T88" fmla="*/ 0 w 1064"/>
              <a:gd name="T89" fmla="*/ 0 h 1075"/>
              <a:gd name="T90" fmla="*/ 0 w 1064"/>
              <a:gd name="T91" fmla="*/ 0 h 1075"/>
              <a:gd name="T92" fmla="*/ 0 w 1064"/>
              <a:gd name="T93" fmla="*/ 0 h 1075"/>
              <a:gd name="T94" fmla="*/ 0 w 1064"/>
              <a:gd name="T95" fmla="*/ 0 h 1075"/>
              <a:gd name="T96" fmla="*/ 0 w 1064"/>
              <a:gd name="T97" fmla="*/ 0 h 1075"/>
              <a:gd name="T98" fmla="*/ 0 w 1064"/>
              <a:gd name="T99" fmla="*/ 0 h 1075"/>
              <a:gd name="T100" fmla="*/ 0 w 1064"/>
              <a:gd name="T101" fmla="*/ 0 h 1075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0" t="0" r="r" b="b"/>
            <a:pathLst>
              <a:path w="1064" h="1075">
                <a:moveTo>
                  <a:pt x="1020" y="972"/>
                </a:moveTo>
                <a:lnTo>
                  <a:pt x="1020" y="972"/>
                </a:lnTo>
                <a:lnTo>
                  <a:pt x="991" y="972"/>
                </a:lnTo>
                <a:lnTo>
                  <a:pt x="962" y="971"/>
                </a:lnTo>
                <a:lnTo>
                  <a:pt x="933" y="970"/>
                </a:lnTo>
                <a:lnTo>
                  <a:pt x="905" y="967"/>
                </a:lnTo>
                <a:lnTo>
                  <a:pt x="877" y="965"/>
                </a:lnTo>
                <a:lnTo>
                  <a:pt x="850" y="961"/>
                </a:lnTo>
                <a:lnTo>
                  <a:pt x="824" y="958"/>
                </a:lnTo>
                <a:lnTo>
                  <a:pt x="798" y="953"/>
                </a:lnTo>
                <a:lnTo>
                  <a:pt x="772" y="948"/>
                </a:lnTo>
                <a:lnTo>
                  <a:pt x="747" y="944"/>
                </a:lnTo>
                <a:lnTo>
                  <a:pt x="723" y="938"/>
                </a:lnTo>
                <a:lnTo>
                  <a:pt x="698" y="931"/>
                </a:lnTo>
                <a:lnTo>
                  <a:pt x="675" y="925"/>
                </a:lnTo>
                <a:lnTo>
                  <a:pt x="652" y="917"/>
                </a:lnTo>
                <a:lnTo>
                  <a:pt x="629" y="910"/>
                </a:lnTo>
                <a:lnTo>
                  <a:pt x="607" y="901"/>
                </a:lnTo>
                <a:lnTo>
                  <a:pt x="585" y="892"/>
                </a:lnTo>
                <a:lnTo>
                  <a:pt x="564" y="882"/>
                </a:lnTo>
                <a:lnTo>
                  <a:pt x="543" y="873"/>
                </a:lnTo>
                <a:lnTo>
                  <a:pt x="523" y="862"/>
                </a:lnTo>
                <a:lnTo>
                  <a:pt x="504" y="852"/>
                </a:lnTo>
                <a:lnTo>
                  <a:pt x="484" y="840"/>
                </a:lnTo>
                <a:lnTo>
                  <a:pt x="466" y="828"/>
                </a:lnTo>
                <a:lnTo>
                  <a:pt x="448" y="817"/>
                </a:lnTo>
                <a:lnTo>
                  <a:pt x="430" y="804"/>
                </a:lnTo>
                <a:lnTo>
                  <a:pt x="412" y="791"/>
                </a:lnTo>
                <a:lnTo>
                  <a:pt x="395" y="778"/>
                </a:lnTo>
                <a:lnTo>
                  <a:pt x="379" y="764"/>
                </a:lnTo>
                <a:lnTo>
                  <a:pt x="363" y="749"/>
                </a:lnTo>
                <a:lnTo>
                  <a:pt x="348" y="734"/>
                </a:lnTo>
                <a:lnTo>
                  <a:pt x="333" y="719"/>
                </a:lnTo>
                <a:lnTo>
                  <a:pt x="318" y="704"/>
                </a:lnTo>
                <a:lnTo>
                  <a:pt x="304" y="688"/>
                </a:lnTo>
                <a:lnTo>
                  <a:pt x="290" y="672"/>
                </a:lnTo>
                <a:lnTo>
                  <a:pt x="277" y="654"/>
                </a:lnTo>
                <a:lnTo>
                  <a:pt x="264" y="638"/>
                </a:lnTo>
                <a:lnTo>
                  <a:pt x="252" y="620"/>
                </a:lnTo>
                <a:lnTo>
                  <a:pt x="240" y="601"/>
                </a:lnTo>
                <a:lnTo>
                  <a:pt x="229" y="583"/>
                </a:lnTo>
                <a:lnTo>
                  <a:pt x="218" y="565"/>
                </a:lnTo>
                <a:lnTo>
                  <a:pt x="207" y="545"/>
                </a:lnTo>
                <a:lnTo>
                  <a:pt x="197" y="526"/>
                </a:lnTo>
                <a:lnTo>
                  <a:pt x="188" y="506"/>
                </a:lnTo>
                <a:lnTo>
                  <a:pt x="178" y="485"/>
                </a:lnTo>
                <a:lnTo>
                  <a:pt x="170" y="465"/>
                </a:lnTo>
                <a:lnTo>
                  <a:pt x="161" y="443"/>
                </a:lnTo>
                <a:lnTo>
                  <a:pt x="153" y="421"/>
                </a:lnTo>
                <a:lnTo>
                  <a:pt x="146" y="400"/>
                </a:lnTo>
                <a:lnTo>
                  <a:pt x="139" y="378"/>
                </a:lnTo>
                <a:lnTo>
                  <a:pt x="132" y="354"/>
                </a:lnTo>
                <a:lnTo>
                  <a:pt x="126" y="332"/>
                </a:lnTo>
                <a:lnTo>
                  <a:pt x="121" y="308"/>
                </a:lnTo>
                <a:lnTo>
                  <a:pt x="115" y="285"/>
                </a:lnTo>
                <a:lnTo>
                  <a:pt x="111" y="260"/>
                </a:lnTo>
                <a:lnTo>
                  <a:pt x="106" y="235"/>
                </a:lnTo>
                <a:lnTo>
                  <a:pt x="103" y="210"/>
                </a:lnTo>
                <a:lnTo>
                  <a:pt x="99" y="186"/>
                </a:lnTo>
                <a:lnTo>
                  <a:pt x="96" y="160"/>
                </a:lnTo>
                <a:lnTo>
                  <a:pt x="94" y="134"/>
                </a:lnTo>
                <a:lnTo>
                  <a:pt x="92" y="108"/>
                </a:lnTo>
                <a:lnTo>
                  <a:pt x="90" y="81"/>
                </a:lnTo>
                <a:lnTo>
                  <a:pt x="89" y="54"/>
                </a:lnTo>
                <a:lnTo>
                  <a:pt x="88" y="27"/>
                </a:lnTo>
                <a:lnTo>
                  <a:pt x="88" y="0"/>
                </a:lnTo>
                <a:lnTo>
                  <a:pt x="0" y="0"/>
                </a:lnTo>
                <a:lnTo>
                  <a:pt x="0" y="29"/>
                </a:lnTo>
                <a:lnTo>
                  <a:pt x="1" y="59"/>
                </a:lnTo>
                <a:lnTo>
                  <a:pt x="2" y="87"/>
                </a:lnTo>
                <a:lnTo>
                  <a:pt x="4" y="116"/>
                </a:lnTo>
                <a:lnTo>
                  <a:pt x="6" y="144"/>
                </a:lnTo>
                <a:lnTo>
                  <a:pt x="9" y="173"/>
                </a:lnTo>
                <a:lnTo>
                  <a:pt x="12" y="201"/>
                </a:lnTo>
                <a:lnTo>
                  <a:pt x="16" y="228"/>
                </a:lnTo>
                <a:lnTo>
                  <a:pt x="20" y="255"/>
                </a:lnTo>
                <a:lnTo>
                  <a:pt x="25" y="282"/>
                </a:lnTo>
                <a:lnTo>
                  <a:pt x="30" y="309"/>
                </a:lnTo>
                <a:lnTo>
                  <a:pt x="36" y="335"/>
                </a:lnTo>
                <a:lnTo>
                  <a:pt x="42" y="361"/>
                </a:lnTo>
                <a:lnTo>
                  <a:pt x="49" y="387"/>
                </a:lnTo>
                <a:lnTo>
                  <a:pt x="56" y="412"/>
                </a:lnTo>
                <a:lnTo>
                  <a:pt x="64" y="436"/>
                </a:lnTo>
                <a:lnTo>
                  <a:pt x="72" y="461"/>
                </a:lnTo>
                <a:lnTo>
                  <a:pt x="81" y="485"/>
                </a:lnTo>
                <a:lnTo>
                  <a:pt x="90" y="509"/>
                </a:lnTo>
                <a:lnTo>
                  <a:pt x="100" y="532"/>
                </a:lnTo>
                <a:lnTo>
                  <a:pt x="110" y="555"/>
                </a:lnTo>
                <a:lnTo>
                  <a:pt x="121" y="578"/>
                </a:lnTo>
                <a:lnTo>
                  <a:pt x="132" y="600"/>
                </a:lnTo>
                <a:lnTo>
                  <a:pt x="144" y="621"/>
                </a:lnTo>
                <a:lnTo>
                  <a:pt x="157" y="642"/>
                </a:lnTo>
                <a:lnTo>
                  <a:pt x="170" y="664"/>
                </a:lnTo>
                <a:lnTo>
                  <a:pt x="183" y="685"/>
                </a:lnTo>
                <a:lnTo>
                  <a:pt x="197" y="705"/>
                </a:lnTo>
                <a:lnTo>
                  <a:pt x="212" y="724"/>
                </a:lnTo>
                <a:lnTo>
                  <a:pt x="226" y="742"/>
                </a:lnTo>
                <a:lnTo>
                  <a:pt x="242" y="761"/>
                </a:lnTo>
                <a:lnTo>
                  <a:pt x="258" y="779"/>
                </a:lnTo>
                <a:lnTo>
                  <a:pt x="274" y="797"/>
                </a:lnTo>
                <a:lnTo>
                  <a:pt x="291" y="814"/>
                </a:lnTo>
                <a:lnTo>
                  <a:pt x="309" y="831"/>
                </a:lnTo>
                <a:lnTo>
                  <a:pt x="327" y="847"/>
                </a:lnTo>
                <a:lnTo>
                  <a:pt x="345" y="862"/>
                </a:lnTo>
                <a:lnTo>
                  <a:pt x="364" y="878"/>
                </a:lnTo>
                <a:lnTo>
                  <a:pt x="383" y="892"/>
                </a:lnTo>
                <a:lnTo>
                  <a:pt x="403" y="906"/>
                </a:lnTo>
                <a:lnTo>
                  <a:pt x="423" y="920"/>
                </a:lnTo>
                <a:lnTo>
                  <a:pt x="444" y="933"/>
                </a:lnTo>
                <a:lnTo>
                  <a:pt x="466" y="945"/>
                </a:lnTo>
                <a:lnTo>
                  <a:pt x="487" y="957"/>
                </a:lnTo>
                <a:lnTo>
                  <a:pt x="510" y="968"/>
                </a:lnTo>
                <a:lnTo>
                  <a:pt x="532" y="979"/>
                </a:lnTo>
                <a:lnTo>
                  <a:pt x="556" y="990"/>
                </a:lnTo>
                <a:lnTo>
                  <a:pt x="579" y="999"/>
                </a:lnTo>
                <a:lnTo>
                  <a:pt x="603" y="1008"/>
                </a:lnTo>
                <a:lnTo>
                  <a:pt x="628" y="1017"/>
                </a:lnTo>
                <a:lnTo>
                  <a:pt x="653" y="1025"/>
                </a:lnTo>
                <a:lnTo>
                  <a:pt x="678" y="1032"/>
                </a:lnTo>
                <a:lnTo>
                  <a:pt x="704" y="1039"/>
                </a:lnTo>
                <a:lnTo>
                  <a:pt x="731" y="1046"/>
                </a:lnTo>
                <a:lnTo>
                  <a:pt x="758" y="1051"/>
                </a:lnTo>
                <a:lnTo>
                  <a:pt x="785" y="1057"/>
                </a:lnTo>
                <a:lnTo>
                  <a:pt x="813" y="1061"/>
                </a:lnTo>
                <a:lnTo>
                  <a:pt x="841" y="1065"/>
                </a:lnTo>
                <a:lnTo>
                  <a:pt x="870" y="1068"/>
                </a:lnTo>
                <a:lnTo>
                  <a:pt x="899" y="1071"/>
                </a:lnTo>
                <a:lnTo>
                  <a:pt x="929" y="1073"/>
                </a:lnTo>
                <a:lnTo>
                  <a:pt x="959" y="1074"/>
                </a:lnTo>
                <a:lnTo>
                  <a:pt x="989" y="1075"/>
                </a:lnTo>
                <a:lnTo>
                  <a:pt x="1020" y="1075"/>
                </a:lnTo>
                <a:lnTo>
                  <a:pt x="1026" y="1075"/>
                </a:lnTo>
                <a:lnTo>
                  <a:pt x="1031" y="1074"/>
                </a:lnTo>
                <a:lnTo>
                  <a:pt x="1035" y="1073"/>
                </a:lnTo>
                <a:lnTo>
                  <a:pt x="1040" y="1072"/>
                </a:lnTo>
                <a:lnTo>
                  <a:pt x="1047" y="1066"/>
                </a:lnTo>
                <a:lnTo>
                  <a:pt x="1053" y="1060"/>
                </a:lnTo>
                <a:lnTo>
                  <a:pt x="1058" y="1052"/>
                </a:lnTo>
                <a:lnTo>
                  <a:pt x="1062" y="1043"/>
                </a:lnTo>
                <a:lnTo>
                  <a:pt x="1064" y="1033"/>
                </a:lnTo>
                <a:lnTo>
                  <a:pt x="1064" y="1024"/>
                </a:lnTo>
                <a:lnTo>
                  <a:pt x="1064" y="1014"/>
                </a:lnTo>
                <a:lnTo>
                  <a:pt x="1062" y="1005"/>
                </a:lnTo>
                <a:lnTo>
                  <a:pt x="1058" y="995"/>
                </a:lnTo>
                <a:lnTo>
                  <a:pt x="1053" y="988"/>
                </a:lnTo>
                <a:lnTo>
                  <a:pt x="1047" y="981"/>
                </a:lnTo>
                <a:lnTo>
                  <a:pt x="1040" y="977"/>
                </a:lnTo>
                <a:lnTo>
                  <a:pt x="1035" y="974"/>
                </a:lnTo>
                <a:lnTo>
                  <a:pt x="1031" y="973"/>
                </a:lnTo>
                <a:lnTo>
                  <a:pt x="1026" y="972"/>
                </a:lnTo>
                <a:lnTo>
                  <a:pt x="1020" y="97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33" name="Freeform 127">
            <a:extLst>
              <a:ext uri="{FF2B5EF4-FFF2-40B4-BE49-F238E27FC236}">
                <a16:creationId xmlns:a16="http://schemas.microsoft.com/office/drawing/2014/main" id="{00000000-0008-0000-0700-00004D010000}"/>
              </a:ext>
            </a:extLst>
          </xdr:cNvPr>
          <xdr:cNvSpPr>
            <a:spLocks/>
          </xdr:cNvSpPr>
        </xdr:nvSpPr>
        <xdr:spPr bwMode="auto">
          <a:xfrm>
            <a:off x="4179" y="603"/>
            <a:ext cx="203" cy="188"/>
          </a:xfrm>
          <a:custGeom>
            <a:avLst/>
            <a:gdLst>
              <a:gd name="T0" fmla="*/ 0 w 1013"/>
              <a:gd name="T1" fmla="*/ 0 h 1128"/>
              <a:gd name="T2" fmla="*/ 0 w 1013"/>
              <a:gd name="T3" fmla="*/ 0 h 1128"/>
              <a:gd name="T4" fmla="*/ 0 w 1013"/>
              <a:gd name="T5" fmla="*/ 0 h 1128"/>
              <a:gd name="T6" fmla="*/ 0 w 1013"/>
              <a:gd name="T7" fmla="*/ 0 h 1128"/>
              <a:gd name="T8" fmla="*/ 0 w 1013"/>
              <a:gd name="T9" fmla="*/ 0 h 1128"/>
              <a:gd name="T10" fmla="*/ 0 w 1013"/>
              <a:gd name="T11" fmla="*/ 0 h 1128"/>
              <a:gd name="T12" fmla="*/ 0 w 1013"/>
              <a:gd name="T13" fmla="*/ 0 h 1128"/>
              <a:gd name="T14" fmla="*/ 0 w 1013"/>
              <a:gd name="T15" fmla="*/ 0 h 1128"/>
              <a:gd name="T16" fmla="*/ 0 w 1013"/>
              <a:gd name="T17" fmla="*/ 0 h 1128"/>
              <a:gd name="T18" fmla="*/ 0 w 1013"/>
              <a:gd name="T19" fmla="*/ 0 h 1128"/>
              <a:gd name="T20" fmla="*/ 0 w 1013"/>
              <a:gd name="T21" fmla="*/ 0 h 1128"/>
              <a:gd name="T22" fmla="*/ 0 w 1013"/>
              <a:gd name="T23" fmla="*/ 0 h 1128"/>
              <a:gd name="T24" fmla="*/ 0 w 1013"/>
              <a:gd name="T25" fmla="*/ 0 h 1128"/>
              <a:gd name="T26" fmla="*/ 0 w 1013"/>
              <a:gd name="T27" fmla="*/ 0 h 1128"/>
              <a:gd name="T28" fmla="*/ 0 w 1013"/>
              <a:gd name="T29" fmla="*/ 0 h 1128"/>
              <a:gd name="T30" fmla="*/ 0 w 1013"/>
              <a:gd name="T31" fmla="*/ 0 h 1128"/>
              <a:gd name="T32" fmla="*/ 0 w 1013"/>
              <a:gd name="T33" fmla="*/ 0 h 1128"/>
              <a:gd name="T34" fmla="*/ 0 w 1013"/>
              <a:gd name="T35" fmla="*/ 0 h 1128"/>
              <a:gd name="T36" fmla="*/ 0 w 1013"/>
              <a:gd name="T37" fmla="*/ 0 h 1128"/>
              <a:gd name="T38" fmla="*/ 0 w 1013"/>
              <a:gd name="T39" fmla="*/ 0 h 1128"/>
              <a:gd name="T40" fmla="*/ 0 w 1013"/>
              <a:gd name="T41" fmla="*/ 0 h 1128"/>
              <a:gd name="T42" fmla="*/ 0 w 1013"/>
              <a:gd name="T43" fmla="*/ 0 h 1128"/>
              <a:gd name="T44" fmla="*/ 0 w 1013"/>
              <a:gd name="T45" fmla="*/ 0 h 1128"/>
              <a:gd name="T46" fmla="*/ 0 w 1013"/>
              <a:gd name="T47" fmla="*/ 0 h 1128"/>
              <a:gd name="T48" fmla="*/ 0 w 1013"/>
              <a:gd name="T49" fmla="*/ 0 h 1128"/>
              <a:gd name="T50" fmla="*/ 0 w 1013"/>
              <a:gd name="T51" fmla="*/ 0 h 1128"/>
              <a:gd name="T52" fmla="*/ 0 w 1013"/>
              <a:gd name="T53" fmla="*/ 0 h 1128"/>
              <a:gd name="T54" fmla="*/ 0 w 1013"/>
              <a:gd name="T55" fmla="*/ 0 h 1128"/>
              <a:gd name="T56" fmla="*/ 0 w 1013"/>
              <a:gd name="T57" fmla="*/ 0 h 1128"/>
              <a:gd name="T58" fmla="*/ 0 w 1013"/>
              <a:gd name="T59" fmla="*/ 0 h 1128"/>
              <a:gd name="T60" fmla="*/ 0 w 1013"/>
              <a:gd name="T61" fmla="*/ 0 h 1128"/>
              <a:gd name="T62" fmla="*/ 0 w 1013"/>
              <a:gd name="T63" fmla="*/ 0 h 1128"/>
              <a:gd name="T64" fmla="*/ 0 w 1013"/>
              <a:gd name="T65" fmla="*/ 0 h 1128"/>
              <a:gd name="T66" fmla="*/ 0 w 1013"/>
              <a:gd name="T67" fmla="*/ 0 h 1128"/>
              <a:gd name="T68" fmla="*/ 0 w 1013"/>
              <a:gd name="T69" fmla="*/ 0 h 1128"/>
              <a:gd name="T70" fmla="*/ 0 w 1013"/>
              <a:gd name="T71" fmla="*/ 0 h 1128"/>
              <a:gd name="T72" fmla="*/ 0 w 1013"/>
              <a:gd name="T73" fmla="*/ 0 h 1128"/>
              <a:gd name="T74" fmla="*/ 0 w 1013"/>
              <a:gd name="T75" fmla="*/ 0 h 1128"/>
              <a:gd name="T76" fmla="*/ 0 w 1013"/>
              <a:gd name="T77" fmla="*/ 0 h 1128"/>
              <a:gd name="T78" fmla="*/ 0 w 1013"/>
              <a:gd name="T79" fmla="*/ 0 h 1128"/>
              <a:gd name="T80" fmla="*/ 0 w 1013"/>
              <a:gd name="T81" fmla="*/ 0 h 1128"/>
              <a:gd name="T82" fmla="*/ 0 w 1013"/>
              <a:gd name="T83" fmla="*/ 0 h 1128"/>
              <a:gd name="T84" fmla="*/ 0 w 1013"/>
              <a:gd name="T85" fmla="*/ 0 h 1128"/>
              <a:gd name="T86" fmla="*/ 0 w 1013"/>
              <a:gd name="T87" fmla="*/ 0 h 1128"/>
              <a:gd name="T88" fmla="*/ 0 w 1013"/>
              <a:gd name="T89" fmla="*/ 0 h 1128"/>
              <a:gd name="T90" fmla="*/ 0 w 1013"/>
              <a:gd name="T91" fmla="*/ 0 h 1128"/>
              <a:gd name="T92" fmla="*/ 0 w 1013"/>
              <a:gd name="T93" fmla="*/ 0 h 1128"/>
              <a:gd name="T94" fmla="*/ 0 w 1013"/>
              <a:gd name="T95" fmla="*/ 0 h 1128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</a:gdLst>
            <a:ahLst/>
            <a:cxnLst>
              <a:cxn ang="T96">
                <a:pos x="T0" y="T1"/>
              </a:cxn>
              <a:cxn ang="T97">
                <a:pos x="T2" y="T3"/>
              </a:cxn>
              <a:cxn ang="T98">
                <a:pos x="T4" y="T5"/>
              </a:cxn>
              <a:cxn ang="T99">
                <a:pos x="T6" y="T7"/>
              </a:cxn>
              <a:cxn ang="T100">
                <a:pos x="T8" y="T9"/>
              </a:cxn>
              <a:cxn ang="T101">
                <a:pos x="T10" y="T11"/>
              </a:cxn>
              <a:cxn ang="T102">
                <a:pos x="T12" y="T13"/>
              </a:cxn>
              <a:cxn ang="T103">
                <a:pos x="T14" y="T15"/>
              </a:cxn>
              <a:cxn ang="T104">
                <a:pos x="T16" y="T17"/>
              </a:cxn>
              <a:cxn ang="T105">
                <a:pos x="T18" y="T19"/>
              </a:cxn>
              <a:cxn ang="T106">
                <a:pos x="T20" y="T21"/>
              </a:cxn>
              <a:cxn ang="T107">
                <a:pos x="T22" y="T23"/>
              </a:cxn>
              <a:cxn ang="T108">
                <a:pos x="T24" y="T25"/>
              </a:cxn>
              <a:cxn ang="T109">
                <a:pos x="T26" y="T27"/>
              </a:cxn>
              <a:cxn ang="T110">
                <a:pos x="T28" y="T29"/>
              </a:cxn>
              <a:cxn ang="T111">
                <a:pos x="T30" y="T31"/>
              </a:cxn>
              <a:cxn ang="T112">
                <a:pos x="T32" y="T33"/>
              </a:cxn>
              <a:cxn ang="T113">
                <a:pos x="T34" y="T35"/>
              </a:cxn>
              <a:cxn ang="T114">
                <a:pos x="T36" y="T37"/>
              </a:cxn>
              <a:cxn ang="T115">
                <a:pos x="T38" y="T39"/>
              </a:cxn>
              <a:cxn ang="T116">
                <a:pos x="T40" y="T41"/>
              </a:cxn>
              <a:cxn ang="T117">
                <a:pos x="T42" y="T43"/>
              </a:cxn>
              <a:cxn ang="T118">
                <a:pos x="T44" y="T45"/>
              </a:cxn>
              <a:cxn ang="T119">
                <a:pos x="T46" y="T47"/>
              </a:cxn>
              <a:cxn ang="T120">
                <a:pos x="T48" y="T49"/>
              </a:cxn>
              <a:cxn ang="T121">
                <a:pos x="T50" y="T51"/>
              </a:cxn>
              <a:cxn ang="T122">
                <a:pos x="T52" y="T53"/>
              </a:cxn>
              <a:cxn ang="T123">
                <a:pos x="T54" y="T55"/>
              </a:cxn>
              <a:cxn ang="T124">
                <a:pos x="T56" y="T57"/>
              </a:cxn>
              <a:cxn ang="T125">
                <a:pos x="T58" y="T59"/>
              </a:cxn>
              <a:cxn ang="T126">
                <a:pos x="T60" y="T61"/>
              </a:cxn>
              <a:cxn ang="T127">
                <a:pos x="T62" y="T63"/>
              </a:cxn>
              <a:cxn ang="T128">
                <a:pos x="T64" y="T65"/>
              </a:cxn>
              <a:cxn ang="T129">
                <a:pos x="T66" y="T67"/>
              </a:cxn>
              <a:cxn ang="T130">
                <a:pos x="T68" y="T69"/>
              </a:cxn>
              <a:cxn ang="T131">
                <a:pos x="T70" y="T71"/>
              </a:cxn>
              <a:cxn ang="T132">
                <a:pos x="T72" y="T73"/>
              </a:cxn>
              <a:cxn ang="T133">
                <a:pos x="T74" y="T75"/>
              </a:cxn>
              <a:cxn ang="T134">
                <a:pos x="T76" y="T77"/>
              </a:cxn>
              <a:cxn ang="T135">
                <a:pos x="T78" y="T79"/>
              </a:cxn>
              <a:cxn ang="T136">
                <a:pos x="T80" y="T81"/>
              </a:cxn>
              <a:cxn ang="T137">
                <a:pos x="T82" y="T83"/>
              </a:cxn>
              <a:cxn ang="T138">
                <a:pos x="T84" y="T85"/>
              </a:cxn>
              <a:cxn ang="T139">
                <a:pos x="T86" y="T87"/>
              </a:cxn>
              <a:cxn ang="T140">
                <a:pos x="T88" y="T89"/>
              </a:cxn>
              <a:cxn ang="T141">
                <a:pos x="T90" y="T91"/>
              </a:cxn>
              <a:cxn ang="T142">
                <a:pos x="T92" y="T93"/>
              </a:cxn>
              <a:cxn ang="T143">
                <a:pos x="T94" y="T95"/>
              </a:cxn>
            </a:cxnLst>
            <a:rect l="0" t="0" r="r" b="b"/>
            <a:pathLst>
              <a:path w="1013" h="1128">
                <a:moveTo>
                  <a:pt x="924" y="53"/>
                </a:moveTo>
                <a:lnTo>
                  <a:pt x="924" y="53"/>
                </a:lnTo>
                <a:lnTo>
                  <a:pt x="924" y="107"/>
                </a:lnTo>
                <a:lnTo>
                  <a:pt x="921" y="161"/>
                </a:lnTo>
                <a:lnTo>
                  <a:pt x="916" y="213"/>
                </a:lnTo>
                <a:lnTo>
                  <a:pt x="910" y="265"/>
                </a:lnTo>
                <a:lnTo>
                  <a:pt x="906" y="288"/>
                </a:lnTo>
                <a:lnTo>
                  <a:pt x="902" y="313"/>
                </a:lnTo>
                <a:lnTo>
                  <a:pt x="897" y="338"/>
                </a:lnTo>
                <a:lnTo>
                  <a:pt x="892" y="361"/>
                </a:lnTo>
                <a:lnTo>
                  <a:pt x="886" y="385"/>
                </a:lnTo>
                <a:lnTo>
                  <a:pt x="880" y="408"/>
                </a:lnTo>
                <a:lnTo>
                  <a:pt x="873" y="431"/>
                </a:lnTo>
                <a:lnTo>
                  <a:pt x="866" y="453"/>
                </a:lnTo>
                <a:lnTo>
                  <a:pt x="859" y="474"/>
                </a:lnTo>
                <a:lnTo>
                  <a:pt x="851" y="496"/>
                </a:lnTo>
                <a:lnTo>
                  <a:pt x="843" y="518"/>
                </a:lnTo>
                <a:lnTo>
                  <a:pt x="834" y="538"/>
                </a:lnTo>
                <a:lnTo>
                  <a:pt x="825" y="559"/>
                </a:lnTo>
                <a:lnTo>
                  <a:pt x="815" y="579"/>
                </a:lnTo>
                <a:lnTo>
                  <a:pt x="805" y="598"/>
                </a:lnTo>
                <a:lnTo>
                  <a:pt x="795" y="618"/>
                </a:lnTo>
                <a:lnTo>
                  <a:pt x="784" y="636"/>
                </a:lnTo>
                <a:lnTo>
                  <a:pt x="772" y="654"/>
                </a:lnTo>
                <a:lnTo>
                  <a:pt x="761" y="673"/>
                </a:lnTo>
                <a:lnTo>
                  <a:pt x="748" y="691"/>
                </a:lnTo>
                <a:lnTo>
                  <a:pt x="736" y="707"/>
                </a:lnTo>
                <a:lnTo>
                  <a:pt x="723" y="725"/>
                </a:lnTo>
                <a:lnTo>
                  <a:pt x="709" y="741"/>
                </a:lnTo>
                <a:lnTo>
                  <a:pt x="695" y="757"/>
                </a:lnTo>
                <a:lnTo>
                  <a:pt x="681" y="772"/>
                </a:lnTo>
                <a:lnTo>
                  <a:pt x="666" y="787"/>
                </a:lnTo>
                <a:lnTo>
                  <a:pt x="650" y="802"/>
                </a:lnTo>
                <a:lnTo>
                  <a:pt x="635" y="817"/>
                </a:lnTo>
                <a:lnTo>
                  <a:pt x="618" y="831"/>
                </a:lnTo>
                <a:lnTo>
                  <a:pt x="602" y="844"/>
                </a:lnTo>
                <a:lnTo>
                  <a:pt x="584" y="857"/>
                </a:lnTo>
                <a:lnTo>
                  <a:pt x="567" y="870"/>
                </a:lnTo>
                <a:lnTo>
                  <a:pt x="549" y="881"/>
                </a:lnTo>
                <a:lnTo>
                  <a:pt x="530" y="893"/>
                </a:lnTo>
                <a:lnTo>
                  <a:pt x="511" y="905"/>
                </a:lnTo>
                <a:lnTo>
                  <a:pt x="491" y="915"/>
                </a:lnTo>
                <a:lnTo>
                  <a:pt x="471" y="926"/>
                </a:lnTo>
                <a:lnTo>
                  <a:pt x="451" y="935"/>
                </a:lnTo>
                <a:lnTo>
                  <a:pt x="430" y="945"/>
                </a:lnTo>
                <a:lnTo>
                  <a:pt x="409" y="954"/>
                </a:lnTo>
                <a:lnTo>
                  <a:pt x="387" y="963"/>
                </a:lnTo>
                <a:lnTo>
                  <a:pt x="364" y="970"/>
                </a:lnTo>
                <a:lnTo>
                  <a:pt x="341" y="978"/>
                </a:lnTo>
                <a:lnTo>
                  <a:pt x="318" y="984"/>
                </a:lnTo>
                <a:lnTo>
                  <a:pt x="294" y="991"/>
                </a:lnTo>
                <a:lnTo>
                  <a:pt x="270" y="997"/>
                </a:lnTo>
                <a:lnTo>
                  <a:pt x="245" y="1001"/>
                </a:lnTo>
                <a:lnTo>
                  <a:pt x="220" y="1006"/>
                </a:lnTo>
                <a:lnTo>
                  <a:pt x="194" y="1011"/>
                </a:lnTo>
                <a:lnTo>
                  <a:pt x="168" y="1014"/>
                </a:lnTo>
                <a:lnTo>
                  <a:pt x="141" y="1018"/>
                </a:lnTo>
                <a:lnTo>
                  <a:pt x="114" y="1020"/>
                </a:lnTo>
                <a:lnTo>
                  <a:pt x="86" y="1023"/>
                </a:lnTo>
                <a:lnTo>
                  <a:pt x="58" y="1024"/>
                </a:lnTo>
                <a:lnTo>
                  <a:pt x="29" y="1025"/>
                </a:lnTo>
                <a:lnTo>
                  <a:pt x="0" y="1025"/>
                </a:lnTo>
                <a:lnTo>
                  <a:pt x="0" y="1128"/>
                </a:lnTo>
                <a:lnTo>
                  <a:pt x="31" y="1128"/>
                </a:lnTo>
                <a:lnTo>
                  <a:pt x="61" y="1127"/>
                </a:lnTo>
                <a:lnTo>
                  <a:pt x="91" y="1126"/>
                </a:lnTo>
                <a:lnTo>
                  <a:pt x="120" y="1124"/>
                </a:lnTo>
                <a:lnTo>
                  <a:pt x="149" y="1121"/>
                </a:lnTo>
                <a:lnTo>
                  <a:pt x="177" y="1118"/>
                </a:lnTo>
                <a:lnTo>
                  <a:pt x="205" y="1114"/>
                </a:lnTo>
                <a:lnTo>
                  <a:pt x="233" y="1110"/>
                </a:lnTo>
                <a:lnTo>
                  <a:pt x="260" y="1104"/>
                </a:lnTo>
                <a:lnTo>
                  <a:pt x="287" y="1099"/>
                </a:lnTo>
                <a:lnTo>
                  <a:pt x="313" y="1092"/>
                </a:lnTo>
                <a:lnTo>
                  <a:pt x="338" y="1085"/>
                </a:lnTo>
                <a:lnTo>
                  <a:pt x="364" y="1078"/>
                </a:lnTo>
                <a:lnTo>
                  <a:pt x="388" y="1070"/>
                </a:lnTo>
                <a:lnTo>
                  <a:pt x="413" y="1061"/>
                </a:lnTo>
                <a:lnTo>
                  <a:pt x="437" y="1052"/>
                </a:lnTo>
                <a:lnTo>
                  <a:pt x="460" y="1043"/>
                </a:lnTo>
                <a:lnTo>
                  <a:pt x="483" y="1032"/>
                </a:lnTo>
                <a:lnTo>
                  <a:pt x="506" y="1021"/>
                </a:lnTo>
                <a:lnTo>
                  <a:pt x="528" y="1010"/>
                </a:lnTo>
                <a:lnTo>
                  <a:pt x="549" y="998"/>
                </a:lnTo>
                <a:lnTo>
                  <a:pt x="570" y="986"/>
                </a:lnTo>
                <a:lnTo>
                  <a:pt x="591" y="973"/>
                </a:lnTo>
                <a:lnTo>
                  <a:pt x="611" y="959"/>
                </a:lnTo>
                <a:lnTo>
                  <a:pt x="631" y="945"/>
                </a:lnTo>
                <a:lnTo>
                  <a:pt x="650" y="931"/>
                </a:lnTo>
                <a:lnTo>
                  <a:pt x="669" y="915"/>
                </a:lnTo>
                <a:lnTo>
                  <a:pt x="687" y="900"/>
                </a:lnTo>
                <a:lnTo>
                  <a:pt x="705" y="884"/>
                </a:lnTo>
                <a:lnTo>
                  <a:pt x="722" y="867"/>
                </a:lnTo>
                <a:lnTo>
                  <a:pt x="739" y="850"/>
                </a:lnTo>
                <a:lnTo>
                  <a:pt x="756" y="832"/>
                </a:lnTo>
                <a:lnTo>
                  <a:pt x="772" y="814"/>
                </a:lnTo>
                <a:lnTo>
                  <a:pt x="787" y="795"/>
                </a:lnTo>
                <a:lnTo>
                  <a:pt x="802" y="777"/>
                </a:lnTo>
                <a:lnTo>
                  <a:pt x="816" y="757"/>
                </a:lnTo>
                <a:lnTo>
                  <a:pt x="830" y="738"/>
                </a:lnTo>
                <a:lnTo>
                  <a:pt x="843" y="717"/>
                </a:lnTo>
                <a:lnTo>
                  <a:pt x="856" y="695"/>
                </a:lnTo>
                <a:lnTo>
                  <a:pt x="868" y="674"/>
                </a:lnTo>
                <a:lnTo>
                  <a:pt x="880" y="653"/>
                </a:lnTo>
                <a:lnTo>
                  <a:pt x="892" y="631"/>
                </a:lnTo>
                <a:lnTo>
                  <a:pt x="902" y="608"/>
                </a:lnTo>
                <a:lnTo>
                  <a:pt x="913" y="585"/>
                </a:lnTo>
                <a:lnTo>
                  <a:pt x="922" y="562"/>
                </a:lnTo>
                <a:lnTo>
                  <a:pt x="932" y="538"/>
                </a:lnTo>
                <a:lnTo>
                  <a:pt x="940" y="514"/>
                </a:lnTo>
                <a:lnTo>
                  <a:pt x="949" y="489"/>
                </a:lnTo>
                <a:lnTo>
                  <a:pt x="957" y="465"/>
                </a:lnTo>
                <a:lnTo>
                  <a:pt x="964" y="439"/>
                </a:lnTo>
                <a:lnTo>
                  <a:pt x="970" y="414"/>
                </a:lnTo>
                <a:lnTo>
                  <a:pt x="977" y="388"/>
                </a:lnTo>
                <a:lnTo>
                  <a:pt x="982" y="362"/>
                </a:lnTo>
                <a:lnTo>
                  <a:pt x="988" y="335"/>
                </a:lnTo>
                <a:lnTo>
                  <a:pt x="992" y="308"/>
                </a:lnTo>
                <a:lnTo>
                  <a:pt x="997" y="280"/>
                </a:lnTo>
                <a:lnTo>
                  <a:pt x="1004" y="226"/>
                </a:lnTo>
                <a:lnTo>
                  <a:pt x="1009" y="169"/>
                </a:lnTo>
                <a:lnTo>
                  <a:pt x="1012" y="112"/>
                </a:lnTo>
                <a:lnTo>
                  <a:pt x="1013" y="53"/>
                </a:lnTo>
                <a:lnTo>
                  <a:pt x="1012" y="46"/>
                </a:lnTo>
                <a:lnTo>
                  <a:pt x="1012" y="40"/>
                </a:lnTo>
                <a:lnTo>
                  <a:pt x="1010" y="35"/>
                </a:lnTo>
                <a:lnTo>
                  <a:pt x="1009" y="29"/>
                </a:lnTo>
                <a:lnTo>
                  <a:pt x="1004" y="21"/>
                </a:lnTo>
                <a:lnTo>
                  <a:pt x="999" y="13"/>
                </a:lnTo>
                <a:lnTo>
                  <a:pt x="992" y="8"/>
                </a:lnTo>
                <a:lnTo>
                  <a:pt x="985" y="3"/>
                </a:lnTo>
                <a:lnTo>
                  <a:pt x="977" y="1"/>
                </a:lnTo>
                <a:lnTo>
                  <a:pt x="969" y="0"/>
                </a:lnTo>
                <a:lnTo>
                  <a:pt x="960" y="1"/>
                </a:lnTo>
                <a:lnTo>
                  <a:pt x="952" y="3"/>
                </a:lnTo>
                <a:lnTo>
                  <a:pt x="945" y="8"/>
                </a:lnTo>
                <a:lnTo>
                  <a:pt x="938" y="13"/>
                </a:lnTo>
                <a:lnTo>
                  <a:pt x="932" y="21"/>
                </a:lnTo>
                <a:lnTo>
                  <a:pt x="928" y="29"/>
                </a:lnTo>
                <a:lnTo>
                  <a:pt x="926" y="35"/>
                </a:lnTo>
                <a:lnTo>
                  <a:pt x="925" y="40"/>
                </a:lnTo>
                <a:lnTo>
                  <a:pt x="925" y="46"/>
                </a:lnTo>
                <a:lnTo>
                  <a:pt x="924" y="5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34" name="Freeform 128">
            <a:extLst>
              <a:ext uri="{FF2B5EF4-FFF2-40B4-BE49-F238E27FC236}">
                <a16:creationId xmlns:a16="http://schemas.microsoft.com/office/drawing/2014/main" id="{00000000-0008-0000-0700-00004E010000}"/>
              </a:ext>
            </a:extLst>
          </xdr:cNvPr>
          <xdr:cNvSpPr>
            <a:spLocks/>
          </xdr:cNvSpPr>
        </xdr:nvSpPr>
        <xdr:spPr bwMode="auto">
          <a:xfrm>
            <a:off x="4170" y="433"/>
            <a:ext cx="212" cy="179"/>
          </a:xfrm>
          <a:custGeom>
            <a:avLst/>
            <a:gdLst>
              <a:gd name="T0" fmla="*/ 0 w 1057"/>
              <a:gd name="T1" fmla="*/ 0 h 1077"/>
              <a:gd name="T2" fmla="*/ 0 w 1057"/>
              <a:gd name="T3" fmla="*/ 0 h 1077"/>
              <a:gd name="T4" fmla="*/ 0 w 1057"/>
              <a:gd name="T5" fmla="*/ 0 h 1077"/>
              <a:gd name="T6" fmla="*/ 0 w 1057"/>
              <a:gd name="T7" fmla="*/ 0 h 1077"/>
              <a:gd name="T8" fmla="*/ 0 w 1057"/>
              <a:gd name="T9" fmla="*/ 0 h 1077"/>
              <a:gd name="T10" fmla="*/ 0 w 1057"/>
              <a:gd name="T11" fmla="*/ 0 h 1077"/>
              <a:gd name="T12" fmla="*/ 0 w 1057"/>
              <a:gd name="T13" fmla="*/ 0 h 1077"/>
              <a:gd name="T14" fmla="*/ 0 w 1057"/>
              <a:gd name="T15" fmla="*/ 0 h 1077"/>
              <a:gd name="T16" fmla="*/ 0 w 1057"/>
              <a:gd name="T17" fmla="*/ 0 h 1077"/>
              <a:gd name="T18" fmla="*/ 0 w 1057"/>
              <a:gd name="T19" fmla="*/ 0 h 1077"/>
              <a:gd name="T20" fmla="*/ 0 w 1057"/>
              <a:gd name="T21" fmla="*/ 0 h 1077"/>
              <a:gd name="T22" fmla="*/ 0 w 1057"/>
              <a:gd name="T23" fmla="*/ 0 h 1077"/>
              <a:gd name="T24" fmla="*/ 0 w 1057"/>
              <a:gd name="T25" fmla="*/ 0 h 1077"/>
              <a:gd name="T26" fmla="*/ 0 w 1057"/>
              <a:gd name="T27" fmla="*/ 0 h 1077"/>
              <a:gd name="T28" fmla="*/ 0 w 1057"/>
              <a:gd name="T29" fmla="*/ 0 h 1077"/>
              <a:gd name="T30" fmla="*/ 0 w 1057"/>
              <a:gd name="T31" fmla="*/ 0 h 1077"/>
              <a:gd name="T32" fmla="*/ 0 w 1057"/>
              <a:gd name="T33" fmla="*/ 0 h 1077"/>
              <a:gd name="T34" fmla="*/ 0 w 1057"/>
              <a:gd name="T35" fmla="*/ 0 h 1077"/>
              <a:gd name="T36" fmla="*/ 0 w 1057"/>
              <a:gd name="T37" fmla="*/ 0 h 1077"/>
              <a:gd name="T38" fmla="*/ 0 w 1057"/>
              <a:gd name="T39" fmla="*/ 0 h 1077"/>
              <a:gd name="T40" fmla="*/ 0 w 1057"/>
              <a:gd name="T41" fmla="*/ 0 h 1077"/>
              <a:gd name="T42" fmla="*/ 0 w 1057"/>
              <a:gd name="T43" fmla="*/ 0 h 1077"/>
              <a:gd name="T44" fmla="*/ 0 w 1057"/>
              <a:gd name="T45" fmla="*/ 0 h 1077"/>
              <a:gd name="T46" fmla="*/ 0 w 1057"/>
              <a:gd name="T47" fmla="*/ 0 h 1077"/>
              <a:gd name="T48" fmla="*/ 0 w 1057"/>
              <a:gd name="T49" fmla="*/ 0 h 1077"/>
              <a:gd name="T50" fmla="*/ 0 w 1057"/>
              <a:gd name="T51" fmla="*/ 0 h 1077"/>
              <a:gd name="T52" fmla="*/ 0 w 1057"/>
              <a:gd name="T53" fmla="*/ 0 h 1077"/>
              <a:gd name="T54" fmla="*/ 0 w 1057"/>
              <a:gd name="T55" fmla="*/ 0 h 1077"/>
              <a:gd name="T56" fmla="*/ 0 w 1057"/>
              <a:gd name="T57" fmla="*/ 0 h 1077"/>
              <a:gd name="T58" fmla="*/ 0 w 1057"/>
              <a:gd name="T59" fmla="*/ 0 h 1077"/>
              <a:gd name="T60" fmla="*/ 0 w 1057"/>
              <a:gd name="T61" fmla="*/ 0 h 1077"/>
              <a:gd name="T62" fmla="*/ 0 w 1057"/>
              <a:gd name="T63" fmla="*/ 0 h 1077"/>
              <a:gd name="T64" fmla="*/ 0 w 1057"/>
              <a:gd name="T65" fmla="*/ 0 h 1077"/>
              <a:gd name="T66" fmla="*/ 0 w 1057"/>
              <a:gd name="T67" fmla="*/ 0 h 1077"/>
              <a:gd name="T68" fmla="*/ 0 w 1057"/>
              <a:gd name="T69" fmla="*/ 0 h 1077"/>
              <a:gd name="T70" fmla="*/ 0 w 1057"/>
              <a:gd name="T71" fmla="*/ 0 h 1077"/>
              <a:gd name="T72" fmla="*/ 0 w 1057"/>
              <a:gd name="T73" fmla="*/ 0 h 1077"/>
              <a:gd name="T74" fmla="*/ 0 w 1057"/>
              <a:gd name="T75" fmla="*/ 0 h 1077"/>
              <a:gd name="T76" fmla="*/ 0 w 1057"/>
              <a:gd name="T77" fmla="*/ 0 h 1077"/>
              <a:gd name="T78" fmla="*/ 0 w 1057"/>
              <a:gd name="T79" fmla="*/ 0 h 1077"/>
              <a:gd name="T80" fmla="*/ 0 w 1057"/>
              <a:gd name="T81" fmla="*/ 0 h 1077"/>
              <a:gd name="T82" fmla="*/ 0 w 1057"/>
              <a:gd name="T83" fmla="*/ 0 h 1077"/>
              <a:gd name="T84" fmla="*/ 0 w 1057"/>
              <a:gd name="T85" fmla="*/ 0 h 1077"/>
              <a:gd name="T86" fmla="*/ 0 w 1057"/>
              <a:gd name="T87" fmla="*/ 0 h 1077"/>
              <a:gd name="T88" fmla="*/ 0 w 1057"/>
              <a:gd name="T89" fmla="*/ 0 h 1077"/>
              <a:gd name="T90" fmla="*/ 0 w 1057"/>
              <a:gd name="T91" fmla="*/ 0 h 1077"/>
              <a:gd name="T92" fmla="*/ 0 w 1057"/>
              <a:gd name="T93" fmla="*/ 0 h 1077"/>
              <a:gd name="T94" fmla="*/ 0 w 1057"/>
              <a:gd name="T95" fmla="*/ 0 h 1077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</a:gdLst>
            <a:ahLst/>
            <a:cxnLst>
              <a:cxn ang="T96">
                <a:pos x="T0" y="T1"/>
              </a:cxn>
              <a:cxn ang="T97">
                <a:pos x="T2" y="T3"/>
              </a:cxn>
              <a:cxn ang="T98">
                <a:pos x="T4" y="T5"/>
              </a:cxn>
              <a:cxn ang="T99">
                <a:pos x="T6" y="T7"/>
              </a:cxn>
              <a:cxn ang="T100">
                <a:pos x="T8" y="T9"/>
              </a:cxn>
              <a:cxn ang="T101">
                <a:pos x="T10" y="T11"/>
              </a:cxn>
              <a:cxn ang="T102">
                <a:pos x="T12" y="T13"/>
              </a:cxn>
              <a:cxn ang="T103">
                <a:pos x="T14" y="T15"/>
              </a:cxn>
              <a:cxn ang="T104">
                <a:pos x="T16" y="T17"/>
              </a:cxn>
              <a:cxn ang="T105">
                <a:pos x="T18" y="T19"/>
              </a:cxn>
              <a:cxn ang="T106">
                <a:pos x="T20" y="T21"/>
              </a:cxn>
              <a:cxn ang="T107">
                <a:pos x="T22" y="T23"/>
              </a:cxn>
              <a:cxn ang="T108">
                <a:pos x="T24" y="T25"/>
              </a:cxn>
              <a:cxn ang="T109">
                <a:pos x="T26" y="T27"/>
              </a:cxn>
              <a:cxn ang="T110">
                <a:pos x="T28" y="T29"/>
              </a:cxn>
              <a:cxn ang="T111">
                <a:pos x="T30" y="T31"/>
              </a:cxn>
              <a:cxn ang="T112">
                <a:pos x="T32" y="T33"/>
              </a:cxn>
              <a:cxn ang="T113">
                <a:pos x="T34" y="T35"/>
              </a:cxn>
              <a:cxn ang="T114">
                <a:pos x="T36" y="T37"/>
              </a:cxn>
              <a:cxn ang="T115">
                <a:pos x="T38" y="T39"/>
              </a:cxn>
              <a:cxn ang="T116">
                <a:pos x="T40" y="T41"/>
              </a:cxn>
              <a:cxn ang="T117">
                <a:pos x="T42" y="T43"/>
              </a:cxn>
              <a:cxn ang="T118">
                <a:pos x="T44" y="T45"/>
              </a:cxn>
              <a:cxn ang="T119">
                <a:pos x="T46" y="T47"/>
              </a:cxn>
              <a:cxn ang="T120">
                <a:pos x="T48" y="T49"/>
              </a:cxn>
              <a:cxn ang="T121">
                <a:pos x="T50" y="T51"/>
              </a:cxn>
              <a:cxn ang="T122">
                <a:pos x="T52" y="T53"/>
              </a:cxn>
              <a:cxn ang="T123">
                <a:pos x="T54" y="T55"/>
              </a:cxn>
              <a:cxn ang="T124">
                <a:pos x="T56" y="T57"/>
              </a:cxn>
              <a:cxn ang="T125">
                <a:pos x="T58" y="T59"/>
              </a:cxn>
              <a:cxn ang="T126">
                <a:pos x="T60" y="T61"/>
              </a:cxn>
              <a:cxn ang="T127">
                <a:pos x="T62" y="T63"/>
              </a:cxn>
              <a:cxn ang="T128">
                <a:pos x="T64" y="T65"/>
              </a:cxn>
              <a:cxn ang="T129">
                <a:pos x="T66" y="T67"/>
              </a:cxn>
              <a:cxn ang="T130">
                <a:pos x="T68" y="T69"/>
              </a:cxn>
              <a:cxn ang="T131">
                <a:pos x="T70" y="T71"/>
              </a:cxn>
              <a:cxn ang="T132">
                <a:pos x="T72" y="T73"/>
              </a:cxn>
              <a:cxn ang="T133">
                <a:pos x="T74" y="T75"/>
              </a:cxn>
              <a:cxn ang="T134">
                <a:pos x="T76" y="T77"/>
              </a:cxn>
              <a:cxn ang="T135">
                <a:pos x="T78" y="T79"/>
              </a:cxn>
              <a:cxn ang="T136">
                <a:pos x="T80" y="T81"/>
              </a:cxn>
              <a:cxn ang="T137">
                <a:pos x="T82" y="T83"/>
              </a:cxn>
              <a:cxn ang="T138">
                <a:pos x="T84" y="T85"/>
              </a:cxn>
              <a:cxn ang="T139">
                <a:pos x="T86" y="T87"/>
              </a:cxn>
              <a:cxn ang="T140">
                <a:pos x="T88" y="T89"/>
              </a:cxn>
              <a:cxn ang="T141">
                <a:pos x="T90" y="T91"/>
              </a:cxn>
              <a:cxn ang="T142">
                <a:pos x="T92" y="T93"/>
              </a:cxn>
              <a:cxn ang="T143">
                <a:pos x="T94" y="T95"/>
              </a:cxn>
            </a:cxnLst>
            <a:rect l="0" t="0" r="r" b="b"/>
            <a:pathLst>
              <a:path w="1057" h="1077">
                <a:moveTo>
                  <a:pt x="44" y="103"/>
                </a:moveTo>
                <a:lnTo>
                  <a:pt x="44" y="103"/>
                </a:lnTo>
                <a:lnTo>
                  <a:pt x="73" y="104"/>
                </a:lnTo>
                <a:lnTo>
                  <a:pt x="102" y="104"/>
                </a:lnTo>
                <a:lnTo>
                  <a:pt x="130" y="106"/>
                </a:lnTo>
                <a:lnTo>
                  <a:pt x="158" y="108"/>
                </a:lnTo>
                <a:lnTo>
                  <a:pt x="185" y="110"/>
                </a:lnTo>
                <a:lnTo>
                  <a:pt x="212" y="114"/>
                </a:lnTo>
                <a:lnTo>
                  <a:pt x="238" y="117"/>
                </a:lnTo>
                <a:lnTo>
                  <a:pt x="264" y="122"/>
                </a:lnTo>
                <a:lnTo>
                  <a:pt x="289" y="127"/>
                </a:lnTo>
                <a:lnTo>
                  <a:pt x="314" y="132"/>
                </a:lnTo>
                <a:lnTo>
                  <a:pt x="338" y="137"/>
                </a:lnTo>
                <a:lnTo>
                  <a:pt x="362" y="144"/>
                </a:lnTo>
                <a:lnTo>
                  <a:pt x="385" y="152"/>
                </a:lnTo>
                <a:lnTo>
                  <a:pt x="408" y="159"/>
                </a:lnTo>
                <a:lnTo>
                  <a:pt x="431" y="167"/>
                </a:lnTo>
                <a:lnTo>
                  <a:pt x="453" y="175"/>
                </a:lnTo>
                <a:lnTo>
                  <a:pt x="474" y="183"/>
                </a:lnTo>
                <a:lnTo>
                  <a:pt x="495" y="193"/>
                </a:lnTo>
                <a:lnTo>
                  <a:pt x="515" y="203"/>
                </a:lnTo>
                <a:lnTo>
                  <a:pt x="535" y="213"/>
                </a:lnTo>
                <a:lnTo>
                  <a:pt x="555" y="224"/>
                </a:lnTo>
                <a:lnTo>
                  <a:pt x="574" y="235"/>
                </a:lnTo>
                <a:lnTo>
                  <a:pt x="593" y="247"/>
                </a:lnTo>
                <a:lnTo>
                  <a:pt x="611" y="259"/>
                </a:lnTo>
                <a:lnTo>
                  <a:pt x="628" y="272"/>
                </a:lnTo>
                <a:lnTo>
                  <a:pt x="646" y="285"/>
                </a:lnTo>
                <a:lnTo>
                  <a:pt x="662" y="299"/>
                </a:lnTo>
                <a:lnTo>
                  <a:pt x="679" y="312"/>
                </a:lnTo>
                <a:lnTo>
                  <a:pt x="694" y="327"/>
                </a:lnTo>
                <a:lnTo>
                  <a:pt x="710" y="341"/>
                </a:lnTo>
                <a:lnTo>
                  <a:pt x="725" y="356"/>
                </a:lnTo>
                <a:lnTo>
                  <a:pt x="739" y="372"/>
                </a:lnTo>
                <a:lnTo>
                  <a:pt x="753" y="388"/>
                </a:lnTo>
                <a:lnTo>
                  <a:pt x="767" y="405"/>
                </a:lnTo>
                <a:lnTo>
                  <a:pt x="780" y="421"/>
                </a:lnTo>
                <a:lnTo>
                  <a:pt x="792" y="439"/>
                </a:lnTo>
                <a:lnTo>
                  <a:pt x="805" y="456"/>
                </a:lnTo>
                <a:lnTo>
                  <a:pt x="816" y="474"/>
                </a:lnTo>
                <a:lnTo>
                  <a:pt x="828" y="493"/>
                </a:lnTo>
                <a:lnTo>
                  <a:pt x="839" y="512"/>
                </a:lnTo>
                <a:lnTo>
                  <a:pt x="849" y="531"/>
                </a:lnTo>
                <a:lnTo>
                  <a:pt x="859" y="551"/>
                </a:lnTo>
                <a:lnTo>
                  <a:pt x="869" y="571"/>
                </a:lnTo>
                <a:lnTo>
                  <a:pt x="878" y="591"/>
                </a:lnTo>
                <a:lnTo>
                  <a:pt x="887" y="612"/>
                </a:lnTo>
                <a:lnTo>
                  <a:pt x="895" y="633"/>
                </a:lnTo>
                <a:lnTo>
                  <a:pt x="903" y="654"/>
                </a:lnTo>
                <a:lnTo>
                  <a:pt x="910" y="676"/>
                </a:lnTo>
                <a:lnTo>
                  <a:pt x="917" y="699"/>
                </a:lnTo>
                <a:lnTo>
                  <a:pt x="924" y="721"/>
                </a:lnTo>
                <a:lnTo>
                  <a:pt x="930" y="745"/>
                </a:lnTo>
                <a:lnTo>
                  <a:pt x="936" y="768"/>
                </a:lnTo>
                <a:lnTo>
                  <a:pt x="941" y="792"/>
                </a:lnTo>
                <a:lnTo>
                  <a:pt x="946" y="815"/>
                </a:lnTo>
                <a:lnTo>
                  <a:pt x="950" y="840"/>
                </a:lnTo>
                <a:lnTo>
                  <a:pt x="954" y="865"/>
                </a:lnTo>
                <a:lnTo>
                  <a:pt x="960" y="915"/>
                </a:lnTo>
                <a:lnTo>
                  <a:pt x="965" y="968"/>
                </a:lnTo>
                <a:lnTo>
                  <a:pt x="968" y="1021"/>
                </a:lnTo>
                <a:lnTo>
                  <a:pt x="968" y="1077"/>
                </a:lnTo>
                <a:lnTo>
                  <a:pt x="1057" y="1077"/>
                </a:lnTo>
                <a:lnTo>
                  <a:pt x="1056" y="1018"/>
                </a:lnTo>
                <a:lnTo>
                  <a:pt x="1053" y="960"/>
                </a:lnTo>
                <a:lnTo>
                  <a:pt x="1048" y="904"/>
                </a:lnTo>
                <a:lnTo>
                  <a:pt x="1041" y="848"/>
                </a:lnTo>
                <a:lnTo>
                  <a:pt x="1036" y="820"/>
                </a:lnTo>
                <a:lnTo>
                  <a:pt x="1032" y="794"/>
                </a:lnTo>
                <a:lnTo>
                  <a:pt x="1026" y="767"/>
                </a:lnTo>
                <a:lnTo>
                  <a:pt x="1021" y="740"/>
                </a:lnTo>
                <a:lnTo>
                  <a:pt x="1014" y="715"/>
                </a:lnTo>
                <a:lnTo>
                  <a:pt x="1008" y="689"/>
                </a:lnTo>
                <a:lnTo>
                  <a:pt x="1001" y="664"/>
                </a:lnTo>
                <a:lnTo>
                  <a:pt x="993" y="639"/>
                </a:lnTo>
                <a:lnTo>
                  <a:pt x="984" y="615"/>
                </a:lnTo>
                <a:lnTo>
                  <a:pt x="976" y="591"/>
                </a:lnTo>
                <a:lnTo>
                  <a:pt x="966" y="567"/>
                </a:lnTo>
                <a:lnTo>
                  <a:pt x="957" y="543"/>
                </a:lnTo>
                <a:lnTo>
                  <a:pt x="946" y="521"/>
                </a:lnTo>
                <a:lnTo>
                  <a:pt x="936" y="499"/>
                </a:lnTo>
                <a:lnTo>
                  <a:pt x="924" y="476"/>
                </a:lnTo>
                <a:lnTo>
                  <a:pt x="912" y="454"/>
                </a:lnTo>
                <a:lnTo>
                  <a:pt x="900" y="433"/>
                </a:lnTo>
                <a:lnTo>
                  <a:pt x="887" y="412"/>
                </a:lnTo>
                <a:lnTo>
                  <a:pt x="874" y="392"/>
                </a:lnTo>
                <a:lnTo>
                  <a:pt x="860" y="372"/>
                </a:lnTo>
                <a:lnTo>
                  <a:pt x="846" y="352"/>
                </a:lnTo>
                <a:lnTo>
                  <a:pt x="831" y="333"/>
                </a:lnTo>
                <a:lnTo>
                  <a:pt x="816" y="315"/>
                </a:lnTo>
                <a:lnTo>
                  <a:pt x="800" y="296"/>
                </a:lnTo>
                <a:lnTo>
                  <a:pt x="783" y="279"/>
                </a:lnTo>
                <a:lnTo>
                  <a:pt x="766" y="262"/>
                </a:lnTo>
                <a:lnTo>
                  <a:pt x="749" y="246"/>
                </a:lnTo>
                <a:lnTo>
                  <a:pt x="731" y="229"/>
                </a:lnTo>
                <a:lnTo>
                  <a:pt x="713" y="214"/>
                </a:lnTo>
                <a:lnTo>
                  <a:pt x="694" y="199"/>
                </a:lnTo>
                <a:lnTo>
                  <a:pt x="675" y="183"/>
                </a:lnTo>
                <a:lnTo>
                  <a:pt x="655" y="169"/>
                </a:lnTo>
                <a:lnTo>
                  <a:pt x="635" y="156"/>
                </a:lnTo>
                <a:lnTo>
                  <a:pt x="614" y="143"/>
                </a:lnTo>
                <a:lnTo>
                  <a:pt x="593" y="130"/>
                </a:lnTo>
                <a:lnTo>
                  <a:pt x="572" y="119"/>
                </a:lnTo>
                <a:lnTo>
                  <a:pt x="550" y="108"/>
                </a:lnTo>
                <a:lnTo>
                  <a:pt x="527" y="96"/>
                </a:lnTo>
                <a:lnTo>
                  <a:pt x="504" y="86"/>
                </a:lnTo>
                <a:lnTo>
                  <a:pt x="481" y="76"/>
                </a:lnTo>
                <a:lnTo>
                  <a:pt x="457" y="67"/>
                </a:lnTo>
                <a:lnTo>
                  <a:pt x="432" y="59"/>
                </a:lnTo>
                <a:lnTo>
                  <a:pt x="408" y="50"/>
                </a:lnTo>
                <a:lnTo>
                  <a:pt x="382" y="43"/>
                </a:lnTo>
                <a:lnTo>
                  <a:pt x="357" y="36"/>
                </a:lnTo>
                <a:lnTo>
                  <a:pt x="331" y="30"/>
                </a:lnTo>
                <a:lnTo>
                  <a:pt x="304" y="24"/>
                </a:lnTo>
                <a:lnTo>
                  <a:pt x="277" y="20"/>
                </a:lnTo>
                <a:lnTo>
                  <a:pt x="249" y="15"/>
                </a:lnTo>
                <a:lnTo>
                  <a:pt x="221" y="10"/>
                </a:lnTo>
                <a:lnTo>
                  <a:pt x="193" y="8"/>
                </a:lnTo>
                <a:lnTo>
                  <a:pt x="164" y="4"/>
                </a:lnTo>
                <a:lnTo>
                  <a:pt x="135" y="2"/>
                </a:lnTo>
                <a:lnTo>
                  <a:pt x="105" y="1"/>
                </a:lnTo>
                <a:lnTo>
                  <a:pt x="75" y="0"/>
                </a:lnTo>
                <a:lnTo>
                  <a:pt x="44" y="0"/>
                </a:lnTo>
                <a:lnTo>
                  <a:pt x="39" y="0"/>
                </a:lnTo>
                <a:lnTo>
                  <a:pt x="34" y="1"/>
                </a:lnTo>
                <a:lnTo>
                  <a:pt x="29" y="2"/>
                </a:lnTo>
                <a:lnTo>
                  <a:pt x="25" y="4"/>
                </a:lnTo>
                <a:lnTo>
                  <a:pt x="17" y="9"/>
                </a:lnTo>
                <a:lnTo>
                  <a:pt x="11" y="16"/>
                </a:lnTo>
                <a:lnTo>
                  <a:pt x="6" y="23"/>
                </a:lnTo>
                <a:lnTo>
                  <a:pt x="3" y="33"/>
                </a:lnTo>
                <a:lnTo>
                  <a:pt x="1" y="42"/>
                </a:lnTo>
                <a:lnTo>
                  <a:pt x="0" y="51"/>
                </a:lnTo>
                <a:lnTo>
                  <a:pt x="1" y="61"/>
                </a:lnTo>
                <a:lnTo>
                  <a:pt x="3" y="70"/>
                </a:lnTo>
                <a:lnTo>
                  <a:pt x="6" y="80"/>
                </a:lnTo>
                <a:lnTo>
                  <a:pt x="11" y="88"/>
                </a:lnTo>
                <a:lnTo>
                  <a:pt x="17" y="94"/>
                </a:lnTo>
                <a:lnTo>
                  <a:pt x="25" y="100"/>
                </a:lnTo>
                <a:lnTo>
                  <a:pt x="29" y="101"/>
                </a:lnTo>
                <a:lnTo>
                  <a:pt x="34" y="102"/>
                </a:lnTo>
                <a:lnTo>
                  <a:pt x="39" y="103"/>
                </a:lnTo>
                <a:lnTo>
                  <a:pt x="44" y="10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35" name="Freeform 129">
            <a:extLst>
              <a:ext uri="{FF2B5EF4-FFF2-40B4-BE49-F238E27FC236}">
                <a16:creationId xmlns:a16="http://schemas.microsoft.com/office/drawing/2014/main" id="{00000000-0008-0000-0700-00004F010000}"/>
              </a:ext>
            </a:extLst>
          </xdr:cNvPr>
          <xdr:cNvSpPr>
            <a:spLocks/>
          </xdr:cNvSpPr>
        </xdr:nvSpPr>
        <xdr:spPr bwMode="auto">
          <a:xfrm>
            <a:off x="3975" y="433"/>
            <a:ext cx="204" cy="188"/>
          </a:xfrm>
          <a:custGeom>
            <a:avLst/>
            <a:gdLst>
              <a:gd name="T0" fmla="*/ 0 w 1020"/>
              <a:gd name="T1" fmla="*/ 0 h 1128"/>
              <a:gd name="T2" fmla="*/ 0 w 1020"/>
              <a:gd name="T3" fmla="*/ 0 h 1128"/>
              <a:gd name="T4" fmla="*/ 0 w 1020"/>
              <a:gd name="T5" fmla="*/ 0 h 1128"/>
              <a:gd name="T6" fmla="*/ 0 w 1020"/>
              <a:gd name="T7" fmla="*/ 0 h 1128"/>
              <a:gd name="T8" fmla="*/ 0 w 1020"/>
              <a:gd name="T9" fmla="*/ 0 h 1128"/>
              <a:gd name="T10" fmla="*/ 0 w 1020"/>
              <a:gd name="T11" fmla="*/ 0 h 1128"/>
              <a:gd name="T12" fmla="*/ 0 w 1020"/>
              <a:gd name="T13" fmla="*/ 0 h 1128"/>
              <a:gd name="T14" fmla="*/ 0 w 1020"/>
              <a:gd name="T15" fmla="*/ 0 h 1128"/>
              <a:gd name="T16" fmla="*/ 0 w 1020"/>
              <a:gd name="T17" fmla="*/ 0 h 1128"/>
              <a:gd name="T18" fmla="*/ 0 w 1020"/>
              <a:gd name="T19" fmla="*/ 0 h 1128"/>
              <a:gd name="T20" fmla="*/ 0 w 1020"/>
              <a:gd name="T21" fmla="*/ 0 h 1128"/>
              <a:gd name="T22" fmla="*/ 0 w 1020"/>
              <a:gd name="T23" fmla="*/ 0 h 1128"/>
              <a:gd name="T24" fmla="*/ 0 w 1020"/>
              <a:gd name="T25" fmla="*/ 0 h 1128"/>
              <a:gd name="T26" fmla="*/ 0 w 1020"/>
              <a:gd name="T27" fmla="*/ 0 h 1128"/>
              <a:gd name="T28" fmla="*/ 0 w 1020"/>
              <a:gd name="T29" fmla="*/ 0 h 1128"/>
              <a:gd name="T30" fmla="*/ 0 w 1020"/>
              <a:gd name="T31" fmla="*/ 0 h 1128"/>
              <a:gd name="T32" fmla="*/ 0 w 1020"/>
              <a:gd name="T33" fmla="*/ 0 h 1128"/>
              <a:gd name="T34" fmla="*/ 0 w 1020"/>
              <a:gd name="T35" fmla="*/ 0 h 1128"/>
              <a:gd name="T36" fmla="*/ 0 w 1020"/>
              <a:gd name="T37" fmla="*/ 0 h 1128"/>
              <a:gd name="T38" fmla="*/ 0 w 1020"/>
              <a:gd name="T39" fmla="*/ 0 h 1128"/>
              <a:gd name="T40" fmla="*/ 0 w 1020"/>
              <a:gd name="T41" fmla="*/ 0 h 1128"/>
              <a:gd name="T42" fmla="*/ 0 w 1020"/>
              <a:gd name="T43" fmla="*/ 0 h 1128"/>
              <a:gd name="T44" fmla="*/ 0 w 1020"/>
              <a:gd name="T45" fmla="*/ 0 h 1128"/>
              <a:gd name="T46" fmla="*/ 0 w 1020"/>
              <a:gd name="T47" fmla="*/ 0 h 1128"/>
              <a:gd name="T48" fmla="*/ 0 w 1020"/>
              <a:gd name="T49" fmla="*/ 0 h 1128"/>
              <a:gd name="T50" fmla="*/ 0 w 1020"/>
              <a:gd name="T51" fmla="*/ 0 h 1128"/>
              <a:gd name="T52" fmla="*/ 0 w 1020"/>
              <a:gd name="T53" fmla="*/ 0 h 1128"/>
              <a:gd name="T54" fmla="*/ 0 w 1020"/>
              <a:gd name="T55" fmla="*/ 0 h 1128"/>
              <a:gd name="T56" fmla="*/ 0 w 1020"/>
              <a:gd name="T57" fmla="*/ 0 h 1128"/>
              <a:gd name="T58" fmla="*/ 0 w 1020"/>
              <a:gd name="T59" fmla="*/ 0 h 1128"/>
              <a:gd name="T60" fmla="*/ 0 w 1020"/>
              <a:gd name="T61" fmla="*/ 0 h 1128"/>
              <a:gd name="T62" fmla="*/ 0 w 1020"/>
              <a:gd name="T63" fmla="*/ 0 h 1128"/>
              <a:gd name="T64" fmla="*/ 0 w 1020"/>
              <a:gd name="T65" fmla="*/ 0 h 1128"/>
              <a:gd name="T66" fmla="*/ 0 w 1020"/>
              <a:gd name="T67" fmla="*/ 0 h 1128"/>
              <a:gd name="T68" fmla="*/ 0 w 1020"/>
              <a:gd name="T69" fmla="*/ 0 h 1128"/>
              <a:gd name="T70" fmla="*/ 0 w 1020"/>
              <a:gd name="T71" fmla="*/ 0 h 1128"/>
              <a:gd name="T72" fmla="*/ 0 w 1020"/>
              <a:gd name="T73" fmla="*/ 0 h 1128"/>
              <a:gd name="T74" fmla="*/ 0 w 1020"/>
              <a:gd name="T75" fmla="*/ 0 h 1128"/>
              <a:gd name="T76" fmla="*/ 0 w 1020"/>
              <a:gd name="T77" fmla="*/ 0 h 1128"/>
              <a:gd name="T78" fmla="*/ 0 w 1020"/>
              <a:gd name="T79" fmla="*/ 0 h 1128"/>
              <a:gd name="T80" fmla="*/ 0 w 1020"/>
              <a:gd name="T81" fmla="*/ 0 h 1128"/>
              <a:gd name="T82" fmla="*/ 0 w 1020"/>
              <a:gd name="T83" fmla="*/ 0 h 1128"/>
              <a:gd name="T84" fmla="*/ 0 w 1020"/>
              <a:gd name="T85" fmla="*/ 0 h 1128"/>
              <a:gd name="T86" fmla="*/ 0 w 1020"/>
              <a:gd name="T87" fmla="*/ 0 h 1128"/>
              <a:gd name="T88" fmla="*/ 0 w 1020"/>
              <a:gd name="T89" fmla="*/ 0 h 1128"/>
              <a:gd name="T90" fmla="*/ 0 w 1020"/>
              <a:gd name="T91" fmla="*/ 0 h 1128"/>
              <a:gd name="T92" fmla="*/ 0 w 1020"/>
              <a:gd name="T93" fmla="*/ 0 h 1128"/>
              <a:gd name="T94" fmla="*/ 0 w 1020"/>
              <a:gd name="T95" fmla="*/ 0 h 1128"/>
              <a:gd name="T96" fmla="*/ 0 w 1020"/>
              <a:gd name="T97" fmla="*/ 0 h 1128"/>
              <a:gd name="T98" fmla="*/ 0 w 1020"/>
              <a:gd name="T99" fmla="*/ 0 h 1128"/>
              <a:gd name="T100" fmla="*/ 0 w 1020"/>
              <a:gd name="T101" fmla="*/ 0 h 1128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0" t="0" r="r" b="b"/>
            <a:pathLst>
              <a:path w="1020" h="1128">
                <a:moveTo>
                  <a:pt x="88" y="1077"/>
                </a:moveTo>
                <a:lnTo>
                  <a:pt x="88" y="1077"/>
                </a:lnTo>
                <a:lnTo>
                  <a:pt x="88" y="1048"/>
                </a:lnTo>
                <a:lnTo>
                  <a:pt x="89" y="1021"/>
                </a:lnTo>
                <a:lnTo>
                  <a:pt x="90" y="994"/>
                </a:lnTo>
                <a:lnTo>
                  <a:pt x="92" y="968"/>
                </a:lnTo>
                <a:lnTo>
                  <a:pt x="94" y="941"/>
                </a:lnTo>
                <a:lnTo>
                  <a:pt x="96" y="915"/>
                </a:lnTo>
                <a:lnTo>
                  <a:pt x="99" y="891"/>
                </a:lnTo>
                <a:lnTo>
                  <a:pt x="103" y="865"/>
                </a:lnTo>
                <a:lnTo>
                  <a:pt x="106" y="840"/>
                </a:lnTo>
                <a:lnTo>
                  <a:pt x="111" y="815"/>
                </a:lnTo>
                <a:lnTo>
                  <a:pt x="115" y="792"/>
                </a:lnTo>
                <a:lnTo>
                  <a:pt x="121" y="768"/>
                </a:lnTo>
                <a:lnTo>
                  <a:pt x="126" y="745"/>
                </a:lnTo>
                <a:lnTo>
                  <a:pt x="132" y="721"/>
                </a:lnTo>
                <a:lnTo>
                  <a:pt x="139" y="699"/>
                </a:lnTo>
                <a:lnTo>
                  <a:pt x="146" y="676"/>
                </a:lnTo>
                <a:lnTo>
                  <a:pt x="153" y="654"/>
                </a:lnTo>
                <a:lnTo>
                  <a:pt x="161" y="633"/>
                </a:lnTo>
                <a:lnTo>
                  <a:pt x="170" y="612"/>
                </a:lnTo>
                <a:lnTo>
                  <a:pt x="178" y="591"/>
                </a:lnTo>
                <a:lnTo>
                  <a:pt x="188" y="571"/>
                </a:lnTo>
                <a:lnTo>
                  <a:pt x="197" y="551"/>
                </a:lnTo>
                <a:lnTo>
                  <a:pt x="207" y="531"/>
                </a:lnTo>
                <a:lnTo>
                  <a:pt x="218" y="512"/>
                </a:lnTo>
                <a:lnTo>
                  <a:pt x="229" y="493"/>
                </a:lnTo>
                <a:lnTo>
                  <a:pt x="240" y="474"/>
                </a:lnTo>
                <a:lnTo>
                  <a:pt x="252" y="456"/>
                </a:lnTo>
                <a:lnTo>
                  <a:pt x="264" y="439"/>
                </a:lnTo>
                <a:lnTo>
                  <a:pt x="277" y="421"/>
                </a:lnTo>
                <a:lnTo>
                  <a:pt x="290" y="405"/>
                </a:lnTo>
                <a:lnTo>
                  <a:pt x="304" y="388"/>
                </a:lnTo>
                <a:lnTo>
                  <a:pt x="318" y="372"/>
                </a:lnTo>
                <a:lnTo>
                  <a:pt x="333" y="356"/>
                </a:lnTo>
                <a:lnTo>
                  <a:pt x="348" y="341"/>
                </a:lnTo>
                <a:lnTo>
                  <a:pt x="363" y="327"/>
                </a:lnTo>
                <a:lnTo>
                  <a:pt x="379" y="312"/>
                </a:lnTo>
                <a:lnTo>
                  <a:pt x="395" y="299"/>
                </a:lnTo>
                <a:lnTo>
                  <a:pt x="412" y="285"/>
                </a:lnTo>
                <a:lnTo>
                  <a:pt x="430" y="272"/>
                </a:lnTo>
                <a:lnTo>
                  <a:pt x="447" y="259"/>
                </a:lnTo>
                <a:lnTo>
                  <a:pt x="466" y="247"/>
                </a:lnTo>
                <a:lnTo>
                  <a:pt x="484" y="235"/>
                </a:lnTo>
                <a:lnTo>
                  <a:pt x="504" y="224"/>
                </a:lnTo>
                <a:lnTo>
                  <a:pt x="523" y="213"/>
                </a:lnTo>
                <a:lnTo>
                  <a:pt x="543" y="203"/>
                </a:lnTo>
                <a:lnTo>
                  <a:pt x="564" y="193"/>
                </a:lnTo>
                <a:lnTo>
                  <a:pt x="585" y="183"/>
                </a:lnTo>
                <a:lnTo>
                  <a:pt x="607" y="175"/>
                </a:lnTo>
                <a:lnTo>
                  <a:pt x="629" y="167"/>
                </a:lnTo>
                <a:lnTo>
                  <a:pt x="652" y="159"/>
                </a:lnTo>
                <a:lnTo>
                  <a:pt x="675" y="152"/>
                </a:lnTo>
                <a:lnTo>
                  <a:pt x="698" y="144"/>
                </a:lnTo>
                <a:lnTo>
                  <a:pt x="723" y="137"/>
                </a:lnTo>
                <a:lnTo>
                  <a:pt x="747" y="132"/>
                </a:lnTo>
                <a:lnTo>
                  <a:pt x="772" y="127"/>
                </a:lnTo>
                <a:lnTo>
                  <a:pt x="798" y="122"/>
                </a:lnTo>
                <a:lnTo>
                  <a:pt x="824" y="117"/>
                </a:lnTo>
                <a:lnTo>
                  <a:pt x="850" y="114"/>
                </a:lnTo>
                <a:lnTo>
                  <a:pt x="877" y="110"/>
                </a:lnTo>
                <a:lnTo>
                  <a:pt x="905" y="108"/>
                </a:lnTo>
                <a:lnTo>
                  <a:pt x="933" y="106"/>
                </a:lnTo>
                <a:lnTo>
                  <a:pt x="962" y="104"/>
                </a:lnTo>
                <a:lnTo>
                  <a:pt x="991" y="104"/>
                </a:lnTo>
                <a:lnTo>
                  <a:pt x="1020" y="103"/>
                </a:lnTo>
                <a:lnTo>
                  <a:pt x="1020" y="0"/>
                </a:lnTo>
                <a:lnTo>
                  <a:pt x="989" y="0"/>
                </a:lnTo>
                <a:lnTo>
                  <a:pt x="959" y="1"/>
                </a:lnTo>
                <a:lnTo>
                  <a:pt x="929" y="2"/>
                </a:lnTo>
                <a:lnTo>
                  <a:pt x="899" y="4"/>
                </a:lnTo>
                <a:lnTo>
                  <a:pt x="870" y="8"/>
                </a:lnTo>
                <a:lnTo>
                  <a:pt x="841" y="10"/>
                </a:lnTo>
                <a:lnTo>
                  <a:pt x="813" y="15"/>
                </a:lnTo>
                <a:lnTo>
                  <a:pt x="785" y="20"/>
                </a:lnTo>
                <a:lnTo>
                  <a:pt x="757" y="24"/>
                </a:lnTo>
                <a:lnTo>
                  <a:pt x="731" y="30"/>
                </a:lnTo>
                <a:lnTo>
                  <a:pt x="704" y="36"/>
                </a:lnTo>
                <a:lnTo>
                  <a:pt x="678" y="43"/>
                </a:lnTo>
                <a:lnTo>
                  <a:pt x="653" y="50"/>
                </a:lnTo>
                <a:lnTo>
                  <a:pt x="628" y="59"/>
                </a:lnTo>
                <a:lnTo>
                  <a:pt x="603" y="67"/>
                </a:lnTo>
                <a:lnTo>
                  <a:pt x="579" y="76"/>
                </a:lnTo>
                <a:lnTo>
                  <a:pt x="555" y="86"/>
                </a:lnTo>
                <a:lnTo>
                  <a:pt x="532" y="96"/>
                </a:lnTo>
                <a:lnTo>
                  <a:pt x="510" y="107"/>
                </a:lnTo>
                <a:lnTo>
                  <a:pt x="487" y="119"/>
                </a:lnTo>
                <a:lnTo>
                  <a:pt x="466" y="130"/>
                </a:lnTo>
                <a:lnTo>
                  <a:pt x="444" y="143"/>
                </a:lnTo>
                <a:lnTo>
                  <a:pt x="423" y="156"/>
                </a:lnTo>
                <a:lnTo>
                  <a:pt x="403" y="169"/>
                </a:lnTo>
                <a:lnTo>
                  <a:pt x="383" y="183"/>
                </a:lnTo>
                <a:lnTo>
                  <a:pt x="364" y="199"/>
                </a:lnTo>
                <a:lnTo>
                  <a:pt x="345" y="214"/>
                </a:lnTo>
                <a:lnTo>
                  <a:pt x="327" y="229"/>
                </a:lnTo>
                <a:lnTo>
                  <a:pt x="309" y="245"/>
                </a:lnTo>
                <a:lnTo>
                  <a:pt x="291" y="262"/>
                </a:lnTo>
                <a:lnTo>
                  <a:pt x="274" y="279"/>
                </a:lnTo>
                <a:lnTo>
                  <a:pt x="258" y="296"/>
                </a:lnTo>
                <a:lnTo>
                  <a:pt x="242" y="314"/>
                </a:lnTo>
                <a:lnTo>
                  <a:pt x="226" y="333"/>
                </a:lnTo>
                <a:lnTo>
                  <a:pt x="212" y="352"/>
                </a:lnTo>
                <a:lnTo>
                  <a:pt x="197" y="372"/>
                </a:lnTo>
                <a:lnTo>
                  <a:pt x="183" y="392"/>
                </a:lnTo>
                <a:lnTo>
                  <a:pt x="170" y="412"/>
                </a:lnTo>
                <a:lnTo>
                  <a:pt x="157" y="433"/>
                </a:lnTo>
                <a:lnTo>
                  <a:pt x="144" y="454"/>
                </a:lnTo>
                <a:lnTo>
                  <a:pt x="132" y="476"/>
                </a:lnTo>
                <a:lnTo>
                  <a:pt x="121" y="498"/>
                </a:lnTo>
                <a:lnTo>
                  <a:pt x="110" y="520"/>
                </a:lnTo>
                <a:lnTo>
                  <a:pt x="100" y="543"/>
                </a:lnTo>
                <a:lnTo>
                  <a:pt x="90" y="567"/>
                </a:lnTo>
                <a:lnTo>
                  <a:pt x="81" y="591"/>
                </a:lnTo>
                <a:lnTo>
                  <a:pt x="72" y="615"/>
                </a:lnTo>
                <a:lnTo>
                  <a:pt x="64" y="639"/>
                </a:lnTo>
                <a:lnTo>
                  <a:pt x="56" y="664"/>
                </a:lnTo>
                <a:lnTo>
                  <a:pt x="49" y="689"/>
                </a:lnTo>
                <a:lnTo>
                  <a:pt x="42" y="714"/>
                </a:lnTo>
                <a:lnTo>
                  <a:pt x="36" y="740"/>
                </a:lnTo>
                <a:lnTo>
                  <a:pt x="30" y="767"/>
                </a:lnTo>
                <a:lnTo>
                  <a:pt x="25" y="793"/>
                </a:lnTo>
                <a:lnTo>
                  <a:pt x="20" y="820"/>
                </a:lnTo>
                <a:lnTo>
                  <a:pt x="16" y="847"/>
                </a:lnTo>
                <a:lnTo>
                  <a:pt x="12" y="875"/>
                </a:lnTo>
                <a:lnTo>
                  <a:pt x="9" y="904"/>
                </a:lnTo>
                <a:lnTo>
                  <a:pt x="6" y="932"/>
                </a:lnTo>
                <a:lnTo>
                  <a:pt x="4" y="960"/>
                </a:lnTo>
                <a:lnTo>
                  <a:pt x="2" y="988"/>
                </a:lnTo>
                <a:lnTo>
                  <a:pt x="1" y="1018"/>
                </a:lnTo>
                <a:lnTo>
                  <a:pt x="0" y="1047"/>
                </a:lnTo>
                <a:lnTo>
                  <a:pt x="0" y="1077"/>
                </a:lnTo>
                <a:lnTo>
                  <a:pt x="0" y="1083"/>
                </a:lnTo>
                <a:lnTo>
                  <a:pt x="1" y="1088"/>
                </a:lnTo>
                <a:lnTo>
                  <a:pt x="2" y="1094"/>
                </a:lnTo>
                <a:lnTo>
                  <a:pt x="3" y="1099"/>
                </a:lnTo>
                <a:lnTo>
                  <a:pt x="8" y="1108"/>
                </a:lnTo>
                <a:lnTo>
                  <a:pt x="13" y="1116"/>
                </a:lnTo>
                <a:lnTo>
                  <a:pt x="20" y="1121"/>
                </a:lnTo>
                <a:lnTo>
                  <a:pt x="28" y="1125"/>
                </a:lnTo>
                <a:lnTo>
                  <a:pt x="36" y="1127"/>
                </a:lnTo>
                <a:lnTo>
                  <a:pt x="44" y="1128"/>
                </a:lnTo>
                <a:lnTo>
                  <a:pt x="52" y="1127"/>
                </a:lnTo>
                <a:lnTo>
                  <a:pt x="60" y="1125"/>
                </a:lnTo>
                <a:lnTo>
                  <a:pt x="68" y="1121"/>
                </a:lnTo>
                <a:lnTo>
                  <a:pt x="74" y="1116"/>
                </a:lnTo>
                <a:lnTo>
                  <a:pt x="80" y="1108"/>
                </a:lnTo>
                <a:lnTo>
                  <a:pt x="84" y="1099"/>
                </a:lnTo>
                <a:lnTo>
                  <a:pt x="86" y="1094"/>
                </a:lnTo>
                <a:lnTo>
                  <a:pt x="87" y="1088"/>
                </a:lnTo>
                <a:lnTo>
                  <a:pt x="88" y="1083"/>
                </a:lnTo>
                <a:lnTo>
                  <a:pt x="88" y="1077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36" name="Freeform 130">
            <a:extLst>
              <a:ext uri="{FF2B5EF4-FFF2-40B4-BE49-F238E27FC236}">
                <a16:creationId xmlns:a16="http://schemas.microsoft.com/office/drawing/2014/main" id="{00000000-0008-0000-0700-000050010000}"/>
              </a:ext>
            </a:extLst>
          </xdr:cNvPr>
          <xdr:cNvSpPr>
            <a:spLocks/>
          </xdr:cNvSpPr>
        </xdr:nvSpPr>
        <xdr:spPr bwMode="auto">
          <a:xfrm>
            <a:off x="4110" y="519"/>
            <a:ext cx="76" cy="93"/>
          </a:xfrm>
          <a:custGeom>
            <a:avLst/>
            <a:gdLst>
              <a:gd name="T0" fmla="*/ 0 w 381"/>
              <a:gd name="T1" fmla="*/ 0 h 561"/>
              <a:gd name="T2" fmla="*/ 0 w 381"/>
              <a:gd name="T3" fmla="*/ 0 h 561"/>
              <a:gd name="T4" fmla="*/ 0 w 381"/>
              <a:gd name="T5" fmla="*/ 0 h 561"/>
              <a:gd name="T6" fmla="*/ 0 w 381"/>
              <a:gd name="T7" fmla="*/ 0 h 561"/>
              <a:gd name="T8" fmla="*/ 0 w 381"/>
              <a:gd name="T9" fmla="*/ 0 h 561"/>
              <a:gd name="T10" fmla="*/ 0 w 381"/>
              <a:gd name="T11" fmla="*/ 0 h 561"/>
              <a:gd name="T12" fmla="*/ 0 w 381"/>
              <a:gd name="T13" fmla="*/ 0 h 561"/>
              <a:gd name="T14" fmla="*/ 0 w 381"/>
              <a:gd name="T15" fmla="*/ 0 h 561"/>
              <a:gd name="T16" fmla="*/ 0 w 381"/>
              <a:gd name="T17" fmla="*/ 0 h 561"/>
              <a:gd name="T18" fmla="*/ 0 w 381"/>
              <a:gd name="T19" fmla="*/ 0 h 561"/>
              <a:gd name="T20" fmla="*/ 0 w 381"/>
              <a:gd name="T21" fmla="*/ 0 h 561"/>
              <a:gd name="T22" fmla="*/ 0 w 381"/>
              <a:gd name="T23" fmla="*/ 0 h 561"/>
              <a:gd name="T24" fmla="*/ 0 w 381"/>
              <a:gd name="T25" fmla="*/ 0 h 561"/>
              <a:gd name="T26" fmla="*/ 0 w 381"/>
              <a:gd name="T27" fmla="*/ 0 h 561"/>
              <a:gd name="T28" fmla="*/ 0 w 381"/>
              <a:gd name="T29" fmla="*/ 0 h 561"/>
              <a:gd name="T30" fmla="*/ 0 w 381"/>
              <a:gd name="T31" fmla="*/ 0 h 561"/>
              <a:gd name="T32" fmla="*/ 0 w 381"/>
              <a:gd name="T33" fmla="*/ 0 h 561"/>
              <a:gd name="T34" fmla="*/ 0 w 381"/>
              <a:gd name="T35" fmla="*/ 0 h 561"/>
              <a:gd name="T36" fmla="*/ 0 w 381"/>
              <a:gd name="T37" fmla="*/ 0 h 561"/>
              <a:gd name="T38" fmla="*/ 0 w 381"/>
              <a:gd name="T39" fmla="*/ 0 h 561"/>
              <a:gd name="T40" fmla="*/ 0 w 381"/>
              <a:gd name="T41" fmla="*/ 0 h 561"/>
              <a:gd name="T42" fmla="*/ 0 w 381"/>
              <a:gd name="T43" fmla="*/ 0 h 561"/>
              <a:gd name="T44" fmla="*/ 0 w 381"/>
              <a:gd name="T45" fmla="*/ 0 h 561"/>
              <a:gd name="T46" fmla="*/ 0 w 381"/>
              <a:gd name="T47" fmla="*/ 0 h 561"/>
              <a:gd name="T48" fmla="*/ 0 w 381"/>
              <a:gd name="T49" fmla="*/ 0 h 561"/>
              <a:gd name="T50" fmla="*/ 0 w 381"/>
              <a:gd name="T51" fmla="*/ 0 h 561"/>
              <a:gd name="T52" fmla="*/ 0 w 381"/>
              <a:gd name="T53" fmla="*/ 0 h 561"/>
              <a:gd name="T54" fmla="*/ 0 w 381"/>
              <a:gd name="T55" fmla="*/ 0 h 561"/>
              <a:gd name="T56" fmla="*/ 0 w 381"/>
              <a:gd name="T57" fmla="*/ 0 h 561"/>
              <a:gd name="T58" fmla="*/ 0 w 381"/>
              <a:gd name="T59" fmla="*/ 0 h 561"/>
              <a:gd name="T60" fmla="*/ 0 w 381"/>
              <a:gd name="T61" fmla="*/ 0 h 561"/>
              <a:gd name="T62" fmla="*/ 0 w 381"/>
              <a:gd name="T63" fmla="*/ 0 h 561"/>
              <a:gd name="T64" fmla="*/ 0 w 381"/>
              <a:gd name="T65" fmla="*/ 0 h 561"/>
              <a:gd name="T66" fmla="*/ 0 w 381"/>
              <a:gd name="T67" fmla="*/ 0 h 561"/>
              <a:gd name="T68" fmla="*/ 0 w 381"/>
              <a:gd name="T69" fmla="*/ 0 h 561"/>
              <a:gd name="T70" fmla="*/ 0 w 381"/>
              <a:gd name="T71" fmla="*/ 0 h 561"/>
              <a:gd name="T72" fmla="*/ 0 w 381"/>
              <a:gd name="T73" fmla="*/ 0 h 561"/>
              <a:gd name="T74" fmla="*/ 0 w 381"/>
              <a:gd name="T75" fmla="*/ 0 h 561"/>
              <a:gd name="T76" fmla="*/ 0 w 381"/>
              <a:gd name="T77" fmla="*/ 0 h 561"/>
              <a:gd name="T78" fmla="*/ 0 w 381"/>
              <a:gd name="T79" fmla="*/ 0 h 561"/>
              <a:gd name="T80" fmla="*/ 0 w 381"/>
              <a:gd name="T81" fmla="*/ 0 h 561"/>
              <a:gd name="T82" fmla="*/ 0 w 381"/>
              <a:gd name="T83" fmla="*/ 0 h 561"/>
              <a:gd name="T84" fmla="*/ 0 w 381"/>
              <a:gd name="T85" fmla="*/ 0 h 561"/>
              <a:gd name="T86" fmla="*/ 0 w 381"/>
              <a:gd name="T87" fmla="*/ 0 h 561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81" h="561">
                <a:moveTo>
                  <a:pt x="337" y="0"/>
                </a:moveTo>
                <a:lnTo>
                  <a:pt x="337" y="0"/>
                </a:lnTo>
                <a:lnTo>
                  <a:pt x="318" y="2"/>
                </a:lnTo>
                <a:lnTo>
                  <a:pt x="298" y="3"/>
                </a:lnTo>
                <a:lnTo>
                  <a:pt x="280" y="5"/>
                </a:lnTo>
                <a:lnTo>
                  <a:pt x="261" y="7"/>
                </a:lnTo>
                <a:lnTo>
                  <a:pt x="243" y="12"/>
                </a:lnTo>
                <a:lnTo>
                  <a:pt x="226" y="17"/>
                </a:lnTo>
                <a:lnTo>
                  <a:pt x="209" y="23"/>
                </a:lnTo>
                <a:lnTo>
                  <a:pt x="192" y="30"/>
                </a:lnTo>
                <a:lnTo>
                  <a:pt x="176" y="39"/>
                </a:lnTo>
                <a:lnTo>
                  <a:pt x="161" y="49"/>
                </a:lnTo>
                <a:lnTo>
                  <a:pt x="146" y="59"/>
                </a:lnTo>
                <a:lnTo>
                  <a:pt x="132" y="71"/>
                </a:lnTo>
                <a:lnTo>
                  <a:pt x="118" y="85"/>
                </a:lnTo>
                <a:lnTo>
                  <a:pt x="105" y="99"/>
                </a:lnTo>
                <a:lnTo>
                  <a:pt x="93" y="116"/>
                </a:lnTo>
                <a:lnTo>
                  <a:pt x="82" y="132"/>
                </a:lnTo>
                <a:lnTo>
                  <a:pt x="71" y="150"/>
                </a:lnTo>
                <a:lnTo>
                  <a:pt x="62" y="170"/>
                </a:lnTo>
                <a:lnTo>
                  <a:pt x="53" y="190"/>
                </a:lnTo>
                <a:lnTo>
                  <a:pt x="45" y="211"/>
                </a:lnTo>
                <a:lnTo>
                  <a:pt x="37" y="235"/>
                </a:lnTo>
                <a:lnTo>
                  <a:pt x="31" y="258"/>
                </a:lnTo>
                <a:lnTo>
                  <a:pt x="25" y="283"/>
                </a:lnTo>
                <a:lnTo>
                  <a:pt x="19" y="309"/>
                </a:lnTo>
                <a:lnTo>
                  <a:pt x="15" y="336"/>
                </a:lnTo>
                <a:lnTo>
                  <a:pt x="11" y="364"/>
                </a:lnTo>
                <a:lnTo>
                  <a:pt x="7" y="394"/>
                </a:lnTo>
                <a:lnTo>
                  <a:pt x="5" y="424"/>
                </a:lnTo>
                <a:lnTo>
                  <a:pt x="3" y="456"/>
                </a:lnTo>
                <a:lnTo>
                  <a:pt x="1" y="489"/>
                </a:lnTo>
                <a:lnTo>
                  <a:pt x="0" y="524"/>
                </a:lnTo>
                <a:lnTo>
                  <a:pt x="0" y="561"/>
                </a:lnTo>
                <a:lnTo>
                  <a:pt x="88" y="561"/>
                </a:lnTo>
                <a:lnTo>
                  <a:pt x="89" y="525"/>
                </a:lnTo>
                <a:lnTo>
                  <a:pt x="89" y="494"/>
                </a:lnTo>
                <a:lnTo>
                  <a:pt x="91" y="463"/>
                </a:lnTo>
                <a:lnTo>
                  <a:pt x="93" y="434"/>
                </a:lnTo>
                <a:lnTo>
                  <a:pt x="95" y="405"/>
                </a:lnTo>
                <a:lnTo>
                  <a:pt x="98" y="378"/>
                </a:lnTo>
                <a:lnTo>
                  <a:pt x="102" y="354"/>
                </a:lnTo>
                <a:lnTo>
                  <a:pt x="106" y="330"/>
                </a:lnTo>
                <a:lnTo>
                  <a:pt x="110" y="309"/>
                </a:lnTo>
                <a:lnTo>
                  <a:pt x="115" y="288"/>
                </a:lnTo>
                <a:lnTo>
                  <a:pt x="120" y="269"/>
                </a:lnTo>
                <a:lnTo>
                  <a:pt x="126" y="251"/>
                </a:lnTo>
                <a:lnTo>
                  <a:pt x="132" y="235"/>
                </a:lnTo>
                <a:lnTo>
                  <a:pt x="139" y="219"/>
                </a:lnTo>
                <a:lnTo>
                  <a:pt x="146" y="206"/>
                </a:lnTo>
                <a:lnTo>
                  <a:pt x="153" y="193"/>
                </a:lnTo>
                <a:lnTo>
                  <a:pt x="161" y="182"/>
                </a:lnTo>
                <a:lnTo>
                  <a:pt x="169" y="171"/>
                </a:lnTo>
                <a:lnTo>
                  <a:pt x="177" y="162"/>
                </a:lnTo>
                <a:lnTo>
                  <a:pt x="186" y="153"/>
                </a:lnTo>
                <a:lnTo>
                  <a:pt x="195" y="145"/>
                </a:lnTo>
                <a:lnTo>
                  <a:pt x="205" y="138"/>
                </a:lnTo>
                <a:lnTo>
                  <a:pt x="215" y="132"/>
                </a:lnTo>
                <a:lnTo>
                  <a:pt x="226" y="126"/>
                </a:lnTo>
                <a:lnTo>
                  <a:pt x="237" y="122"/>
                </a:lnTo>
                <a:lnTo>
                  <a:pt x="249" y="117"/>
                </a:lnTo>
                <a:lnTo>
                  <a:pt x="262" y="113"/>
                </a:lnTo>
                <a:lnTo>
                  <a:pt x="276" y="110"/>
                </a:lnTo>
                <a:lnTo>
                  <a:pt x="290" y="108"/>
                </a:lnTo>
                <a:lnTo>
                  <a:pt x="305" y="106"/>
                </a:lnTo>
                <a:lnTo>
                  <a:pt x="321" y="105"/>
                </a:lnTo>
                <a:lnTo>
                  <a:pt x="337" y="105"/>
                </a:lnTo>
                <a:lnTo>
                  <a:pt x="342" y="104"/>
                </a:lnTo>
                <a:lnTo>
                  <a:pt x="347" y="104"/>
                </a:lnTo>
                <a:lnTo>
                  <a:pt x="352" y="102"/>
                </a:lnTo>
                <a:lnTo>
                  <a:pt x="356" y="100"/>
                </a:lnTo>
                <a:lnTo>
                  <a:pt x="364" y="96"/>
                </a:lnTo>
                <a:lnTo>
                  <a:pt x="370" y="89"/>
                </a:lnTo>
                <a:lnTo>
                  <a:pt x="375" y="80"/>
                </a:lnTo>
                <a:lnTo>
                  <a:pt x="379" y="72"/>
                </a:lnTo>
                <a:lnTo>
                  <a:pt x="381" y="63"/>
                </a:lnTo>
                <a:lnTo>
                  <a:pt x="381" y="52"/>
                </a:lnTo>
                <a:lnTo>
                  <a:pt x="381" y="43"/>
                </a:lnTo>
                <a:lnTo>
                  <a:pt x="379" y="33"/>
                </a:lnTo>
                <a:lnTo>
                  <a:pt x="375" y="25"/>
                </a:lnTo>
                <a:lnTo>
                  <a:pt x="370" y="17"/>
                </a:lnTo>
                <a:lnTo>
                  <a:pt x="364" y="10"/>
                </a:lnTo>
                <a:lnTo>
                  <a:pt x="356" y="5"/>
                </a:lnTo>
                <a:lnTo>
                  <a:pt x="352" y="3"/>
                </a:lnTo>
                <a:lnTo>
                  <a:pt x="347" y="2"/>
                </a:lnTo>
                <a:lnTo>
                  <a:pt x="342" y="2"/>
                </a:lnTo>
                <a:lnTo>
                  <a:pt x="337" y="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37" name="Freeform 131">
            <a:extLst>
              <a:ext uri="{FF2B5EF4-FFF2-40B4-BE49-F238E27FC236}">
                <a16:creationId xmlns:a16="http://schemas.microsoft.com/office/drawing/2014/main" id="{00000000-0008-0000-0700-000051010000}"/>
              </a:ext>
            </a:extLst>
          </xdr:cNvPr>
          <xdr:cNvSpPr>
            <a:spLocks/>
          </xdr:cNvSpPr>
        </xdr:nvSpPr>
        <xdr:spPr bwMode="auto">
          <a:xfrm>
            <a:off x="4178" y="519"/>
            <a:ext cx="67" cy="102"/>
          </a:xfrm>
          <a:custGeom>
            <a:avLst/>
            <a:gdLst>
              <a:gd name="T0" fmla="*/ 0 w 337"/>
              <a:gd name="T1" fmla="*/ 0 h 612"/>
              <a:gd name="T2" fmla="*/ 0 w 337"/>
              <a:gd name="T3" fmla="*/ 0 h 612"/>
              <a:gd name="T4" fmla="*/ 0 w 337"/>
              <a:gd name="T5" fmla="*/ 0 h 612"/>
              <a:gd name="T6" fmla="*/ 0 w 337"/>
              <a:gd name="T7" fmla="*/ 0 h 612"/>
              <a:gd name="T8" fmla="*/ 0 w 337"/>
              <a:gd name="T9" fmla="*/ 0 h 612"/>
              <a:gd name="T10" fmla="*/ 0 w 337"/>
              <a:gd name="T11" fmla="*/ 0 h 612"/>
              <a:gd name="T12" fmla="*/ 0 w 337"/>
              <a:gd name="T13" fmla="*/ 0 h 612"/>
              <a:gd name="T14" fmla="*/ 0 w 337"/>
              <a:gd name="T15" fmla="*/ 0 h 612"/>
              <a:gd name="T16" fmla="*/ 0 w 337"/>
              <a:gd name="T17" fmla="*/ 0 h 612"/>
              <a:gd name="T18" fmla="*/ 0 w 337"/>
              <a:gd name="T19" fmla="*/ 0 h 612"/>
              <a:gd name="T20" fmla="*/ 0 w 337"/>
              <a:gd name="T21" fmla="*/ 0 h 612"/>
              <a:gd name="T22" fmla="*/ 0 w 337"/>
              <a:gd name="T23" fmla="*/ 0 h 612"/>
              <a:gd name="T24" fmla="*/ 0 w 337"/>
              <a:gd name="T25" fmla="*/ 0 h 612"/>
              <a:gd name="T26" fmla="*/ 0 w 337"/>
              <a:gd name="T27" fmla="*/ 0 h 612"/>
              <a:gd name="T28" fmla="*/ 0 w 337"/>
              <a:gd name="T29" fmla="*/ 0 h 612"/>
              <a:gd name="T30" fmla="*/ 0 w 337"/>
              <a:gd name="T31" fmla="*/ 0 h 612"/>
              <a:gd name="T32" fmla="*/ 0 w 337"/>
              <a:gd name="T33" fmla="*/ 0 h 612"/>
              <a:gd name="T34" fmla="*/ 0 w 337"/>
              <a:gd name="T35" fmla="*/ 0 h 612"/>
              <a:gd name="T36" fmla="*/ 0 w 337"/>
              <a:gd name="T37" fmla="*/ 0 h 612"/>
              <a:gd name="T38" fmla="*/ 0 w 337"/>
              <a:gd name="T39" fmla="*/ 0 h 612"/>
              <a:gd name="T40" fmla="*/ 0 w 337"/>
              <a:gd name="T41" fmla="*/ 0 h 612"/>
              <a:gd name="T42" fmla="*/ 0 w 337"/>
              <a:gd name="T43" fmla="*/ 0 h 612"/>
              <a:gd name="T44" fmla="*/ 0 w 337"/>
              <a:gd name="T45" fmla="*/ 0 h 612"/>
              <a:gd name="T46" fmla="*/ 0 w 337"/>
              <a:gd name="T47" fmla="*/ 0 h 612"/>
              <a:gd name="T48" fmla="*/ 0 w 337"/>
              <a:gd name="T49" fmla="*/ 0 h 612"/>
              <a:gd name="T50" fmla="*/ 0 w 337"/>
              <a:gd name="T51" fmla="*/ 0 h 612"/>
              <a:gd name="T52" fmla="*/ 0 w 337"/>
              <a:gd name="T53" fmla="*/ 0 h 612"/>
              <a:gd name="T54" fmla="*/ 0 w 337"/>
              <a:gd name="T55" fmla="*/ 0 h 612"/>
              <a:gd name="T56" fmla="*/ 0 w 337"/>
              <a:gd name="T57" fmla="*/ 0 h 612"/>
              <a:gd name="T58" fmla="*/ 0 w 337"/>
              <a:gd name="T59" fmla="*/ 0 h 612"/>
              <a:gd name="T60" fmla="*/ 0 w 337"/>
              <a:gd name="T61" fmla="*/ 0 h 612"/>
              <a:gd name="T62" fmla="*/ 0 w 337"/>
              <a:gd name="T63" fmla="*/ 0 h 612"/>
              <a:gd name="T64" fmla="*/ 0 w 337"/>
              <a:gd name="T65" fmla="*/ 0 h 612"/>
              <a:gd name="T66" fmla="*/ 0 w 337"/>
              <a:gd name="T67" fmla="*/ 0 h 612"/>
              <a:gd name="T68" fmla="*/ 0 w 337"/>
              <a:gd name="T69" fmla="*/ 0 h 612"/>
              <a:gd name="T70" fmla="*/ 0 w 337"/>
              <a:gd name="T71" fmla="*/ 0 h 612"/>
              <a:gd name="T72" fmla="*/ 0 w 337"/>
              <a:gd name="T73" fmla="*/ 0 h 612"/>
              <a:gd name="T74" fmla="*/ 0 w 337"/>
              <a:gd name="T75" fmla="*/ 0 h 612"/>
              <a:gd name="T76" fmla="*/ 0 w 337"/>
              <a:gd name="T77" fmla="*/ 0 h 612"/>
              <a:gd name="T78" fmla="*/ 0 w 337"/>
              <a:gd name="T79" fmla="*/ 0 h 612"/>
              <a:gd name="T80" fmla="*/ 0 w 337"/>
              <a:gd name="T81" fmla="*/ 0 h 612"/>
              <a:gd name="T82" fmla="*/ 0 w 337"/>
              <a:gd name="T83" fmla="*/ 0 h 612"/>
              <a:gd name="T84" fmla="*/ 0 w 337"/>
              <a:gd name="T85" fmla="*/ 0 h 612"/>
              <a:gd name="T86" fmla="*/ 0 w 337"/>
              <a:gd name="T87" fmla="*/ 0 h 612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37" h="612">
                <a:moveTo>
                  <a:pt x="337" y="561"/>
                </a:moveTo>
                <a:lnTo>
                  <a:pt x="337" y="561"/>
                </a:lnTo>
                <a:lnTo>
                  <a:pt x="337" y="524"/>
                </a:lnTo>
                <a:lnTo>
                  <a:pt x="336" y="490"/>
                </a:lnTo>
                <a:lnTo>
                  <a:pt x="335" y="456"/>
                </a:lnTo>
                <a:lnTo>
                  <a:pt x="333" y="424"/>
                </a:lnTo>
                <a:lnTo>
                  <a:pt x="330" y="394"/>
                </a:lnTo>
                <a:lnTo>
                  <a:pt x="327" y="364"/>
                </a:lnTo>
                <a:lnTo>
                  <a:pt x="323" y="336"/>
                </a:lnTo>
                <a:lnTo>
                  <a:pt x="319" y="309"/>
                </a:lnTo>
                <a:lnTo>
                  <a:pt x="314" y="283"/>
                </a:lnTo>
                <a:lnTo>
                  <a:pt x="308" y="258"/>
                </a:lnTo>
                <a:lnTo>
                  <a:pt x="302" y="235"/>
                </a:lnTo>
                <a:lnTo>
                  <a:pt x="295" y="212"/>
                </a:lnTo>
                <a:lnTo>
                  <a:pt x="287" y="191"/>
                </a:lnTo>
                <a:lnTo>
                  <a:pt x="278" y="170"/>
                </a:lnTo>
                <a:lnTo>
                  <a:pt x="269" y="151"/>
                </a:lnTo>
                <a:lnTo>
                  <a:pt x="259" y="132"/>
                </a:lnTo>
                <a:lnTo>
                  <a:pt x="248" y="116"/>
                </a:lnTo>
                <a:lnTo>
                  <a:pt x="236" y="99"/>
                </a:lnTo>
                <a:lnTo>
                  <a:pt x="223" y="85"/>
                </a:lnTo>
                <a:lnTo>
                  <a:pt x="209" y="71"/>
                </a:lnTo>
                <a:lnTo>
                  <a:pt x="195" y="59"/>
                </a:lnTo>
                <a:lnTo>
                  <a:pt x="180" y="49"/>
                </a:lnTo>
                <a:lnTo>
                  <a:pt x="165" y="38"/>
                </a:lnTo>
                <a:lnTo>
                  <a:pt x="148" y="30"/>
                </a:lnTo>
                <a:lnTo>
                  <a:pt x="131" y="23"/>
                </a:lnTo>
                <a:lnTo>
                  <a:pt x="114" y="17"/>
                </a:lnTo>
                <a:lnTo>
                  <a:pt x="96" y="12"/>
                </a:lnTo>
                <a:lnTo>
                  <a:pt x="78" y="7"/>
                </a:lnTo>
                <a:lnTo>
                  <a:pt x="59" y="5"/>
                </a:lnTo>
                <a:lnTo>
                  <a:pt x="40" y="3"/>
                </a:lnTo>
                <a:lnTo>
                  <a:pt x="20" y="2"/>
                </a:lnTo>
                <a:lnTo>
                  <a:pt x="0" y="0"/>
                </a:lnTo>
                <a:lnTo>
                  <a:pt x="0" y="105"/>
                </a:lnTo>
                <a:lnTo>
                  <a:pt x="17" y="105"/>
                </a:lnTo>
                <a:lnTo>
                  <a:pt x="34" y="106"/>
                </a:lnTo>
                <a:lnTo>
                  <a:pt x="49" y="108"/>
                </a:lnTo>
                <a:lnTo>
                  <a:pt x="64" y="110"/>
                </a:lnTo>
                <a:lnTo>
                  <a:pt x="78" y="113"/>
                </a:lnTo>
                <a:lnTo>
                  <a:pt x="91" y="117"/>
                </a:lnTo>
                <a:lnTo>
                  <a:pt x="104" y="122"/>
                </a:lnTo>
                <a:lnTo>
                  <a:pt x="115" y="126"/>
                </a:lnTo>
                <a:lnTo>
                  <a:pt x="126" y="132"/>
                </a:lnTo>
                <a:lnTo>
                  <a:pt x="136" y="138"/>
                </a:lnTo>
                <a:lnTo>
                  <a:pt x="146" y="145"/>
                </a:lnTo>
                <a:lnTo>
                  <a:pt x="155" y="153"/>
                </a:lnTo>
                <a:lnTo>
                  <a:pt x="164" y="162"/>
                </a:lnTo>
                <a:lnTo>
                  <a:pt x="172" y="171"/>
                </a:lnTo>
                <a:lnTo>
                  <a:pt x="180" y="182"/>
                </a:lnTo>
                <a:lnTo>
                  <a:pt x="187" y="193"/>
                </a:lnTo>
                <a:lnTo>
                  <a:pt x="194" y="205"/>
                </a:lnTo>
                <a:lnTo>
                  <a:pt x="201" y="219"/>
                </a:lnTo>
                <a:lnTo>
                  <a:pt x="207" y="235"/>
                </a:lnTo>
                <a:lnTo>
                  <a:pt x="213" y="251"/>
                </a:lnTo>
                <a:lnTo>
                  <a:pt x="218" y="269"/>
                </a:lnTo>
                <a:lnTo>
                  <a:pt x="224" y="288"/>
                </a:lnTo>
                <a:lnTo>
                  <a:pt x="228" y="308"/>
                </a:lnTo>
                <a:lnTo>
                  <a:pt x="233" y="330"/>
                </a:lnTo>
                <a:lnTo>
                  <a:pt x="236" y="354"/>
                </a:lnTo>
                <a:lnTo>
                  <a:pt x="240" y="378"/>
                </a:lnTo>
                <a:lnTo>
                  <a:pt x="243" y="405"/>
                </a:lnTo>
                <a:lnTo>
                  <a:pt x="245" y="432"/>
                </a:lnTo>
                <a:lnTo>
                  <a:pt x="247" y="462"/>
                </a:lnTo>
                <a:lnTo>
                  <a:pt x="248" y="494"/>
                </a:lnTo>
                <a:lnTo>
                  <a:pt x="249" y="525"/>
                </a:lnTo>
                <a:lnTo>
                  <a:pt x="249" y="561"/>
                </a:lnTo>
                <a:lnTo>
                  <a:pt x="249" y="567"/>
                </a:lnTo>
                <a:lnTo>
                  <a:pt x="250" y="572"/>
                </a:lnTo>
                <a:lnTo>
                  <a:pt x="251" y="578"/>
                </a:lnTo>
                <a:lnTo>
                  <a:pt x="253" y="583"/>
                </a:lnTo>
                <a:lnTo>
                  <a:pt x="257" y="592"/>
                </a:lnTo>
                <a:lnTo>
                  <a:pt x="263" y="600"/>
                </a:lnTo>
                <a:lnTo>
                  <a:pt x="269" y="605"/>
                </a:lnTo>
                <a:lnTo>
                  <a:pt x="277" y="609"/>
                </a:lnTo>
                <a:lnTo>
                  <a:pt x="285" y="611"/>
                </a:lnTo>
                <a:lnTo>
                  <a:pt x="293" y="612"/>
                </a:lnTo>
                <a:lnTo>
                  <a:pt x="301" y="611"/>
                </a:lnTo>
                <a:lnTo>
                  <a:pt x="309" y="609"/>
                </a:lnTo>
                <a:lnTo>
                  <a:pt x="317" y="605"/>
                </a:lnTo>
                <a:lnTo>
                  <a:pt x="323" y="600"/>
                </a:lnTo>
                <a:lnTo>
                  <a:pt x="329" y="592"/>
                </a:lnTo>
                <a:lnTo>
                  <a:pt x="333" y="583"/>
                </a:lnTo>
                <a:lnTo>
                  <a:pt x="335" y="578"/>
                </a:lnTo>
                <a:lnTo>
                  <a:pt x="336" y="572"/>
                </a:lnTo>
                <a:lnTo>
                  <a:pt x="337" y="567"/>
                </a:lnTo>
                <a:lnTo>
                  <a:pt x="337" y="56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38" name="Freeform 132">
            <a:extLst>
              <a:ext uri="{FF2B5EF4-FFF2-40B4-BE49-F238E27FC236}">
                <a16:creationId xmlns:a16="http://schemas.microsoft.com/office/drawing/2014/main" id="{00000000-0008-0000-0700-000052010000}"/>
              </a:ext>
            </a:extLst>
          </xdr:cNvPr>
          <xdr:cNvSpPr>
            <a:spLocks/>
          </xdr:cNvSpPr>
        </xdr:nvSpPr>
        <xdr:spPr bwMode="auto">
          <a:xfrm>
            <a:off x="4169" y="612"/>
            <a:ext cx="76" cy="92"/>
          </a:xfrm>
          <a:custGeom>
            <a:avLst/>
            <a:gdLst>
              <a:gd name="T0" fmla="*/ 0 w 381"/>
              <a:gd name="T1" fmla="*/ 0 h 549"/>
              <a:gd name="T2" fmla="*/ 0 w 381"/>
              <a:gd name="T3" fmla="*/ 0 h 549"/>
              <a:gd name="T4" fmla="*/ 0 w 381"/>
              <a:gd name="T5" fmla="*/ 0 h 549"/>
              <a:gd name="T6" fmla="*/ 0 w 381"/>
              <a:gd name="T7" fmla="*/ 0 h 549"/>
              <a:gd name="T8" fmla="*/ 0 w 381"/>
              <a:gd name="T9" fmla="*/ 0 h 549"/>
              <a:gd name="T10" fmla="*/ 0 w 381"/>
              <a:gd name="T11" fmla="*/ 0 h 549"/>
              <a:gd name="T12" fmla="*/ 0 w 381"/>
              <a:gd name="T13" fmla="*/ 0 h 549"/>
              <a:gd name="T14" fmla="*/ 0 w 381"/>
              <a:gd name="T15" fmla="*/ 0 h 549"/>
              <a:gd name="T16" fmla="*/ 0 w 381"/>
              <a:gd name="T17" fmla="*/ 0 h 549"/>
              <a:gd name="T18" fmla="*/ 0 w 381"/>
              <a:gd name="T19" fmla="*/ 0 h 549"/>
              <a:gd name="T20" fmla="*/ 0 w 381"/>
              <a:gd name="T21" fmla="*/ 0 h 549"/>
              <a:gd name="T22" fmla="*/ 0 w 381"/>
              <a:gd name="T23" fmla="*/ 0 h 549"/>
              <a:gd name="T24" fmla="*/ 0 w 381"/>
              <a:gd name="T25" fmla="*/ 0 h 549"/>
              <a:gd name="T26" fmla="*/ 0 w 381"/>
              <a:gd name="T27" fmla="*/ 0 h 549"/>
              <a:gd name="T28" fmla="*/ 0 w 381"/>
              <a:gd name="T29" fmla="*/ 0 h 549"/>
              <a:gd name="T30" fmla="*/ 0 w 381"/>
              <a:gd name="T31" fmla="*/ 0 h 549"/>
              <a:gd name="T32" fmla="*/ 0 w 381"/>
              <a:gd name="T33" fmla="*/ 0 h 549"/>
              <a:gd name="T34" fmla="*/ 0 w 381"/>
              <a:gd name="T35" fmla="*/ 0 h 549"/>
              <a:gd name="T36" fmla="*/ 0 w 381"/>
              <a:gd name="T37" fmla="*/ 0 h 549"/>
              <a:gd name="T38" fmla="*/ 0 w 381"/>
              <a:gd name="T39" fmla="*/ 0 h 549"/>
              <a:gd name="T40" fmla="*/ 0 w 381"/>
              <a:gd name="T41" fmla="*/ 0 h 549"/>
              <a:gd name="T42" fmla="*/ 0 w 381"/>
              <a:gd name="T43" fmla="*/ 0 h 549"/>
              <a:gd name="T44" fmla="*/ 0 w 381"/>
              <a:gd name="T45" fmla="*/ 0 h 549"/>
              <a:gd name="T46" fmla="*/ 0 w 381"/>
              <a:gd name="T47" fmla="*/ 0 h 549"/>
              <a:gd name="T48" fmla="*/ 0 w 381"/>
              <a:gd name="T49" fmla="*/ 0 h 549"/>
              <a:gd name="T50" fmla="*/ 0 w 381"/>
              <a:gd name="T51" fmla="*/ 0 h 549"/>
              <a:gd name="T52" fmla="*/ 0 w 381"/>
              <a:gd name="T53" fmla="*/ 0 h 549"/>
              <a:gd name="T54" fmla="*/ 0 w 381"/>
              <a:gd name="T55" fmla="*/ 0 h 549"/>
              <a:gd name="T56" fmla="*/ 0 w 381"/>
              <a:gd name="T57" fmla="*/ 0 h 549"/>
              <a:gd name="T58" fmla="*/ 0 w 381"/>
              <a:gd name="T59" fmla="*/ 0 h 549"/>
              <a:gd name="T60" fmla="*/ 0 w 381"/>
              <a:gd name="T61" fmla="*/ 0 h 549"/>
              <a:gd name="T62" fmla="*/ 0 w 381"/>
              <a:gd name="T63" fmla="*/ 0 h 549"/>
              <a:gd name="T64" fmla="*/ 0 w 381"/>
              <a:gd name="T65" fmla="*/ 0 h 549"/>
              <a:gd name="T66" fmla="*/ 0 w 381"/>
              <a:gd name="T67" fmla="*/ 0 h 549"/>
              <a:gd name="T68" fmla="*/ 0 w 381"/>
              <a:gd name="T69" fmla="*/ 0 h 549"/>
              <a:gd name="T70" fmla="*/ 0 w 381"/>
              <a:gd name="T71" fmla="*/ 0 h 549"/>
              <a:gd name="T72" fmla="*/ 0 w 381"/>
              <a:gd name="T73" fmla="*/ 0 h 549"/>
              <a:gd name="T74" fmla="*/ 0 w 381"/>
              <a:gd name="T75" fmla="*/ 0 h 549"/>
              <a:gd name="T76" fmla="*/ 0 w 381"/>
              <a:gd name="T77" fmla="*/ 0 h 549"/>
              <a:gd name="T78" fmla="*/ 0 w 381"/>
              <a:gd name="T79" fmla="*/ 0 h 549"/>
              <a:gd name="T80" fmla="*/ 0 w 381"/>
              <a:gd name="T81" fmla="*/ 0 h 549"/>
              <a:gd name="T82" fmla="*/ 0 w 381"/>
              <a:gd name="T83" fmla="*/ 0 h 549"/>
              <a:gd name="T84" fmla="*/ 0 w 381"/>
              <a:gd name="T85" fmla="*/ 0 h 549"/>
              <a:gd name="T86" fmla="*/ 0 w 381"/>
              <a:gd name="T87" fmla="*/ 0 h 549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81" h="549">
                <a:moveTo>
                  <a:pt x="44" y="549"/>
                </a:moveTo>
                <a:lnTo>
                  <a:pt x="44" y="549"/>
                </a:lnTo>
                <a:lnTo>
                  <a:pt x="64" y="549"/>
                </a:lnTo>
                <a:lnTo>
                  <a:pt x="84" y="548"/>
                </a:lnTo>
                <a:lnTo>
                  <a:pt x="103" y="546"/>
                </a:lnTo>
                <a:lnTo>
                  <a:pt x="122" y="543"/>
                </a:lnTo>
                <a:lnTo>
                  <a:pt x="140" y="539"/>
                </a:lnTo>
                <a:lnTo>
                  <a:pt x="158" y="534"/>
                </a:lnTo>
                <a:lnTo>
                  <a:pt x="175" y="529"/>
                </a:lnTo>
                <a:lnTo>
                  <a:pt x="192" y="522"/>
                </a:lnTo>
                <a:lnTo>
                  <a:pt x="208" y="514"/>
                </a:lnTo>
                <a:lnTo>
                  <a:pt x="223" y="505"/>
                </a:lnTo>
                <a:lnTo>
                  <a:pt x="238" y="494"/>
                </a:lnTo>
                <a:lnTo>
                  <a:pt x="253" y="482"/>
                </a:lnTo>
                <a:lnTo>
                  <a:pt x="266" y="469"/>
                </a:lnTo>
                <a:lnTo>
                  <a:pt x="279" y="455"/>
                </a:lnTo>
                <a:lnTo>
                  <a:pt x="291" y="439"/>
                </a:lnTo>
                <a:lnTo>
                  <a:pt x="302" y="422"/>
                </a:lnTo>
                <a:lnTo>
                  <a:pt x="313" y="405"/>
                </a:lnTo>
                <a:lnTo>
                  <a:pt x="322" y="386"/>
                </a:lnTo>
                <a:lnTo>
                  <a:pt x="331" y="366"/>
                </a:lnTo>
                <a:lnTo>
                  <a:pt x="339" y="345"/>
                </a:lnTo>
                <a:lnTo>
                  <a:pt x="346" y="322"/>
                </a:lnTo>
                <a:lnTo>
                  <a:pt x="352" y="300"/>
                </a:lnTo>
                <a:lnTo>
                  <a:pt x="358" y="275"/>
                </a:lnTo>
                <a:lnTo>
                  <a:pt x="363" y="249"/>
                </a:lnTo>
                <a:lnTo>
                  <a:pt x="367" y="222"/>
                </a:lnTo>
                <a:lnTo>
                  <a:pt x="371" y="195"/>
                </a:lnTo>
                <a:lnTo>
                  <a:pt x="374" y="166"/>
                </a:lnTo>
                <a:lnTo>
                  <a:pt x="377" y="135"/>
                </a:lnTo>
                <a:lnTo>
                  <a:pt x="379" y="103"/>
                </a:lnTo>
                <a:lnTo>
                  <a:pt x="380" y="70"/>
                </a:lnTo>
                <a:lnTo>
                  <a:pt x="381" y="35"/>
                </a:lnTo>
                <a:lnTo>
                  <a:pt x="381" y="0"/>
                </a:lnTo>
                <a:lnTo>
                  <a:pt x="293" y="0"/>
                </a:lnTo>
                <a:lnTo>
                  <a:pt x="293" y="34"/>
                </a:lnTo>
                <a:lnTo>
                  <a:pt x="292" y="67"/>
                </a:lnTo>
                <a:lnTo>
                  <a:pt x="291" y="97"/>
                </a:lnTo>
                <a:lnTo>
                  <a:pt x="289" y="127"/>
                </a:lnTo>
                <a:lnTo>
                  <a:pt x="287" y="154"/>
                </a:lnTo>
                <a:lnTo>
                  <a:pt x="284" y="181"/>
                </a:lnTo>
                <a:lnTo>
                  <a:pt x="280" y="204"/>
                </a:lnTo>
                <a:lnTo>
                  <a:pt x="277" y="228"/>
                </a:lnTo>
                <a:lnTo>
                  <a:pt x="272" y="249"/>
                </a:lnTo>
                <a:lnTo>
                  <a:pt x="268" y="269"/>
                </a:lnTo>
                <a:lnTo>
                  <a:pt x="263" y="288"/>
                </a:lnTo>
                <a:lnTo>
                  <a:pt x="257" y="306"/>
                </a:lnTo>
                <a:lnTo>
                  <a:pt x="251" y="321"/>
                </a:lnTo>
                <a:lnTo>
                  <a:pt x="245" y="336"/>
                </a:lnTo>
                <a:lnTo>
                  <a:pt x="238" y="349"/>
                </a:lnTo>
                <a:lnTo>
                  <a:pt x="231" y="361"/>
                </a:lnTo>
                <a:lnTo>
                  <a:pt x="224" y="373"/>
                </a:lnTo>
                <a:lnTo>
                  <a:pt x="216" y="382"/>
                </a:lnTo>
                <a:lnTo>
                  <a:pt x="208" y="392"/>
                </a:lnTo>
                <a:lnTo>
                  <a:pt x="200" y="399"/>
                </a:lnTo>
                <a:lnTo>
                  <a:pt x="191" y="407"/>
                </a:lnTo>
                <a:lnTo>
                  <a:pt x="181" y="414"/>
                </a:lnTo>
                <a:lnTo>
                  <a:pt x="171" y="420"/>
                </a:lnTo>
                <a:lnTo>
                  <a:pt x="160" y="425"/>
                </a:lnTo>
                <a:lnTo>
                  <a:pt x="148" y="429"/>
                </a:lnTo>
                <a:lnTo>
                  <a:pt x="136" y="434"/>
                </a:lnTo>
                <a:lnTo>
                  <a:pt x="123" y="438"/>
                </a:lnTo>
                <a:lnTo>
                  <a:pt x="109" y="440"/>
                </a:lnTo>
                <a:lnTo>
                  <a:pt x="94" y="442"/>
                </a:lnTo>
                <a:lnTo>
                  <a:pt x="78" y="445"/>
                </a:lnTo>
                <a:lnTo>
                  <a:pt x="62" y="445"/>
                </a:lnTo>
                <a:lnTo>
                  <a:pt x="44" y="445"/>
                </a:lnTo>
                <a:lnTo>
                  <a:pt x="39" y="446"/>
                </a:lnTo>
                <a:lnTo>
                  <a:pt x="34" y="447"/>
                </a:lnTo>
                <a:lnTo>
                  <a:pt x="29" y="448"/>
                </a:lnTo>
                <a:lnTo>
                  <a:pt x="25" y="449"/>
                </a:lnTo>
                <a:lnTo>
                  <a:pt x="17" y="455"/>
                </a:lnTo>
                <a:lnTo>
                  <a:pt x="11" y="461"/>
                </a:lnTo>
                <a:lnTo>
                  <a:pt x="6" y="469"/>
                </a:lnTo>
                <a:lnTo>
                  <a:pt x="3" y="478"/>
                </a:lnTo>
                <a:lnTo>
                  <a:pt x="1" y="487"/>
                </a:lnTo>
                <a:lnTo>
                  <a:pt x="0" y="498"/>
                </a:lnTo>
                <a:lnTo>
                  <a:pt x="1" y="507"/>
                </a:lnTo>
                <a:lnTo>
                  <a:pt x="3" y="516"/>
                </a:lnTo>
                <a:lnTo>
                  <a:pt x="6" y="525"/>
                </a:lnTo>
                <a:lnTo>
                  <a:pt x="11" y="533"/>
                </a:lnTo>
                <a:lnTo>
                  <a:pt x="17" y="540"/>
                </a:lnTo>
                <a:lnTo>
                  <a:pt x="25" y="545"/>
                </a:lnTo>
                <a:lnTo>
                  <a:pt x="29" y="547"/>
                </a:lnTo>
                <a:lnTo>
                  <a:pt x="34" y="548"/>
                </a:lnTo>
                <a:lnTo>
                  <a:pt x="39" y="549"/>
                </a:lnTo>
                <a:lnTo>
                  <a:pt x="44" y="549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39" name="Freeform 133">
            <a:extLst>
              <a:ext uri="{FF2B5EF4-FFF2-40B4-BE49-F238E27FC236}">
                <a16:creationId xmlns:a16="http://schemas.microsoft.com/office/drawing/2014/main" id="{00000000-0008-0000-0700-000053010000}"/>
              </a:ext>
            </a:extLst>
          </xdr:cNvPr>
          <xdr:cNvSpPr>
            <a:spLocks/>
          </xdr:cNvSpPr>
        </xdr:nvSpPr>
        <xdr:spPr bwMode="auto">
          <a:xfrm>
            <a:off x="4110" y="603"/>
            <a:ext cx="68" cy="101"/>
          </a:xfrm>
          <a:custGeom>
            <a:avLst/>
            <a:gdLst>
              <a:gd name="T0" fmla="*/ 0 w 337"/>
              <a:gd name="T1" fmla="*/ 0 h 602"/>
              <a:gd name="T2" fmla="*/ 0 w 337"/>
              <a:gd name="T3" fmla="*/ 0 h 602"/>
              <a:gd name="T4" fmla="*/ 0 w 337"/>
              <a:gd name="T5" fmla="*/ 0 h 602"/>
              <a:gd name="T6" fmla="*/ 0 w 337"/>
              <a:gd name="T7" fmla="*/ 0 h 602"/>
              <a:gd name="T8" fmla="*/ 0 w 337"/>
              <a:gd name="T9" fmla="*/ 0 h 602"/>
              <a:gd name="T10" fmla="*/ 0 w 337"/>
              <a:gd name="T11" fmla="*/ 0 h 602"/>
              <a:gd name="T12" fmla="*/ 0 w 337"/>
              <a:gd name="T13" fmla="*/ 0 h 602"/>
              <a:gd name="T14" fmla="*/ 0 w 337"/>
              <a:gd name="T15" fmla="*/ 0 h 602"/>
              <a:gd name="T16" fmla="*/ 0 w 337"/>
              <a:gd name="T17" fmla="*/ 0 h 602"/>
              <a:gd name="T18" fmla="*/ 0 w 337"/>
              <a:gd name="T19" fmla="*/ 0 h 602"/>
              <a:gd name="T20" fmla="*/ 0 w 337"/>
              <a:gd name="T21" fmla="*/ 0 h 602"/>
              <a:gd name="T22" fmla="*/ 0 w 337"/>
              <a:gd name="T23" fmla="*/ 0 h 602"/>
              <a:gd name="T24" fmla="*/ 0 w 337"/>
              <a:gd name="T25" fmla="*/ 0 h 602"/>
              <a:gd name="T26" fmla="*/ 0 w 337"/>
              <a:gd name="T27" fmla="*/ 0 h 602"/>
              <a:gd name="T28" fmla="*/ 0 w 337"/>
              <a:gd name="T29" fmla="*/ 0 h 602"/>
              <a:gd name="T30" fmla="*/ 0 w 337"/>
              <a:gd name="T31" fmla="*/ 0 h 602"/>
              <a:gd name="T32" fmla="*/ 0 w 337"/>
              <a:gd name="T33" fmla="*/ 0 h 602"/>
              <a:gd name="T34" fmla="*/ 0 w 337"/>
              <a:gd name="T35" fmla="*/ 0 h 602"/>
              <a:gd name="T36" fmla="*/ 0 w 337"/>
              <a:gd name="T37" fmla="*/ 0 h 602"/>
              <a:gd name="T38" fmla="*/ 0 w 337"/>
              <a:gd name="T39" fmla="*/ 0 h 602"/>
              <a:gd name="T40" fmla="*/ 0 w 337"/>
              <a:gd name="T41" fmla="*/ 0 h 602"/>
              <a:gd name="T42" fmla="*/ 0 w 337"/>
              <a:gd name="T43" fmla="*/ 0 h 602"/>
              <a:gd name="T44" fmla="*/ 0 w 337"/>
              <a:gd name="T45" fmla="*/ 0 h 602"/>
              <a:gd name="T46" fmla="*/ 0 w 337"/>
              <a:gd name="T47" fmla="*/ 0 h 602"/>
              <a:gd name="T48" fmla="*/ 0 w 337"/>
              <a:gd name="T49" fmla="*/ 0 h 602"/>
              <a:gd name="T50" fmla="*/ 0 w 337"/>
              <a:gd name="T51" fmla="*/ 0 h 602"/>
              <a:gd name="T52" fmla="*/ 0 w 337"/>
              <a:gd name="T53" fmla="*/ 0 h 602"/>
              <a:gd name="T54" fmla="*/ 0 w 337"/>
              <a:gd name="T55" fmla="*/ 0 h 602"/>
              <a:gd name="T56" fmla="*/ 0 w 337"/>
              <a:gd name="T57" fmla="*/ 0 h 602"/>
              <a:gd name="T58" fmla="*/ 0 w 337"/>
              <a:gd name="T59" fmla="*/ 0 h 602"/>
              <a:gd name="T60" fmla="*/ 0 w 337"/>
              <a:gd name="T61" fmla="*/ 0 h 602"/>
              <a:gd name="T62" fmla="*/ 0 w 337"/>
              <a:gd name="T63" fmla="*/ 0 h 602"/>
              <a:gd name="T64" fmla="*/ 0 w 337"/>
              <a:gd name="T65" fmla="*/ 0 h 602"/>
              <a:gd name="T66" fmla="*/ 0 w 337"/>
              <a:gd name="T67" fmla="*/ 0 h 602"/>
              <a:gd name="T68" fmla="*/ 0 w 337"/>
              <a:gd name="T69" fmla="*/ 0 h 602"/>
              <a:gd name="T70" fmla="*/ 0 w 337"/>
              <a:gd name="T71" fmla="*/ 0 h 602"/>
              <a:gd name="T72" fmla="*/ 0 w 337"/>
              <a:gd name="T73" fmla="*/ 0 h 602"/>
              <a:gd name="T74" fmla="*/ 0 w 337"/>
              <a:gd name="T75" fmla="*/ 0 h 602"/>
              <a:gd name="T76" fmla="*/ 0 w 337"/>
              <a:gd name="T77" fmla="*/ 0 h 602"/>
              <a:gd name="T78" fmla="*/ 0 w 337"/>
              <a:gd name="T79" fmla="*/ 0 h 602"/>
              <a:gd name="T80" fmla="*/ 0 w 337"/>
              <a:gd name="T81" fmla="*/ 0 h 602"/>
              <a:gd name="T82" fmla="*/ 0 w 337"/>
              <a:gd name="T83" fmla="*/ 0 h 602"/>
              <a:gd name="T84" fmla="*/ 0 w 337"/>
              <a:gd name="T85" fmla="*/ 0 h 602"/>
              <a:gd name="T86" fmla="*/ 0 w 337"/>
              <a:gd name="T87" fmla="*/ 0 h 602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37" h="602">
                <a:moveTo>
                  <a:pt x="0" y="53"/>
                </a:moveTo>
                <a:lnTo>
                  <a:pt x="0" y="53"/>
                </a:lnTo>
                <a:lnTo>
                  <a:pt x="0" y="88"/>
                </a:lnTo>
                <a:lnTo>
                  <a:pt x="1" y="123"/>
                </a:lnTo>
                <a:lnTo>
                  <a:pt x="3" y="156"/>
                </a:lnTo>
                <a:lnTo>
                  <a:pt x="5" y="188"/>
                </a:lnTo>
                <a:lnTo>
                  <a:pt x="7" y="219"/>
                </a:lnTo>
                <a:lnTo>
                  <a:pt x="11" y="248"/>
                </a:lnTo>
                <a:lnTo>
                  <a:pt x="15" y="276"/>
                </a:lnTo>
                <a:lnTo>
                  <a:pt x="20" y="303"/>
                </a:lnTo>
                <a:lnTo>
                  <a:pt x="25" y="328"/>
                </a:lnTo>
                <a:lnTo>
                  <a:pt x="31" y="353"/>
                </a:lnTo>
                <a:lnTo>
                  <a:pt x="37" y="376"/>
                </a:lnTo>
                <a:lnTo>
                  <a:pt x="45" y="399"/>
                </a:lnTo>
                <a:lnTo>
                  <a:pt x="53" y="420"/>
                </a:lnTo>
                <a:lnTo>
                  <a:pt x="62" y="440"/>
                </a:lnTo>
                <a:lnTo>
                  <a:pt x="72" y="459"/>
                </a:lnTo>
                <a:lnTo>
                  <a:pt x="82" y="476"/>
                </a:lnTo>
                <a:lnTo>
                  <a:pt x="93" y="493"/>
                </a:lnTo>
                <a:lnTo>
                  <a:pt x="106" y="508"/>
                </a:lnTo>
                <a:lnTo>
                  <a:pt x="118" y="522"/>
                </a:lnTo>
                <a:lnTo>
                  <a:pt x="132" y="535"/>
                </a:lnTo>
                <a:lnTo>
                  <a:pt x="147" y="547"/>
                </a:lnTo>
                <a:lnTo>
                  <a:pt x="161" y="558"/>
                </a:lnTo>
                <a:lnTo>
                  <a:pt x="177" y="567"/>
                </a:lnTo>
                <a:lnTo>
                  <a:pt x="193" y="574"/>
                </a:lnTo>
                <a:lnTo>
                  <a:pt x="209" y="581"/>
                </a:lnTo>
                <a:lnTo>
                  <a:pt x="226" y="587"/>
                </a:lnTo>
                <a:lnTo>
                  <a:pt x="244" y="592"/>
                </a:lnTo>
                <a:lnTo>
                  <a:pt x="262" y="596"/>
                </a:lnTo>
                <a:lnTo>
                  <a:pt x="280" y="599"/>
                </a:lnTo>
                <a:lnTo>
                  <a:pt x="299" y="601"/>
                </a:lnTo>
                <a:lnTo>
                  <a:pt x="318" y="602"/>
                </a:lnTo>
                <a:lnTo>
                  <a:pt x="337" y="602"/>
                </a:lnTo>
                <a:lnTo>
                  <a:pt x="337" y="498"/>
                </a:lnTo>
                <a:lnTo>
                  <a:pt x="320" y="498"/>
                </a:lnTo>
                <a:lnTo>
                  <a:pt x="305" y="498"/>
                </a:lnTo>
                <a:lnTo>
                  <a:pt x="290" y="495"/>
                </a:lnTo>
                <a:lnTo>
                  <a:pt x="275" y="493"/>
                </a:lnTo>
                <a:lnTo>
                  <a:pt x="261" y="491"/>
                </a:lnTo>
                <a:lnTo>
                  <a:pt x="249" y="487"/>
                </a:lnTo>
                <a:lnTo>
                  <a:pt x="236" y="482"/>
                </a:lnTo>
                <a:lnTo>
                  <a:pt x="225" y="478"/>
                </a:lnTo>
                <a:lnTo>
                  <a:pt x="214" y="473"/>
                </a:lnTo>
                <a:lnTo>
                  <a:pt x="204" y="467"/>
                </a:lnTo>
                <a:lnTo>
                  <a:pt x="194" y="460"/>
                </a:lnTo>
                <a:lnTo>
                  <a:pt x="185" y="452"/>
                </a:lnTo>
                <a:lnTo>
                  <a:pt x="176" y="443"/>
                </a:lnTo>
                <a:lnTo>
                  <a:pt x="168" y="435"/>
                </a:lnTo>
                <a:lnTo>
                  <a:pt x="160" y="425"/>
                </a:lnTo>
                <a:lnTo>
                  <a:pt x="153" y="414"/>
                </a:lnTo>
                <a:lnTo>
                  <a:pt x="145" y="401"/>
                </a:lnTo>
                <a:lnTo>
                  <a:pt x="139" y="388"/>
                </a:lnTo>
                <a:lnTo>
                  <a:pt x="132" y="374"/>
                </a:lnTo>
                <a:lnTo>
                  <a:pt x="126" y="358"/>
                </a:lnTo>
                <a:lnTo>
                  <a:pt x="120" y="341"/>
                </a:lnTo>
                <a:lnTo>
                  <a:pt x="115" y="322"/>
                </a:lnTo>
                <a:lnTo>
                  <a:pt x="110" y="302"/>
                </a:lnTo>
                <a:lnTo>
                  <a:pt x="106" y="281"/>
                </a:lnTo>
                <a:lnTo>
                  <a:pt x="102" y="257"/>
                </a:lnTo>
                <a:lnTo>
                  <a:pt x="98" y="233"/>
                </a:lnTo>
                <a:lnTo>
                  <a:pt x="95" y="207"/>
                </a:lnTo>
                <a:lnTo>
                  <a:pt x="93" y="179"/>
                </a:lnTo>
                <a:lnTo>
                  <a:pt x="91" y="150"/>
                </a:lnTo>
                <a:lnTo>
                  <a:pt x="89" y="119"/>
                </a:lnTo>
                <a:lnTo>
                  <a:pt x="89" y="87"/>
                </a:lnTo>
                <a:lnTo>
                  <a:pt x="88" y="53"/>
                </a:lnTo>
                <a:lnTo>
                  <a:pt x="88" y="46"/>
                </a:lnTo>
                <a:lnTo>
                  <a:pt x="87" y="40"/>
                </a:lnTo>
                <a:lnTo>
                  <a:pt x="86" y="35"/>
                </a:lnTo>
                <a:lnTo>
                  <a:pt x="85" y="29"/>
                </a:lnTo>
                <a:lnTo>
                  <a:pt x="80" y="21"/>
                </a:lnTo>
                <a:lnTo>
                  <a:pt x="75" y="13"/>
                </a:lnTo>
                <a:lnTo>
                  <a:pt x="68" y="8"/>
                </a:lnTo>
                <a:lnTo>
                  <a:pt x="60" y="3"/>
                </a:lnTo>
                <a:lnTo>
                  <a:pt x="52" y="1"/>
                </a:lnTo>
                <a:lnTo>
                  <a:pt x="44" y="0"/>
                </a:lnTo>
                <a:lnTo>
                  <a:pt x="36" y="1"/>
                </a:lnTo>
                <a:lnTo>
                  <a:pt x="28" y="3"/>
                </a:lnTo>
                <a:lnTo>
                  <a:pt x="20" y="8"/>
                </a:lnTo>
                <a:lnTo>
                  <a:pt x="14" y="13"/>
                </a:lnTo>
                <a:lnTo>
                  <a:pt x="8" y="21"/>
                </a:lnTo>
                <a:lnTo>
                  <a:pt x="4" y="29"/>
                </a:lnTo>
                <a:lnTo>
                  <a:pt x="2" y="35"/>
                </a:lnTo>
                <a:lnTo>
                  <a:pt x="1" y="40"/>
                </a:lnTo>
                <a:lnTo>
                  <a:pt x="0" y="46"/>
                </a:lnTo>
                <a:lnTo>
                  <a:pt x="0" y="5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40" name="Freeform 134">
            <a:extLst>
              <a:ext uri="{FF2B5EF4-FFF2-40B4-BE49-F238E27FC236}">
                <a16:creationId xmlns:a16="http://schemas.microsoft.com/office/drawing/2014/main" id="{00000000-0008-0000-0700-000054010000}"/>
              </a:ext>
            </a:extLst>
          </xdr:cNvPr>
          <xdr:cNvSpPr>
            <a:spLocks/>
          </xdr:cNvSpPr>
        </xdr:nvSpPr>
        <xdr:spPr bwMode="auto">
          <a:xfrm>
            <a:off x="4430" y="451"/>
            <a:ext cx="402" cy="340"/>
          </a:xfrm>
          <a:custGeom>
            <a:avLst/>
            <a:gdLst>
              <a:gd name="T0" fmla="*/ 0 w 2011"/>
              <a:gd name="T1" fmla="*/ 0 h 2040"/>
              <a:gd name="T2" fmla="*/ 0 w 2011"/>
              <a:gd name="T3" fmla="*/ 0 h 2040"/>
              <a:gd name="T4" fmla="*/ 0 w 2011"/>
              <a:gd name="T5" fmla="*/ 0 h 2040"/>
              <a:gd name="T6" fmla="*/ 0 w 2011"/>
              <a:gd name="T7" fmla="*/ 0 h 2040"/>
              <a:gd name="T8" fmla="*/ 0 w 2011"/>
              <a:gd name="T9" fmla="*/ 0 h 2040"/>
              <a:gd name="T10" fmla="*/ 0 w 2011"/>
              <a:gd name="T11" fmla="*/ 0 h 2040"/>
              <a:gd name="T12" fmla="*/ 0 w 2011"/>
              <a:gd name="T13" fmla="*/ 0 h 2040"/>
              <a:gd name="T14" fmla="*/ 0 w 2011"/>
              <a:gd name="T15" fmla="*/ 0 h 2040"/>
              <a:gd name="T16" fmla="*/ 0 w 2011"/>
              <a:gd name="T17" fmla="*/ 0 h 2040"/>
              <a:gd name="T18" fmla="*/ 0 w 2011"/>
              <a:gd name="T19" fmla="*/ 0 h 2040"/>
              <a:gd name="T20" fmla="*/ 0 w 2011"/>
              <a:gd name="T21" fmla="*/ 0 h 2040"/>
              <a:gd name="T22" fmla="*/ 0 w 2011"/>
              <a:gd name="T23" fmla="*/ 0 h 2040"/>
              <a:gd name="T24" fmla="*/ 0 w 2011"/>
              <a:gd name="T25" fmla="*/ 0 h 2040"/>
              <a:gd name="T26" fmla="*/ 0 w 2011"/>
              <a:gd name="T27" fmla="*/ 0 h 2040"/>
              <a:gd name="T28" fmla="*/ 0 w 2011"/>
              <a:gd name="T29" fmla="*/ 0 h 2040"/>
              <a:gd name="T30" fmla="*/ 0 w 2011"/>
              <a:gd name="T31" fmla="*/ 0 h 2040"/>
              <a:gd name="T32" fmla="*/ 0 w 2011"/>
              <a:gd name="T33" fmla="*/ 0 h 2040"/>
              <a:gd name="T34" fmla="*/ 0 w 2011"/>
              <a:gd name="T35" fmla="*/ 0 h 2040"/>
              <a:gd name="T36" fmla="*/ 0 w 2011"/>
              <a:gd name="T37" fmla="*/ 0 h 2040"/>
              <a:gd name="T38" fmla="*/ 0 w 2011"/>
              <a:gd name="T39" fmla="*/ 0 h 2040"/>
              <a:gd name="T40" fmla="*/ 0 w 2011"/>
              <a:gd name="T41" fmla="*/ 0 h 2040"/>
              <a:gd name="T42" fmla="*/ 0 w 2011"/>
              <a:gd name="T43" fmla="*/ 0 h 2040"/>
              <a:gd name="T44" fmla="*/ 0 w 2011"/>
              <a:gd name="T45" fmla="*/ 0 h 2040"/>
              <a:gd name="T46" fmla="*/ 0 w 2011"/>
              <a:gd name="T47" fmla="*/ 0 h 2040"/>
              <a:gd name="T48" fmla="*/ 0 w 2011"/>
              <a:gd name="T49" fmla="*/ 0 h 2040"/>
              <a:gd name="T50" fmla="*/ 0 w 2011"/>
              <a:gd name="T51" fmla="*/ 0 h 2040"/>
              <a:gd name="T52" fmla="*/ 0 w 2011"/>
              <a:gd name="T53" fmla="*/ 0 h 2040"/>
              <a:gd name="T54" fmla="*/ 0 w 2011"/>
              <a:gd name="T55" fmla="*/ 0 h 2040"/>
              <a:gd name="T56" fmla="*/ 0 w 2011"/>
              <a:gd name="T57" fmla="*/ 0 h 2040"/>
              <a:gd name="T58" fmla="*/ 0 w 2011"/>
              <a:gd name="T59" fmla="*/ 0 h 2040"/>
              <a:gd name="T60" fmla="*/ 0 w 2011"/>
              <a:gd name="T61" fmla="*/ 0 h 2040"/>
              <a:gd name="T62" fmla="*/ 0 w 2011"/>
              <a:gd name="T63" fmla="*/ 0 h 2040"/>
              <a:gd name="T64" fmla="*/ 0 w 2011"/>
              <a:gd name="T65" fmla="*/ 0 h 2040"/>
              <a:gd name="T66" fmla="*/ 0 w 2011"/>
              <a:gd name="T67" fmla="*/ 0 h 2040"/>
              <a:gd name="T68" fmla="*/ 0 w 2011"/>
              <a:gd name="T69" fmla="*/ 0 h 2040"/>
              <a:gd name="T70" fmla="*/ 0 w 2011"/>
              <a:gd name="T71" fmla="*/ 0 h 2040"/>
              <a:gd name="T72" fmla="*/ 0 w 2011"/>
              <a:gd name="T73" fmla="*/ 0 h 2040"/>
              <a:gd name="T74" fmla="*/ 0 w 2011"/>
              <a:gd name="T75" fmla="*/ 0 h 2040"/>
              <a:gd name="T76" fmla="*/ 0 w 2011"/>
              <a:gd name="T77" fmla="*/ 0 h 2040"/>
              <a:gd name="T78" fmla="*/ 0 w 2011"/>
              <a:gd name="T79" fmla="*/ 0 h 2040"/>
              <a:gd name="T80" fmla="*/ 0 w 2011"/>
              <a:gd name="T81" fmla="*/ 0 h 2040"/>
              <a:gd name="T82" fmla="*/ 0 w 2011"/>
              <a:gd name="T83" fmla="*/ 0 h 2040"/>
              <a:gd name="T84" fmla="*/ 0 w 2011"/>
              <a:gd name="T85" fmla="*/ 0 h 2040"/>
              <a:gd name="T86" fmla="*/ 0 w 2011"/>
              <a:gd name="T87" fmla="*/ 0 h 2040"/>
              <a:gd name="T88" fmla="*/ 0 w 2011"/>
              <a:gd name="T89" fmla="*/ 0 h 2040"/>
              <a:gd name="T90" fmla="*/ 0 w 2011"/>
              <a:gd name="T91" fmla="*/ 0 h 2040"/>
              <a:gd name="T92" fmla="*/ 0 w 2011"/>
              <a:gd name="T93" fmla="*/ 0 h 2040"/>
              <a:gd name="T94" fmla="*/ 0 w 2011"/>
              <a:gd name="T95" fmla="*/ 0 h 2040"/>
              <a:gd name="T96" fmla="*/ 0 w 2011"/>
              <a:gd name="T97" fmla="*/ 0 h 2040"/>
              <a:gd name="T98" fmla="*/ 0 w 2011"/>
              <a:gd name="T99" fmla="*/ 0 h 2040"/>
              <a:gd name="T100" fmla="*/ 0 w 2011"/>
              <a:gd name="T101" fmla="*/ 0 h 2040"/>
              <a:gd name="T102" fmla="*/ 0 w 2011"/>
              <a:gd name="T103" fmla="*/ 0 h 2040"/>
              <a:gd name="T104" fmla="*/ 0 w 2011"/>
              <a:gd name="T105" fmla="*/ 0 h 2040"/>
              <a:gd name="T106" fmla="*/ 0 w 2011"/>
              <a:gd name="T107" fmla="*/ 0 h 2040"/>
              <a:gd name="T108" fmla="*/ 0 w 2011"/>
              <a:gd name="T109" fmla="*/ 0 h 2040"/>
              <a:gd name="T110" fmla="*/ 0 w 2011"/>
              <a:gd name="T111" fmla="*/ 0 h 2040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</a:gdLst>
            <a:ahLst/>
            <a:cxnLst>
              <a:cxn ang="T112">
                <a:pos x="T0" y="T1"/>
              </a:cxn>
              <a:cxn ang="T113">
                <a:pos x="T2" y="T3"/>
              </a:cxn>
              <a:cxn ang="T114">
                <a:pos x="T4" y="T5"/>
              </a:cxn>
              <a:cxn ang="T115">
                <a:pos x="T6" y="T7"/>
              </a:cxn>
              <a:cxn ang="T116">
                <a:pos x="T8" y="T9"/>
              </a:cxn>
              <a:cxn ang="T117">
                <a:pos x="T10" y="T11"/>
              </a:cxn>
              <a:cxn ang="T118">
                <a:pos x="T12" y="T13"/>
              </a:cxn>
              <a:cxn ang="T119">
                <a:pos x="T14" y="T15"/>
              </a:cxn>
              <a:cxn ang="T120">
                <a:pos x="T16" y="T17"/>
              </a:cxn>
              <a:cxn ang="T121">
                <a:pos x="T18" y="T19"/>
              </a:cxn>
              <a:cxn ang="T122">
                <a:pos x="T20" y="T21"/>
              </a:cxn>
              <a:cxn ang="T123">
                <a:pos x="T22" y="T23"/>
              </a:cxn>
              <a:cxn ang="T124">
                <a:pos x="T24" y="T25"/>
              </a:cxn>
              <a:cxn ang="T125">
                <a:pos x="T26" y="T27"/>
              </a:cxn>
              <a:cxn ang="T126">
                <a:pos x="T28" y="T29"/>
              </a:cxn>
              <a:cxn ang="T127">
                <a:pos x="T30" y="T31"/>
              </a:cxn>
              <a:cxn ang="T128">
                <a:pos x="T32" y="T33"/>
              </a:cxn>
              <a:cxn ang="T129">
                <a:pos x="T34" y="T35"/>
              </a:cxn>
              <a:cxn ang="T130">
                <a:pos x="T36" y="T37"/>
              </a:cxn>
              <a:cxn ang="T131">
                <a:pos x="T38" y="T39"/>
              </a:cxn>
              <a:cxn ang="T132">
                <a:pos x="T40" y="T41"/>
              </a:cxn>
              <a:cxn ang="T133">
                <a:pos x="T42" y="T43"/>
              </a:cxn>
              <a:cxn ang="T134">
                <a:pos x="T44" y="T45"/>
              </a:cxn>
              <a:cxn ang="T135">
                <a:pos x="T46" y="T47"/>
              </a:cxn>
              <a:cxn ang="T136">
                <a:pos x="T48" y="T49"/>
              </a:cxn>
              <a:cxn ang="T137">
                <a:pos x="T50" y="T51"/>
              </a:cxn>
              <a:cxn ang="T138">
                <a:pos x="T52" y="T53"/>
              </a:cxn>
              <a:cxn ang="T139">
                <a:pos x="T54" y="T55"/>
              </a:cxn>
              <a:cxn ang="T140">
                <a:pos x="T56" y="T57"/>
              </a:cxn>
              <a:cxn ang="T141">
                <a:pos x="T58" y="T59"/>
              </a:cxn>
              <a:cxn ang="T142">
                <a:pos x="T60" y="T61"/>
              </a:cxn>
              <a:cxn ang="T143">
                <a:pos x="T62" y="T63"/>
              </a:cxn>
              <a:cxn ang="T144">
                <a:pos x="T64" y="T65"/>
              </a:cxn>
              <a:cxn ang="T145">
                <a:pos x="T66" y="T67"/>
              </a:cxn>
              <a:cxn ang="T146">
                <a:pos x="T68" y="T69"/>
              </a:cxn>
              <a:cxn ang="T147">
                <a:pos x="T70" y="T71"/>
              </a:cxn>
              <a:cxn ang="T148">
                <a:pos x="T72" y="T73"/>
              </a:cxn>
              <a:cxn ang="T149">
                <a:pos x="T74" y="T75"/>
              </a:cxn>
              <a:cxn ang="T150">
                <a:pos x="T76" y="T77"/>
              </a:cxn>
              <a:cxn ang="T151">
                <a:pos x="T78" y="T79"/>
              </a:cxn>
              <a:cxn ang="T152">
                <a:pos x="T80" y="T81"/>
              </a:cxn>
              <a:cxn ang="T153">
                <a:pos x="T82" y="T83"/>
              </a:cxn>
              <a:cxn ang="T154">
                <a:pos x="T84" y="T85"/>
              </a:cxn>
              <a:cxn ang="T155">
                <a:pos x="T86" y="T87"/>
              </a:cxn>
              <a:cxn ang="T156">
                <a:pos x="T88" y="T89"/>
              </a:cxn>
              <a:cxn ang="T157">
                <a:pos x="T90" y="T91"/>
              </a:cxn>
              <a:cxn ang="T158">
                <a:pos x="T92" y="T93"/>
              </a:cxn>
              <a:cxn ang="T159">
                <a:pos x="T94" y="T95"/>
              </a:cxn>
              <a:cxn ang="T160">
                <a:pos x="T96" y="T97"/>
              </a:cxn>
              <a:cxn ang="T161">
                <a:pos x="T98" y="T99"/>
              </a:cxn>
              <a:cxn ang="T162">
                <a:pos x="T100" y="T101"/>
              </a:cxn>
              <a:cxn ang="T163">
                <a:pos x="T102" y="T103"/>
              </a:cxn>
              <a:cxn ang="T164">
                <a:pos x="T104" y="T105"/>
              </a:cxn>
              <a:cxn ang="T165">
                <a:pos x="T106" y="T107"/>
              </a:cxn>
              <a:cxn ang="T166">
                <a:pos x="T108" y="T109"/>
              </a:cxn>
              <a:cxn ang="T167">
                <a:pos x="T110" y="T111"/>
              </a:cxn>
            </a:cxnLst>
            <a:rect l="0" t="0" r="r" b="b"/>
            <a:pathLst>
              <a:path w="2011" h="2040">
                <a:moveTo>
                  <a:pt x="1149" y="2040"/>
                </a:moveTo>
                <a:lnTo>
                  <a:pt x="1149" y="843"/>
                </a:lnTo>
                <a:lnTo>
                  <a:pt x="1148" y="831"/>
                </a:lnTo>
                <a:lnTo>
                  <a:pt x="1148" y="819"/>
                </a:lnTo>
                <a:lnTo>
                  <a:pt x="1146" y="809"/>
                </a:lnTo>
                <a:lnTo>
                  <a:pt x="1144" y="798"/>
                </a:lnTo>
                <a:lnTo>
                  <a:pt x="1140" y="776"/>
                </a:lnTo>
                <a:lnTo>
                  <a:pt x="1133" y="756"/>
                </a:lnTo>
                <a:lnTo>
                  <a:pt x="1125" y="737"/>
                </a:lnTo>
                <a:lnTo>
                  <a:pt x="1115" y="718"/>
                </a:lnTo>
                <a:lnTo>
                  <a:pt x="1103" y="702"/>
                </a:lnTo>
                <a:lnTo>
                  <a:pt x="1091" y="686"/>
                </a:lnTo>
                <a:lnTo>
                  <a:pt x="1077" y="672"/>
                </a:lnTo>
                <a:lnTo>
                  <a:pt x="1062" y="659"/>
                </a:lnTo>
                <a:lnTo>
                  <a:pt x="1045" y="649"/>
                </a:lnTo>
                <a:lnTo>
                  <a:pt x="1028" y="639"/>
                </a:lnTo>
                <a:lnTo>
                  <a:pt x="1011" y="632"/>
                </a:lnTo>
                <a:lnTo>
                  <a:pt x="992" y="626"/>
                </a:lnTo>
                <a:lnTo>
                  <a:pt x="973" y="624"/>
                </a:lnTo>
                <a:lnTo>
                  <a:pt x="953" y="623"/>
                </a:lnTo>
                <a:lnTo>
                  <a:pt x="935" y="624"/>
                </a:lnTo>
                <a:lnTo>
                  <a:pt x="917" y="626"/>
                </a:lnTo>
                <a:lnTo>
                  <a:pt x="900" y="632"/>
                </a:lnTo>
                <a:lnTo>
                  <a:pt x="883" y="639"/>
                </a:lnTo>
                <a:lnTo>
                  <a:pt x="867" y="649"/>
                </a:lnTo>
                <a:lnTo>
                  <a:pt x="851" y="659"/>
                </a:lnTo>
                <a:lnTo>
                  <a:pt x="837" y="672"/>
                </a:lnTo>
                <a:lnTo>
                  <a:pt x="822" y="686"/>
                </a:lnTo>
                <a:lnTo>
                  <a:pt x="810" y="702"/>
                </a:lnTo>
                <a:lnTo>
                  <a:pt x="799" y="718"/>
                </a:lnTo>
                <a:lnTo>
                  <a:pt x="789" y="737"/>
                </a:lnTo>
                <a:lnTo>
                  <a:pt x="781" y="756"/>
                </a:lnTo>
                <a:lnTo>
                  <a:pt x="774" y="776"/>
                </a:lnTo>
                <a:lnTo>
                  <a:pt x="769" y="798"/>
                </a:lnTo>
                <a:lnTo>
                  <a:pt x="767" y="809"/>
                </a:lnTo>
                <a:lnTo>
                  <a:pt x="766" y="819"/>
                </a:lnTo>
                <a:lnTo>
                  <a:pt x="765" y="831"/>
                </a:lnTo>
                <a:lnTo>
                  <a:pt x="765" y="843"/>
                </a:lnTo>
                <a:lnTo>
                  <a:pt x="765" y="1867"/>
                </a:lnTo>
                <a:lnTo>
                  <a:pt x="864" y="1934"/>
                </a:lnTo>
                <a:lnTo>
                  <a:pt x="765" y="2040"/>
                </a:lnTo>
                <a:lnTo>
                  <a:pt x="0" y="2040"/>
                </a:lnTo>
                <a:lnTo>
                  <a:pt x="0" y="105"/>
                </a:lnTo>
                <a:lnTo>
                  <a:pt x="90" y="0"/>
                </a:lnTo>
                <a:lnTo>
                  <a:pt x="139" y="105"/>
                </a:lnTo>
                <a:lnTo>
                  <a:pt x="765" y="105"/>
                </a:lnTo>
                <a:lnTo>
                  <a:pt x="765" y="403"/>
                </a:lnTo>
                <a:lnTo>
                  <a:pt x="773" y="403"/>
                </a:lnTo>
                <a:lnTo>
                  <a:pt x="786" y="377"/>
                </a:lnTo>
                <a:lnTo>
                  <a:pt x="799" y="352"/>
                </a:lnTo>
                <a:lnTo>
                  <a:pt x="813" y="330"/>
                </a:lnTo>
                <a:lnTo>
                  <a:pt x="829" y="307"/>
                </a:lnTo>
                <a:lnTo>
                  <a:pt x="845" y="286"/>
                </a:lnTo>
                <a:lnTo>
                  <a:pt x="861" y="266"/>
                </a:lnTo>
                <a:lnTo>
                  <a:pt x="878" y="247"/>
                </a:lnTo>
                <a:lnTo>
                  <a:pt x="896" y="230"/>
                </a:lnTo>
                <a:lnTo>
                  <a:pt x="913" y="213"/>
                </a:lnTo>
                <a:lnTo>
                  <a:pt x="932" y="197"/>
                </a:lnTo>
                <a:lnTo>
                  <a:pt x="950" y="183"/>
                </a:lnTo>
                <a:lnTo>
                  <a:pt x="970" y="168"/>
                </a:lnTo>
                <a:lnTo>
                  <a:pt x="989" y="156"/>
                </a:lnTo>
                <a:lnTo>
                  <a:pt x="1009" y="143"/>
                </a:lnTo>
                <a:lnTo>
                  <a:pt x="1029" y="132"/>
                </a:lnTo>
                <a:lnTo>
                  <a:pt x="1049" y="121"/>
                </a:lnTo>
                <a:lnTo>
                  <a:pt x="1069" y="111"/>
                </a:lnTo>
                <a:lnTo>
                  <a:pt x="1089" y="103"/>
                </a:lnTo>
                <a:lnTo>
                  <a:pt x="1110" y="94"/>
                </a:lnTo>
                <a:lnTo>
                  <a:pt x="1130" y="87"/>
                </a:lnTo>
                <a:lnTo>
                  <a:pt x="1151" y="80"/>
                </a:lnTo>
                <a:lnTo>
                  <a:pt x="1171" y="74"/>
                </a:lnTo>
                <a:lnTo>
                  <a:pt x="1191" y="68"/>
                </a:lnTo>
                <a:lnTo>
                  <a:pt x="1211" y="64"/>
                </a:lnTo>
                <a:lnTo>
                  <a:pt x="1251" y="57"/>
                </a:lnTo>
                <a:lnTo>
                  <a:pt x="1289" y="52"/>
                </a:lnTo>
                <a:lnTo>
                  <a:pt x="1325" y="48"/>
                </a:lnTo>
                <a:lnTo>
                  <a:pt x="1360" y="48"/>
                </a:lnTo>
                <a:lnTo>
                  <a:pt x="1390" y="48"/>
                </a:lnTo>
                <a:lnTo>
                  <a:pt x="1420" y="51"/>
                </a:lnTo>
                <a:lnTo>
                  <a:pt x="1449" y="53"/>
                </a:lnTo>
                <a:lnTo>
                  <a:pt x="1477" y="57"/>
                </a:lnTo>
                <a:lnTo>
                  <a:pt x="1505" y="63"/>
                </a:lnTo>
                <a:lnTo>
                  <a:pt x="1532" y="70"/>
                </a:lnTo>
                <a:lnTo>
                  <a:pt x="1558" y="77"/>
                </a:lnTo>
                <a:lnTo>
                  <a:pt x="1584" y="86"/>
                </a:lnTo>
                <a:lnTo>
                  <a:pt x="1609" y="97"/>
                </a:lnTo>
                <a:lnTo>
                  <a:pt x="1633" y="108"/>
                </a:lnTo>
                <a:lnTo>
                  <a:pt x="1656" y="121"/>
                </a:lnTo>
                <a:lnTo>
                  <a:pt x="1678" y="136"/>
                </a:lnTo>
                <a:lnTo>
                  <a:pt x="1700" y="152"/>
                </a:lnTo>
                <a:lnTo>
                  <a:pt x="1720" y="170"/>
                </a:lnTo>
                <a:lnTo>
                  <a:pt x="1740" y="188"/>
                </a:lnTo>
                <a:lnTo>
                  <a:pt x="1759" y="208"/>
                </a:lnTo>
                <a:lnTo>
                  <a:pt x="1777" y="230"/>
                </a:lnTo>
                <a:lnTo>
                  <a:pt x="1793" y="253"/>
                </a:lnTo>
                <a:lnTo>
                  <a:pt x="1809" y="279"/>
                </a:lnTo>
                <a:lnTo>
                  <a:pt x="1824" y="305"/>
                </a:lnTo>
                <a:lnTo>
                  <a:pt x="1838" y="333"/>
                </a:lnTo>
                <a:lnTo>
                  <a:pt x="1851" y="363"/>
                </a:lnTo>
                <a:lnTo>
                  <a:pt x="1862" y="394"/>
                </a:lnTo>
                <a:lnTo>
                  <a:pt x="1873" y="427"/>
                </a:lnTo>
                <a:lnTo>
                  <a:pt x="1882" y="463"/>
                </a:lnTo>
                <a:lnTo>
                  <a:pt x="1890" y="499"/>
                </a:lnTo>
                <a:lnTo>
                  <a:pt x="1897" y="538"/>
                </a:lnTo>
                <a:lnTo>
                  <a:pt x="1903" y="578"/>
                </a:lnTo>
                <a:lnTo>
                  <a:pt x="1907" y="619"/>
                </a:lnTo>
                <a:lnTo>
                  <a:pt x="1911" y="664"/>
                </a:lnTo>
                <a:lnTo>
                  <a:pt x="1913" y="709"/>
                </a:lnTo>
                <a:lnTo>
                  <a:pt x="1913" y="757"/>
                </a:lnTo>
                <a:lnTo>
                  <a:pt x="1913" y="1829"/>
                </a:lnTo>
                <a:lnTo>
                  <a:pt x="2011" y="1934"/>
                </a:lnTo>
                <a:lnTo>
                  <a:pt x="1913" y="2040"/>
                </a:lnTo>
                <a:lnTo>
                  <a:pt x="1149" y="204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41" name="Freeform 135">
            <a:extLst>
              <a:ext uri="{FF2B5EF4-FFF2-40B4-BE49-F238E27FC236}">
                <a16:creationId xmlns:a16="http://schemas.microsoft.com/office/drawing/2014/main" id="{00000000-0008-0000-0700-000055010000}"/>
              </a:ext>
            </a:extLst>
          </xdr:cNvPr>
          <xdr:cNvSpPr>
            <a:spLocks/>
          </xdr:cNvSpPr>
        </xdr:nvSpPr>
        <xdr:spPr bwMode="auto">
          <a:xfrm>
            <a:off x="4651" y="583"/>
            <a:ext cx="17" cy="208"/>
          </a:xfrm>
          <a:custGeom>
            <a:avLst/>
            <a:gdLst>
              <a:gd name="T0" fmla="*/ 0 w 89"/>
              <a:gd name="T1" fmla="*/ 0 h 1249"/>
              <a:gd name="T2" fmla="*/ 0 w 89"/>
              <a:gd name="T3" fmla="*/ 0 h 1249"/>
              <a:gd name="T4" fmla="*/ 0 w 89"/>
              <a:gd name="T5" fmla="*/ 0 h 1249"/>
              <a:gd name="T6" fmla="*/ 0 w 89"/>
              <a:gd name="T7" fmla="*/ 0 h 1249"/>
              <a:gd name="T8" fmla="*/ 0 w 89"/>
              <a:gd name="T9" fmla="*/ 0 h 1249"/>
              <a:gd name="T10" fmla="*/ 0 w 89"/>
              <a:gd name="T11" fmla="*/ 0 h 1249"/>
              <a:gd name="T12" fmla="*/ 0 w 89"/>
              <a:gd name="T13" fmla="*/ 0 h 1249"/>
              <a:gd name="T14" fmla="*/ 0 w 89"/>
              <a:gd name="T15" fmla="*/ 0 h 1249"/>
              <a:gd name="T16" fmla="*/ 0 w 89"/>
              <a:gd name="T17" fmla="*/ 0 h 1249"/>
              <a:gd name="T18" fmla="*/ 0 w 89"/>
              <a:gd name="T19" fmla="*/ 0 h 1249"/>
              <a:gd name="T20" fmla="*/ 0 w 89"/>
              <a:gd name="T21" fmla="*/ 0 h 1249"/>
              <a:gd name="T22" fmla="*/ 0 w 89"/>
              <a:gd name="T23" fmla="*/ 0 h 1249"/>
              <a:gd name="T24" fmla="*/ 0 w 89"/>
              <a:gd name="T25" fmla="*/ 0 h 1249"/>
              <a:gd name="T26" fmla="*/ 0 w 89"/>
              <a:gd name="T27" fmla="*/ 0 h 1249"/>
              <a:gd name="T28" fmla="*/ 0 w 89"/>
              <a:gd name="T29" fmla="*/ 0 h 1249"/>
              <a:gd name="T30" fmla="*/ 0 w 89"/>
              <a:gd name="T31" fmla="*/ 0 h 1249"/>
              <a:gd name="T32" fmla="*/ 0 w 89"/>
              <a:gd name="T33" fmla="*/ 0 h 1249"/>
              <a:gd name="T34" fmla="*/ 0 w 89"/>
              <a:gd name="T35" fmla="*/ 0 h 1249"/>
              <a:gd name="T36" fmla="*/ 0 w 89"/>
              <a:gd name="T37" fmla="*/ 0 h 1249"/>
              <a:gd name="T38" fmla="*/ 0 w 89"/>
              <a:gd name="T39" fmla="*/ 0 h 1249"/>
              <a:gd name="T40" fmla="*/ 0 w 89"/>
              <a:gd name="T41" fmla="*/ 0 h 1249"/>
              <a:gd name="T42" fmla="*/ 0 w 89"/>
              <a:gd name="T43" fmla="*/ 0 h 1249"/>
              <a:gd name="T44" fmla="*/ 0 w 89"/>
              <a:gd name="T45" fmla="*/ 0 h 1249"/>
              <a:gd name="T46" fmla="*/ 0 w 89"/>
              <a:gd name="T47" fmla="*/ 0 h 1249"/>
              <a:gd name="T48" fmla="*/ 0 w 89"/>
              <a:gd name="T49" fmla="*/ 0 h 1249"/>
              <a:gd name="T50" fmla="*/ 0 w 89"/>
              <a:gd name="T51" fmla="*/ 0 h 1249"/>
              <a:gd name="T52" fmla="*/ 0 w 89"/>
              <a:gd name="T53" fmla="*/ 0 h 1249"/>
              <a:gd name="T54" fmla="*/ 0 w 89"/>
              <a:gd name="T55" fmla="*/ 0 h 1249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9" h="1249">
                <a:moveTo>
                  <a:pt x="89" y="52"/>
                </a:moveTo>
                <a:lnTo>
                  <a:pt x="0" y="52"/>
                </a:lnTo>
                <a:lnTo>
                  <a:pt x="0" y="1249"/>
                </a:lnTo>
                <a:lnTo>
                  <a:pt x="89" y="1249"/>
                </a:lnTo>
                <a:lnTo>
                  <a:pt x="89" y="52"/>
                </a:lnTo>
                <a:lnTo>
                  <a:pt x="88" y="46"/>
                </a:lnTo>
                <a:lnTo>
                  <a:pt x="88" y="40"/>
                </a:lnTo>
                <a:lnTo>
                  <a:pt x="87" y="34"/>
                </a:lnTo>
                <a:lnTo>
                  <a:pt x="85" y="30"/>
                </a:lnTo>
                <a:lnTo>
                  <a:pt x="81" y="20"/>
                </a:lnTo>
                <a:lnTo>
                  <a:pt x="75" y="13"/>
                </a:lnTo>
                <a:lnTo>
                  <a:pt x="68" y="7"/>
                </a:lnTo>
                <a:lnTo>
                  <a:pt x="61" y="2"/>
                </a:lnTo>
                <a:lnTo>
                  <a:pt x="53" y="0"/>
                </a:lnTo>
                <a:lnTo>
                  <a:pt x="45" y="0"/>
                </a:lnTo>
                <a:lnTo>
                  <a:pt x="36" y="0"/>
                </a:lnTo>
                <a:lnTo>
                  <a:pt x="28" y="2"/>
                </a:lnTo>
                <a:lnTo>
                  <a:pt x="21" y="7"/>
                </a:lnTo>
                <a:lnTo>
                  <a:pt x="14" y="13"/>
                </a:lnTo>
                <a:lnTo>
                  <a:pt x="8" y="20"/>
                </a:lnTo>
                <a:lnTo>
                  <a:pt x="4" y="30"/>
                </a:lnTo>
                <a:lnTo>
                  <a:pt x="2" y="34"/>
                </a:lnTo>
                <a:lnTo>
                  <a:pt x="1" y="40"/>
                </a:lnTo>
                <a:lnTo>
                  <a:pt x="1" y="46"/>
                </a:lnTo>
                <a:lnTo>
                  <a:pt x="0" y="52"/>
                </a:lnTo>
                <a:lnTo>
                  <a:pt x="89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42" name="Freeform 136">
            <a:extLst>
              <a:ext uri="{FF2B5EF4-FFF2-40B4-BE49-F238E27FC236}">
                <a16:creationId xmlns:a16="http://schemas.microsoft.com/office/drawing/2014/main" id="{00000000-0008-0000-0700-000056010000}"/>
              </a:ext>
            </a:extLst>
          </xdr:cNvPr>
          <xdr:cNvSpPr>
            <a:spLocks/>
          </xdr:cNvSpPr>
        </xdr:nvSpPr>
        <xdr:spPr bwMode="auto">
          <a:xfrm>
            <a:off x="4612" y="546"/>
            <a:ext cx="56" cy="45"/>
          </a:xfrm>
          <a:custGeom>
            <a:avLst/>
            <a:gdLst>
              <a:gd name="T0" fmla="*/ 0 w 284"/>
              <a:gd name="T1" fmla="*/ 0 h 272"/>
              <a:gd name="T2" fmla="*/ 0 w 284"/>
              <a:gd name="T3" fmla="*/ 0 h 272"/>
              <a:gd name="T4" fmla="*/ 0 w 284"/>
              <a:gd name="T5" fmla="*/ 0 h 272"/>
              <a:gd name="T6" fmla="*/ 0 w 284"/>
              <a:gd name="T7" fmla="*/ 0 h 272"/>
              <a:gd name="T8" fmla="*/ 0 w 284"/>
              <a:gd name="T9" fmla="*/ 0 h 272"/>
              <a:gd name="T10" fmla="*/ 0 w 284"/>
              <a:gd name="T11" fmla="*/ 0 h 272"/>
              <a:gd name="T12" fmla="*/ 0 w 284"/>
              <a:gd name="T13" fmla="*/ 0 h 272"/>
              <a:gd name="T14" fmla="*/ 0 w 284"/>
              <a:gd name="T15" fmla="*/ 0 h 272"/>
              <a:gd name="T16" fmla="*/ 0 w 284"/>
              <a:gd name="T17" fmla="*/ 0 h 272"/>
              <a:gd name="T18" fmla="*/ 0 w 284"/>
              <a:gd name="T19" fmla="*/ 0 h 272"/>
              <a:gd name="T20" fmla="*/ 0 w 284"/>
              <a:gd name="T21" fmla="*/ 0 h 272"/>
              <a:gd name="T22" fmla="*/ 0 w 284"/>
              <a:gd name="T23" fmla="*/ 0 h 272"/>
              <a:gd name="T24" fmla="*/ 0 w 284"/>
              <a:gd name="T25" fmla="*/ 0 h 272"/>
              <a:gd name="T26" fmla="*/ 0 w 284"/>
              <a:gd name="T27" fmla="*/ 0 h 272"/>
              <a:gd name="T28" fmla="*/ 0 w 284"/>
              <a:gd name="T29" fmla="*/ 0 h 272"/>
              <a:gd name="T30" fmla="*/ 0 w 284"/>
              <a:gd name="T31" fmla="*/ 0 h 272"/>
              <a:gd name="T32" fmla="*/ 0 w 284"/>
              <a:gd name="T33" fmla="*/ 0 h 272"/>
              <a:gd name="T34" fmla="*/ 0 w 284"/>
              <a:gd name="T35" fmla="*/ 0 h 272"/>
              <a:gd name="T36" fmla="*/ 0 w 284"/>
              <a:gd name="T37" fmla="*/ 0 h 272"/>
              <a:gd name="T38" fmla="*/ 0 w 284"/>
              <a:gd name="T39" fmla="*/ 0 h 272"/>
              <a:gd name="T40" fmla="*/ 0 w 284"/>
              <a:gd name="T41" fmla="*/ 0 h 272"/>
              <a:gd name="T42" fmla="*/ 0 w 284"/>
              <a:gd name="T43" fmla="*/ 0 h 272"/>
              <a:gd name="T44" fmla="*/ 0 w 284"/>
              <a:gd name="T45" fmla="*/ 0 h 272"/>
              <a:gd name="T46" fmla="*/ 0 w 284"/>
              <a:gd name="T47" fmla="*/ 0 h 272"/>
              <a:gd name="T48" fmla="*/ 0 w 284"/>
              <a:gd name="T49" fmla="*/ 0 h 272"/>
              <a:gd name="T50" fmla="*/ 0 w 284"/>
              <a:gd name="T51" fmla="*/ 0 h 272"/>
              <a:gd name="T52" fmla="*/ 0 w 284"/>
              <a:gd name="T53" fmla="*/ 0 h 272"/>
              <a:gd name="T54" fmla="*/ 0 w 284"/>
              <a:gd name="T55" fmla="*/ 0 h 272"/>
              <a:gd name="T56" fmla="*/ 0 w 284"/>
              <a:gd name="T57" fmla="*/ 0 h 272"/>
              <a:gd name="T58" fmla="*/ 0 w 284"/>
              <a:gd name="T59" fmla="*/ 0 h 272"/>
              <a:gd name="T60" fmla="*/ 0 w 284"/>
              <a:gd name="T61" fmla="*/ 0 h 272"/>
              <a:gd name="T62" fmla="*/ 0 w 284"/>
              <a:gd name="T63" fmla="*/ 0 h 272"/>
              <a:gd name="T64" fmla="*/ 0 w 284"/>
              <a:gd name="T65" fmla="*/ 0 h 272"/>
              <a:gd name="T66" fmla="*/ 0 w 284"/>
              <a:gd name="T67" fmla="*/ 0 h 272"/>
              <a:gd name="T68" fmla="*/ 0 w 284"/>
              <a:gd name="T69" fmla="*/ 0 h 272"/>
              <a:gd name="T70" fmla="*/ 0 w 284"/>
              <a:gd name="T71" fmla="*/ 0 h 272"/>
              <a:gd name="T72" fmla="*/ 0 w 284"/>
              <a:gd name="T73" fmla="*/ 0 h 272"/>
              <a:gd name="T74" fmla="*/ 0 w 284"/>
              <a:gd name="T75" fmla="*/ 0 h 272"/>
              <a:gd name="T76" fmla="*/ 0 w 284"/>
              <a:gd name="T77" fmla="*/ 0 h 272"/>
              <a:gd name="T78" fmla="*/ 0 w 284"/>
              <a:gd name="T79" fmla="*/ 0 h 272"/>
              <a:gd name="T80" fmla="*/ 0 w 284"/>
              <a:gd name="T81" fmla="*/ 0 h 272"/>
              <a:gd name="T82" fmla="*/ 0 w 284"/>
              <a:gd name="T83" fmla="*/ 0 h 272"/>
              <a:gd name="T84" fmla="*/ 0 w 284"/>
              <a:gd name="T85" fmla="*/ 0 h 272"/>
              <a:gd name="T86" fmla="*/ 0 w 284"/>
              <a:gd name="T87" fmla="*/ 0 h 272"/>
              <a:gd name="T88" fmla="*/ 0 w 284"/>
              <a:gd name="T89" fmla="*/ 0 h 272"/>
              <a:gd name="T90" fmla="*/ 0 w 284"/>
              <a:gd name="T91" fmla="*/ 0 h 272"/>
              <a:gd name="T92" fmla="*/ 0 w 284"/>
              <a:gd name="T93" fmla="*/ 0 h 272"/>
              <a:gd name="T94" fmla="*/ 0 w 284"/>
              <a:gd name="T95" fmla="*/ 0 h 272"/>
              <a:gd name="T96" fmla="*/ 0 w 284"/>
              <a:gd name="T97" fmla="*/ 0 h 272"/>
              <a:gd name="T98" fmla="*/ 0 w 284"/>
              <a:gd name="T99" fmla="*/ 0 h 272"/>
              <a:gd name="T100" fmla="*/ 0 w 284"/>
              <a:gd name="T101" fmla="*/ 0 h 272"/>
              <a:gd name="T102" fmla="*/ 0 w 284"/>
              <a:gd name="T103" fmla="*/ 0 h 272"/>
              <a:gd name="T104" fmla="*/ 0 w 284"/>
              <a:gd name="T105" fmla="*/ 0 h 272"/>
              <a:gd name="T106" fmla="*/ 0 w 284"/>
              <a:gd name="T107" fmla="*/ 0 h 272"/>
              <a:gd name="T108" fmla="*/ 0 w 284"/>
              <a:gd name="T109" fmla="*/ 0 h 272"/>
              <a:gd name="T110" fmla="*/ 0 w 284"/>
              <a:gd name="T111" fmla="*/ 0 h 272"/>
              <a:gd name="T112" fmla="*/ 0 w 284"/>
              <a:gd name="T113" fmla="*/ 0 h 272"/>
              <a:gd name="T114" fmla="*/ 0 w 284"/>
              <a:gd name="T115" fmla="*/ 0 h 272"/>
              <a:gd name="T116" fmla="*/ 0 w 284"/>
              <a:gd name="T117" fmla="*/ 0 h 272"/>
              <a:gd name="T118" fmla="*/ 0 w 284"/>
              <a:gd name="T119" fmla="*/ 0 h 272"/>
              <a:gd name="T120" fmla="*/ 0 w 284"/>
              <a:gd name="T121" fmla="*/ 0 h 272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</a:gdLst>
            <a:ahLst/>
            <a:cxnLst>
              <a:cxn ang="T122">
                <a:pos x="T0" y="T1"/>
              </a:cxn>
              <a:cxn ang="T123">
                <a:pos x="T2" y="T3"/>
              </a:cxn>
              <a:cxn ang="T124">
                <a:pos x="T4" y="T5"/>
              </a:cxn>
              <a:cxn ang="T125">
                <a:pos x="T6" y="T7"/>
              </a:cxn>
              <a:cxn ang="T126">
                <a:pos x="T8" y="T9"/>
              </a:cxn>
              <a:cxn ang="T127">
                <a:pos x="T10" y="T11"/>
              </a:cxn>
              <a:cxn ang="T128">
                <a:pos x="T12" y="T13"/>
              </a:cxn>
              <a:cxn ang="T129">
                <a:pos x="T14" y="T15"/>
              </a:cxn>
              <a:cxn ang="T130">
                <a:pos x="T16" y="T17"/>
              </a:cxn>
              <a:cxn ang="T131">
                <a:pos x="T18" y="T19"/>
              </a:cxn>
              <a:cxn ang="T132">
                <a:pos x="T20" y="T21"/>
              </a:cxn>
              <a:cxn ang="T133">
                <a:pos x="T22" y="T23"/>
              </a:cxn>
              <a:cxn ang="T134">
                <a:pos x="T24" y="T25"/>
              </a:cxn>
              <a:cxn ang="T135">
                <a:pos x="T26" y="T27"/>
              </a:cxn>
              <a:cxn ang="T136">
                <a:pos x="T28" y="T29"/>
              </a:cxn>
              <a:cxn ang="T137">
                <a:pos x="T30" y="T31"/>
              </a:cxn>
              <a:cxn ang="T138">
                <a:pos x="T32" y="T33"/>
              </a:cxn>
              <a:cxn ang="T139">
                <a:pos x="T34" y="T35"/>
              </a:cxn>
              <a:cxn ang="T140">
                <a:pos x="T36" y="T37"/>
              </a:cxn>
              <a:cxn ang="T141">
                <a:pos x="T38" y="T39"/>
              </a:cxn>
              <a:cxn ang="T142">
                <a:pos x="T40" y="T41"/>
              </a:cxn>
              <a:cxn ang="T143">
                <a:pos x="T42" y="T43"/>
              </a:cxn>
              <a:cxn ang="T144">
                <a:pos x="T44" y="T45"/>
              </a:cxn>
              <a:cxn ang="T145">
                <a:pos x="T46" y="T47"/>
              </a:cxn>
              <a:cxn ang="T146">
                <a:pos x="T48" y="T49"/>
              </a:cxn>
              <a:cxn ang="T147">
                <a:pos x="T50" y="T51"/>
              </a:cxn>
              <a:cxn ang="T148">
                <a:pos x="T52" y="T53"/>
              </a:cxn>
              <a:cxn ang="T149">
                <a:pos x="T54" y="T55"/>
              </a:cxn>
              <a:cxn ang="T150">
                <a:pos x="T56" y="T57"/>
              </a:cxn>
              <a:cxn ang="T151">
                <a:pos x="T58" y="T59"/>
              </a:cxn>
              <a:cxn ang="T152">
                <a:pos x="T60" y="T61"/>
              </a:cxn>
              <a:cxn ang="T153">
                <a:pos x="T62" y="T63"/>
              </a:cxn>
              <a:cxn ang="T154">
                <a:pos x="T64" y="T65"/>
              </a:cxn>
              <a:cxn ang="T155">
                <a:pos x="T66" y="T67"/>
              </a:cxn>
              <a:cxn ang="T156">
                <a:pos x="T68" y="T69"/>
              </a:cxn>
              <a:cxn ang="T157">
                <a:pos x="T70" y="T71"/>
              </a:cxn>
              <a:cxn ang="T158">
                <a:pos x="T72" y="T73"/>
              </a:cxn>
              <a:cxn ang="T159">
                <a:pos x="T74" y="T75"/>
              </a:cxn>
              <a:cxn ang="T160">
                <a:pos x="T76" y="T77"/>
              </a:cxn>
              <a:cxn ang="T161">
                <a:pos x="T78" y="T79"/>
              </a:cxn>
              <a:cxn ang="T162">
                <a:pos x="T80" y="T81"/>
              </a:cxn>
              <a:cxn ang="T163">
                <a:pos x="T82" y="T83"/>
              </a:cxn>
              <a:cxn ang="T164">
                <a:pos x="T84" y="T85"/>
              </a:cxn>
              <a:cxn ang="T165">
                <a:pos x="T86" y="T87"/>
              </a:cxn>
              <a:cxn ang="T166">
                <a:pos x="T88" y="T89"/>
              </a:cxn>
              <a:cxn ang="T167">
                <a:pos x="T90" y="T91"/>
              </a:cxn>
              <a:cxn ang="T168">
                <a:pos x="T92" y="T93"/>
              </a:cxn>
              <a:cxn ang="T169">
                <a:pos x="T94" y="T95"/>
              </a:cxn>
              <a:cxn ang="T170">
                <a:pos x="T96" y="T97"/>
              </a:cxn>
              <a:cxn ang="T171">
                <a:pos x="T98" y="T99"/>
              </a:cxn>
              <a:cxn ang="T172">
                <a:pos x="T100" y="T101"/>
              </a:cxn>
              <a:cxn ang="T173">
                <a:pos x="T102" y="T103"/>
              </a:cxn>
              <a:cxn ang="T174">
                <a:pos x="T104" y="T105"/>
              </a:cxn>
              <a:cxn ang="T175">
                <a:pos x="T106" y="T107"/>
              </a:cxn>
              <a:cxn ang="T176">
                <a:pos x="T108" y="T109"/>
              </a:cxn>
              <a:cxn ang="T177">
                <a:pos x="T110" y="T111"/>
              </a:cxn>
              <a:cxn ang="T178">
                <a:pos x="T112" y="T113"/>
              </a:cxn>
              <a:cxn ang="T179">
                <a:pos x="T114" y="T115"/>
              </a:cxn>
              <a:cxn ang="T180">
                <a:pos x="T116" y="T117"/>
              </a:cxn>
              <a:cxn ang="T181">
                <a:pos x="T118" y="T119"/>
              </a:cxn>
              <a:cxn ang="T182">
                <a:pos x="T120" y="T121"/>
              </a:cxn>
            </a:cxnLst>
            <a:rect l="0" t="0" r="r" b="b"/>
            <a:pathLst>
              <a:path w="284" h="272">
                <a:moveTo>
                  <a:pt x="44" y="104"/>
                </a:moveTo>
                <a:lnTo>
                  <a:pt x="44" y="104"/>
                </a:lnTo>
                <a:lnTo>
                  <a:pt x="60" y="105"/>
                </a:lnTo>
                <a:lnTo>
                  <a:pt x="75" y="107"/>
                </a:lnTo>
                <a:lnTo>
                  <a:pt x="89" y="111"/>
                </a:lnTo>
                <a:lnTo>
                  <a:pt x="103" y="117"/>
                </a:lnTo>
                <a:lnTo>
                  <a:pt x="116" y="124"/>
                </a:lnTo>
                <a:lnTo>
                  <a:pt x="129" y="132"/>
                </a:lnTo>
                <a:lnTo>
                  <a:pt x="141" y="142"/>
                </a:lnTo>
                <a:lnTo>
                  <a:pt x="151" y="153"/>
                </a:lnTo>
                <a:lnTo>
                  <a:pt x="161" y="165"/>
                </a:lnTo>
                <a:lnTo>
                  <a:pt x="170" y="178"/>
                </a:lnTo>
                <a:lnTo>
                  <a:pt x="177" y="192"/>
                </a:lnTo>
                <a:lnTo>
                  <a:pt x="184" y="206"/>
                </a:lnTo>
                <a:lnTo>
                  <a:pt x="189" y="221"/>
                </a:lnTo>
                <a:lnTo>
                  <a:pt x="193" y="239"/>
                </a:lnTo>
                <a:lnTo>
                  <a:pt x="194" y="246"/>
                </a:lnTo>
                <a:lnTo>
                  <a:pt x="195" y="254"/>
                </a:lnTo>
                <a:lnTo>
                  <a:pt x="195" y="262"/>
                </a:lnTo>
                <a:lnTo>
                  <a:pt x="195" y="272"/>
                </a:lnTo>
                <a:lnTo>
                  <a:pt x="284" y="272"/>
                </a:lnTo>
                <a:lnTo>
                  <a:pt x="283" y="258"/>
                </a:lnTo>
                <a:lnTo>
                  <a:pt x="282" y="244"/>
                </a:lnTo>
                <a:lnTo>
                  <a:pt x="281" y="230"/>
                </a:lnTo>
                <a:lnTo>
                  <a:pt x="278" y="214"/>
                </a:lnTo>
                <a:lnTo>
                  <a:pt x="272" y="190"/>
                </a:lnTo>
                <a:lnTo>
                  <a:pt x="264" y="164"/>
                </a:lnTo>
                <a:lnTo>
                  <a:pt x="254" y="140"/>
                </a:lnTo>
                <a:lnTo>
                  <a:pt x="242" y="118"/>
                </a:lnTo>
                <a:lnTo>
                  <a:pt x="228" y="97"/>
                </a:lnTo>
                <a:lnTo>
                  <a:pt x="212" y="78"/>
                </a:lnTo>
                <a:lnTo>
                  <a:pt x="195" y="60"/>
                </a:lnTo>
                <a:lnTo>
                  <a:pt x="176" y="45"/>
                </a:lnTo>
                <a:lnTo>
                  <a:pt x="156" y="32"/>
                </a:lnTo>
                <a:lnTo>
                  <a:pt x="136" y="20"/>
                </a:lnTo>
                <a:lnTo>
                  <a:pt x="114" y="12"/>
                </a:lnTo>
                <a:lnTo>
                  <a:pt x="91" y="5"/>
                </a:lnTo>
                <a:lnTo>
                  <a:pt x="68" y="1"/>
                </a:lnTo>
                <a:lnTo>
                  <a:pt x="44" y="0"/>
                </a:lnTo>
                <a:lnTo>
                  <a:pt x="39" y="0"/>
                </a:lnTo>
                <a:lnTo>
                  <a:pt x="34" y="1"/>
                </a:lnTo>
                <a:lnTo>
                  <a:pt x="29" y="2"/>
                </a:lnTo>
                <a:lnTo>
                  <a:pt x="25" y="4"/>
                </a:lnTo>
                <a:lnTo>
                  <a:pt x="17" y="9"/>
                </a:lnTo>
                <a:lnTo>
                  <a:pt x="11" y="15"/>
                </a:lnTo>
                <a:lnTo>
                  <a:pt x="6" y="24"/>
                </a:lnTo>
                <a:lnTo>
                  <a:pt x="3" y="33"/>
                </a:lnTo>
                <a:lnTo>
                  <a:pt x="1" y="42"/>
                </a:lnTo>
                <a:lnTo>
                  <a:pt x="0" y="52"/>
                </a:lnTo>
                <a:lnTo>
                  <a:pt x="1" y="61"/>
                </a:lnTo>
                <a:lnTo>
                  <a:pt x="3" y="71"/>
                </a:lnTo>
                <a:lnTo>
                  <a:pt x="6" y="79"/>
                </a:lnTo>
                <a:lnTo>
                  <a:pt x="11" y="87"/>
                </a:lnTo>
                <a:lnTo>
                  <a:pt x="17" y="94"/>
                </a:lnTo>
                <a:lnTo>
                  <a:pt x="25" y="99"/>
                </a:lnTo>
                <a:lnTo>
                  <a:pt x="29" y="101"/>
                </a:lnTo>
                <a:lnTo>
                  <a:pt x="34" y="102"/>
                </a:lnTo>
                <a:lnTo>
                  <a:pt x="39" y="104"/>
                </a:lnTo>
                <a:lnTo>
                  <a:pt x="44" y="104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43" name="Freeform 137">
            <a:extLst>
              <a:ext uri="{FF2B5EF4-FFF2-40B4-BE49-F238E27FC236}">
                <a16:creationId xmlns:a16="http://schemas.microsoft.com/office/drawing/2014/main" id="{00000000-0008-0000-0700-000057010000}"/>
              </a:ext>
            </a:extLst>
          </xdr:cNvPr>
          <xdr:cNvSpPr>
            <a:spLocks/>
          </xdr:cNvSpPr>
        </xdr:nvSpPr>
        <xdr:spPr bwMode="auto">
          <a:xfrm>
            <a:off x="4574" y="546"/>
            <a:ext cx="46" cy="54"/>
          </a:xfrm>
          <a:custGeom>
            <a:avLst/>
            <a:gdLst>
              <a:gd name="T0" fmla="*/ 0 w 232"/>
              <a:gd name="T1" fmla="*/ 0 h 324"/>
              <a:gd name="T2" fmla="*/ 0 w 232"/>
              <a:gd name="T3" fmla="*/ 0 h 324"/>
              <a:gd name="T4" fmla="*/ 0 w 232"/>
              <a:gd name="T5" fmla="*/ 0 h 324"/>
              <a:gd name="T6" fmla="*/ 0 w 232"/>
              <a:gd name="T7" fmla="*/ 0 h 324"/>
              <a:gd name="T8" fmla="*/ 0 w 232"/>
              <a:gd name="T9" fmla="*/ 0 h 324"/>
              <a:gd name="T10" fmla="*/ 0 w 232"/>
              <a:gd name="T11" fmla="*/ 0 h 324"/>
              <a:gd name="T12" fmla="*/ 0 w 232"/>
              <a:gd name="T13" fmla="*/ 0 h 324"/>
              <a:gd name="T14" fmla="*/ 0 w 232"/>
              <a:gd name="T15" fmla="*/ 0 h 324"/>
              <a:gd name="T16" fmla="*/ 0 w 232"/>
              <a:gd name="T17" fmla="*/ 0 h 324"/>
              <a:gd name="T18" fmla="*/ 0 w 232"/>
              <a:gd name="T19" fmla="*/ 0 h 324"/>
              <a:gd name="T20" fmla="*/ 0 w 232"/>
              <a:gd name="T21" fmla="*/ 0 h 324"/>
              <a:gd name="T22" fmla="*/ 0 w 232"/>
              <a:gd name="T23" fmla="*/ 0 h 324"/>
              <a:gd name="T24" fmla="*/ 0 w 232"/>
              <a:gd name="T25" fmla="*/ 0 h 324"/>
              <a:gd name="T26" fmla="*/ 0 w 232"/>
              <a:gd name="T27" fmla="*/ 0 h 324"/>
              <a:gd name="T28" fmla="*/ 0 w 232"/>
              <a:gd name="T29" fmla="*/ 0 h 324"/>
              <a:gd name="T30" fmla="*/ 0 w 232"/>
              <a:gd name="T31" fmla="*/ 0 h 324"/>
              <a:gd name="T32" fmla="*/ 0 w 232"/>
              <a:gd name="T33" fmla="*/ 0 h 324"/>
              <a:gd name="T34" fmla="*/ 0 w 232"/>
              <a:gd name="T35" fmla="*/ 0 h 324"/>
              <a:gd name="T36" fmla="*/ 0 w 232"/>
              <a:gd name="T37" fmla="*/ 0 h 324"/>
              <a:gd name="T38" fmla="*/ 0 w 232"/>
              <a:gd name="T39" fmla="*/ 0 h 324"/>
              <a:gd name="T40" fmla="*/ 0 w 232"/>
              <a:gd name="T41" fmla="*/ 0 h 324"/>
              <a:gd name="T42" fmla="*/ 0 w 232"/>
              <a:gd name="T43" fmla="*/ 0 h 324"/>
              <a:gd name="T44" fmla="*/ 0 w 232"/>
              <a:gd name="T45" fmla="*/ 0 h 324"/>
              <a:gd name="T46" fmla="*/ 0 w 232"/>
              <a:gd name="T47" fmla="*/ 0 h 324"/>
              <a:gd name="T48" fmla="*/ 0 w 232"/>
              <a:gd name="T49" fmla="*/ 0 h 324"/>
              <a:gd name="T50" fmla="*/ 0 w 232"/>
              <a:gd name="T51" fmla="*/ 0 h 324"/>
              <a:gd name="T52" fmla="*/ 0 w 232"/>
              <a:gd name="T53" fmla="*/ 0 h 324"/>
              <a:gd name="T54" fmla="*/ 0 w 232"/>
              <a:gd name="T55" fmla="*/ 0 h 324"/>
              <a:gd name="T56" fmla="*/ 0 w 232"/>
              <a:gd name="T57" fmla="*/ 0 h 324"/>
              <a:gd name="T58" fmla="*/ 0 w 232"/>
              <a:gd name="T59" fmla="*/ 0 h 324"/>
              <a:gd name="T60" fmla="*/ 0 w 232"/>
              <a:gd name="T61" fmla="*/ 0 h 324"/>
              <a:gd name="T62" fmla="*/ 0 w 232"/>
              <a:gd name="T63" fmla="*/ 0 h 324"/>
              <a:gd name="T64" fmla="*/ 0 w 232"/>
              <a:gd name="T65" fmla="*/ 0 h 324"/>
              <a:gd name="T66" fmla="*/ 0 w 232"/>
              <a:gd name="T67" fmla="*/ 0 h 324"/>
              <a:gd name="T68" fmla="*/ 0 w 232"/>
              <a:gd name="T69" fmla="*/ 0 h 324"/>
              <a:gd name="T70" fmla="*/ 0 w 232"/>
              <a:gd name="T71" fmla="*/ 0 h 324"/>
              <a:gd name="T72" fmla="*/ 0 w 232"/>
              <a:gd name="T73" fmla="*/ 0 h 324"/>
              <a:gd name="T74" fmla="*/ 0 w 232"/>
              <a:gd name="T75" fmla="*/ 0 h 324"/>
              <a:gd name="T76" fmla="*/ 0 w 232"/>
              <a:gd name="T77" fmla="*/ 0 h 324"/>
              <a:gd name="T78" fmla="*/ 0 w 232"/>
              <a:gd name="T79" fmla="*/ 0 h 324"/>
              <a:gd name="T80" fmla="*/ 0 w 232"/>
              <a:gd name="T81" fmla="*/ 0 h 324"/>
              <a:gd name="T82" fmla="*/ 0 w 232"/>
              <a:gd name="T83" fmla="*/ 0 h 324"/>
              <a:gd name="T84" fmla="*/ 0 w 232"/>
              <a:gd name="T85" fmla="*/ 0 h 324"/>
              <a:gd name="T86" fmla="*/ 0 w 232"/>
              <a:gd name="T87" fmla="*/ 0 h 324"/>
              <a:gd name="T88" fmla="*/ 0 w 232"/>
              <a:gd name="T89" fmla="*/ 0 h 324"/>
              <a:gd name="T90" fmla="*/ 0 w 232"/>
              <a:gd name="T91" fmla="*/ 0 h 324"/>
              <a:gd name="T92" fmla="*/ 0 w 232"/>
              <a:gd name="T93" fmla="*/ 0 h 324"/>
              <a:gd name="T94" fmla="*/ 0 w 232"/>
              <a:gd name="T95" fmla="*/ 0 h 324"/>
              <a:gd name="T96" fmla="*/ 0 w 232"/>
              <a:gd name="T97" fmla="*/ 0 h 324"/>
              <a:gd name="T98" fmla="*/ 0 w 232"/>
              <a:gd name="T99" fmla="*/ 0 h 324"/>
              <a:gd name="T100" fmla="*/ 0 w 232"/>
              <a:gd name="T101" fmla="*/ 0 h 324"/>
              <a:gd name="T102" fmla="*/ 0 w 232"/>
              <a:gd name="T103" fmla="*/ 0 h 324"/>
              <a:gd name="T104" fmla="*/ 0 w 232"/>
              <a:gd name="T105" fmla="*/ 0 h 324"/>
              <a:gd name="T106" fmla="*/ 0 w 232"/>
              <a:gd name="T107" fmla="*/ 0 h 324"/>
              <a:gd name="T108" fmla="*/ 0 w 232"/>
              <a:gd name="T109" fmla="*/ 0 h 324"/>
              <a:gd name="T110" fmla="*/ 0 w 232"/>
              <a:gd name="T111" fmla="*/ 0 h 324"/>
              <a:gd name="T112" fmla="*/ 0 w 232"/>
              <a:gd name="T113" fmla="*/ 0 h 324"/>
              <a:gd name="T114" fmla="*/ 0 w 232"/>
              <a:gd name="T115" fmla="*/ 0 h 324"/>
              <a:gd name="T116" fmla="*/ 0 w 232"/>
              <a:gd name="T117" fmla="*/ 0 h 324"/>
              <a:gd name="T118" fmla="*/ 0 w 232"/>
              <a:gd name="T119" fmla="*/ 0 h 324"/>
              <a:gd name="T120" fmla="*/ 0 w 232"/>
              <a:gd name="T121" fmla="*/ 0 h 324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</a:gdLst>
            <a:ahLst/>
            <a:cxnLst>
              <a:cxn ang="T122">
                <a:pos x="T0" y="T1"/>
              </a:cxn>
              <a:cxn ang="T123">
                <a:pos x="T2" y="T3"/>
              </a:cxn>
              <a:cxn ang="T124">
                <a:pos x="T4" y="T5"/>
              </a:cxn>
              <a:cxn ang="T125">
                <a:pos x="T6" y="T7"/>
              </a:cxn>
              <a:cxn ang="T126">
                <a:pos x="T8" y="T9"/>
              </a:cxn>
              <a:cxn ang="T127">
                <a:pos x="T10" y="T11"/>
              </a:cxn>
              <a:cxn ang="T128">
                <a:pos x="T12" y="T13"/>
              </a:cxn>
              <a:cxn ang="T129">
                <a:pos x="T14" y="T15"/>
              </a:cxn>
              <a:cxn ang="T130">
                <a:pos x="T16" y="T17"/>
              </a:cxn>
              <a:cxn ang="T131">
                <a:pos x="T18" y="T19"/>
              </a:cxn>
              <a:cxn ang="T132">
                <a:pos x="T20" y="T21"/>
              </a:cxn>
              <a:cxn ang="T133">
                <a:pos x="T22" y="T23"/>
              </a:cxn>
              <a:cxn ang="T134">
                <a:pos x="T24" y="T25"/>
              </a:cxn>
              <a:cxn ang="T135">
                <a:pos x="T26" y="T27"/>
              </a:cxn>
              <a:cxn ang="T136">
                <a:pos x="T28" y="T29"/>
              </a:cxn>
              <a:cxn ang="T137">
                <a:pos x="T30" y="T31"/>
              </a:cxn>
              <a:cxn ang="T138">
                <a:pos x="T32" y="T33"/>
              </a:cxn>
              <a:cxn ang="T139">
                <a:pos x="T34" y="T35"/>
              </a:cxn>
              <a:cxn ang="T140">
                <a:pos x="T36" y="T37"/>
              </a:cxn>
              <a:cxn ang="T141">
                <a:pos x="T38" y="T39"/>
              </a:cxn>
              <a:cxn ang="T142">
                <a:pos x="T40" y="T41"/>
              </a:cxn>
              <a:cxn ang="T143">
                <a:pos x="T42" y="T43"/>
              </a:cxn>
              <a:cxn ang="T144">
                <a:pos x="T44" y="T45"/>
              </a:cxn>
              <a:cxn ang="T145">
                <a:pos x="T46" y="T47"/>
              </a:cxn>
              <a:cxn ang="T146">
                <a:pos x="T48" y="T49"/>
              </a:cxn>
              <a:cxn ang="T147">
                <a:pos x="T50" y="T51"/>
              </a:cxn>
              <a:cxn ang="T148">
                <a:pos x="T52" y="T53"/>
              </a:cxn>
              <a:cxn ang="T149">
                <a:pos x="T54" y="T55"/>
              </a:cxn>
              <a:cxn ang="T150">
                <a:pos x="T56" y="T57"/>
              </a:cxn>
              <a:cxn ang="T151">
                <a:pos x="T58" y="T59"/>
              </a:cxn>
              <a:cxn ang="T152">
                <a:pos x="T60" y="T61"/>
              </a:cxn>
              <a:cxn ang="T153">
                <a:pos x="T62" y="T63"/>
              </a:cxn>
              <a:cxn ang="T154">
                <a:pos x="T64" y="T65"/>
              </a:cxn>
              <a:cxn ang="T155">
                <a:pos x="T66" y="T67"/>
              </a:cxn>
              <a:cxn ang="T156">
                <a:pos x="T68" y="T69"/>
              </a:cxn>
              <a:cxn ang="T157">
                <a:pos x="T70" y="T71"/>
              </a:cxn>
              <a:cxn ang="T158">
                <a:pos x="T72" y="T73"/>
              </a:cxn>
              <a:cxn ang="T159">
                <a:pos x="T74" y="T75"/>
              </a:cxn>
              <a:cxn ang="T160">
                <a:pos x="T76" y="T77"/>
              </a:cxn>
              <a:cxn ang="T161">
                <a:pos x="T78" y="T79"/>
              </a:cxn>
              <a:cxn ang="T162">
                <a:pos x="T80" y="T81"/>
              </a:cxn>
              <a:cxn ang="T163">
                <a:pos x="T82" y="T83"/>
              </a:cxn>
              <a:cxn ang="T164">
                <a:pos x="T84" y="T85"/>
              </a:cxn>
              <a:cxn ang="T165">
                <a:pos x="T86" y="T87"/>
              </a:cxn>
              <a:cxn ang="T166">
                <a:pos x="T88" y="T89"/>
              </a:cxn>
              <a:cxn ang="T167">
                <a:pos x="T90" y="T91"/>
              </a:cxn>
              <a:cxn ang="T168">
                <a:pos x="T92" y="T93"/>
              </a:cxn>
              <a:cxn ang="T169">
                <a:pos x="T94" y="T95"/>
              </a:cxn>
              <a:cxn ang="T170">
                <a:pos x="T96" y="T97"/>
              </a:cxn>
              <a:cxn ang="T171">
                <a:pos x="T98" y="T99"/>
              </a:cxn>
              <a:cxn ang="T172">
                <a:pos x="T100" y="T101"/>
              </a:cxn>
              <a:cxn ang="T173">
                <a:pos x="T102" y="T103"/>
              </a:cxn>
              <a:cxn ang="T174">
                <a:pos x="T104" y="T105"/>
              </a:cxn>
              <a:cxn ang="T175">
                <a:pos x="T106" y="T107"/>
              </a:cxn>
              <a:cxn ang="T176">
                <a:pos x="T108" y="T109"/>
              </a:cxn>
              <a:cxn ang="T177">
                <a:pos x="T110" y="T111"/>
              </a:cxn>
              <a:cxn ang="T178">
                <a:pos x="T112" y="T113"/>
              </a:cxn>
              <a:cxn ang="T179">
                <a:pos x="T114" y="T115"/>
              </a:cxn>
              <a:cxn ang="T180">
                <a:pos x="T116" y="T117"/>
              </a:cxn>
              <a:cxn ang="T181">
                <a:pos x="T118" y="T119"/>
              </a:cxn>
              <a:cxn ang="T182">
                <a:pos x="T120" y="T121"/>
              </a:cxn>
            </a:cxnLst>
            <a:rect l="0" t="0" r="r" b="b"/>
            <a:pathLst>
              <a:path w="232" h="324">
                <a:moveTo>
                  <a:pt x="88" y="272"/>
                </a:moveTo>
                <a:lnTo>
                  <a:pt x="88" y="272"/>
                </a:lnTo>
                <a:lnTo>
                  <a:pt x="89" y="262"/>
                </a:lnTo>
                <a:lnTo>
                  <a:pt x="89" y="254"/>
                </a:lnTo>
                <a:lnTo>
                  <a:pt x="90" y="246"/>
                </a:lnTo>
                <a:lnTo>
                  <a:pt x="91" y="239"/>
                </a:lnTo>
                <a:lnTo>
                  <a:pt x="95" y="221"/>
                </a:lnTo>
                <a:lnTo>
                  <a:pt x="100" y="206"/>
                </a:lnTo>
                <a:lnTo>
                  <a:pt x="107" y="191"/>
                </a:lnTo>
                <a:lnTo>
                  <a:pt x="115" y="177"/>
                </a:lnTo>
                <a:lnTo>
                  <a:pt x="123" y="165"/>
                </a:lnTo>
                <a:lnTo>
                  <a:pt x="133" y="152"/>
                </a:lnTo>
                <a:lnTo>
                  <a:pt x="143" y="141"/>
                </a:lnTo>
                <a:lnTo>
                  <a:pt x="154" y="132"/>
                </a:lnTo>
                <a:lnTo>
                  <a:pt x="166" y="124"/>
                </a:lnTo>
                <a:lnTo>
                  <a:pt x="179" y="117"/>
                </a:lnTo>
                <a:lnTo>
                  <a:pt x="192" y="111"/>
                </a:lnTo>
                <a:lnTo>
                  <a:pt x="205" y="107"/>
                </a:lnTo>
                <a:lnTo>
                  <a:pt x="219" y="105"/>
                </a:lnTo>
                <a:lnTo>
                  <a:pt x="232" y="104"/>
                </a:lnTo>
                <a:lnTo>
                  <a:pt x="232" y="0"/>
                </a:lnTo>
                <a:lnTo>
                  <a:pt x="210" y="1"/>
                </a:lnTo>
                <a:lnTo>
                  <a:pt x="187" y="5"/>
                </a:lnTo>
                <a:lnTo>
                  <a:pt x="166" y="12"/>
                </a:lnTo>
                <a:lnTo>
                  <a:pt x="145" y="20"/>
                </a:lnTo>
                <a:lnTo>
                  <a:pt x="125" y="32"/>
                </a:lnTo>
                <a:lnTo>
                  <a:pt x="106" y="45"/>
                </a:lnTo>
                <a:lnTo>
                  <a:pt x="87" y="60"/>
                </a:lnTo>
                <a:lnTo>
                  <a:pt x="70" y="78"/>
                </a:lnTo>
                <a:lnTo>
                  <a:pt x="55" y="97"/>
                </a:lnTo>
                <a:lnTo>
                  <a:pt x="41" y="118"/>
                </a:lnTo>
                <a:lnTo>
                  <a:pt x="30" y="140"/>
                </a:lnTo>
                <a:lnTo>
                  <a:pt x="19" y="164"/>
                </a:lnTo>
                <a:lnTo>
                  <a:pt x="11" y="190"/>
                </a:lnTo>
                <a:lnTo>
                  <a:pt x="5" y="214"/>
                </a:lnTo>
                <a:lnTo>
                  <a:pt x="3" y="230"/>
                </a:lnTo>
                <a:lnTo>
                  <a:pt x="1" y="244"/>
                </a:lnTo>
                <a:lnTo>
                  <a:pt x="0" y="258"/>
                </a:lnTo>
                <a:lnTo>
                  <a:pt x="0" y="272"/>
                </a:lnTo>
                <a:lnTo>
                  <a:pt x="0" y="278"/>
                </a:lnTo>
                <a:lnTo>
                  <a:pt x="1" y="284"/>
                </a:lnTo>
                <a:lnTo>
                  <a:pt x="2" y="290"/>
                </a:lnTo>
                <a:lnTo>
                  <a:pt x="4" y="294"/>
                </a:lnTo>
                <a:lnTo>
                  <a:pt x="8" y="304"/>
                </a:lnTo>
                <a:lnTo>
                  <a:pt x="14" y="311"/>
                </a:lnTo>
                <a:lnTo>
                  <a:pt x="20" y="317"/>
                </a:lnTo>
                <a:lnTo>
                  <a:pt x="28" y="320"/>
                </a:lnTo>
                <a:lnTo>
                  <a:pt x="36" y="323"/>
                </a:lnTo>
                <a:lnTo>
                  <a:pt x="44" y="324"/>
                </a:lnTo>
                <a:lnTo>
                  <a:pt x="52" y="323"/>
                </a:lnTo>
                <a:lnTo>
                  <a:pt x="60" y="320"/>
                </a:lnTo>
                <a:lnTo>
                  <a:pt x="68" y="317"/>
                </a:lnTo>
                <a:lnTo>
                  <a:pt x="75" y="311"/>
                </a:lnTo>
                <a:lnTo>
                  <a:pt x="80" y="304"/>
                </a:lnTo>
                <a:lnTo>
                  <a:pt x="85" y="294"/>
                </a:lnTo>
                <a:lnTo>
                  <a:pt x="86" y="290"/>
                </a:lnTo>
                <a:lnTo>
                  <a:pt x="87" y="284"/>
                </a:lnTo>
                <a:lnTo>
                  <a:pt x="88" y="278"/>
                </a:lnTo>
                <a:lnTo>
                  <a:pt x="88" y="27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44" name="Freeform 138">
            <a:extLst>
              <a:ext uri="{FF2B5EF4-FFF2-40B4-BE49-F238E27FC236}">
                <a16:creationId xmlns:a16="http://schemas.microsoft.com/office/drawing/2014/main" id="{00000000-0008-0000-0700-000058010000}"/>
              </a:ext>
            </a:extLst>
          </xdr:cNvPr>
          <xdr:cNvSpPr>
            <a:spLocks/>
          </xdr:cNvSpPr>
        </xdr:nvSpPr>
        <xdr:spPr bwMode="auto">
          <a:xfrm>
            <a:off x="4574" y="591"/>
            <a:ext cx="18" cy="180"/>
          </a:xfrm>
          <a:custGeom>
            <a:avLst/>
            <a:gdLst>
              <a:gd name="T0" fmla="*/ 0 w 88"/>
              <a:gd name="T1" fmla="*/ 0 h 1077"/>
              <a:gd name="T2" fmla="*/ 0 w 88"/>
              <a:gd name="T3" fmla="*/ 0 h 1077"/>
              <a:gd name="T4" fmla="*/ 0 w 88"/>
              <a:gd name="T5" fmla="*/ 0 h 1077"/>
              <a:gd name="T6" fmla="*/ 0 w 88"/>
              <a:gd name="T7" fmla="*/ 0 h 1077"/>
              <a:gd name="T8" fmla="*/ 0 w 88"/>
              <a:gd name="T9" fmla="*/ 0 h 1077"/>
              <a:gd name="T10" fmla="*/ 0 w 88"/>
              <a:gd name="T11" fmla="*/ 0 h 1077"/>
              <a:gd name="T12" fmla="*/ 0 w 88"/>
              <a:gd name="T13" fmla="*/ 0 h 1077"/>
              <a:gd name="T14" fmla="*/ 0 w 88"/>
              <a:gd name="T15" fmla="*/ 0 h 1077"/>
              <a:gd name="T16" fmla="*/ 0 w 88"/>
              <a:gd name="T17" fmla="*/ 0 h 1077"/>
              <a:gd name="T18" fmla="*/ 0 w 88"/>
              <a:gd name="T19" fmla="*/ 0 h 1077"/>
              <a:gd name="T20" fmla="*/ 0 w 88"/>
              <a:gd name="T21" fmla="*/ 0 h 1077"/>
              <a:gd name="T22" fmla="*/ 0 w 88"/>
              <a:gd name="T23" fmla="*/ 0 h 1077"/>
              <a:gd name="T24" fmla="*/ 0 w 88"/>
              <a:gd name="T25" fmla="*/ 0 h 1077"/>
              <a:gd name="T26" fmla="*/ 0 w 88"/>
              <a:gd name="T27" fmla="*/ 0 h 1077"/>
              <a:gd name="T28" fmla="*/ 0 w 88"/>
              <a:gd name="T29" fmla="*/ 0 h 1077"/>
              <a:gd name="T30" fmla="*/ 0 w 88"/>
              <a:gd name="T31" fmla="*/ 0 h 1077"/>
              <a:gd name="T32" fmla="*/ 0 w 88"/>
              <a:gd name="T33" fmla="*/ 0 h 1077"/>
              <a:gd name="T34" fmla="*/ 0 w 88"/>
              <a:gd name="T35" fmla="*/ 0 h 1077"/>
              <a:gd name="T36" fmla="*/ 0 w 88"/>
              <a:gd name="T37" fmla="*/ 0 h 1077"/>
              <a:gd name="T38" fmla="*/ 0 w 88"/>
              <a:gd name="T39" fmla="*/ 0 h 1077"/>
              <a:gd name="T40" fmla="*/ 0 w 88"/>
              <a:gd name="T41" fmla="*/ 0 h 1077"/>
              <a:gd name="T42" fmla="*/ 0 w 88"/>
              <a:gd name="T43" fmla="*/ 0 h 1077"/>
              <a:gd name="T44" fmla="*/ 0 w 88"/>
              <a:gd name="T45" fmla="*/ 0 h 1077"/>
              <a:gd name="T46" fmla="*/ 0 w 88"/>
              <a:gd name="T47" fmla="*/ 0 h 1077"/>
              <a:gd name="T48" fmla="*/ 0 w 88"/>
              <a:gd name="T49" fmla="*/ 0 h 1077"/>
              <a:gd name="T50" fmla="*/ 0 w 88"/>
              <a:gd name="T51" fmla="*/ 0 h 1077"/>
              <a:gd name="T52" fmla="*/ 0 w 88"/>
              <a:gd name="T53" fmla="*/ 0 h 1077"/>
              <a:gd name="T54" fmla="*/ 0 w 88"/>
              <a:gd name="T55" fmla="*/ 0 h 1077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8" h="1077">
                <a:moveTo>
                  <a:pt x="22" y="1070"/>
                </a:moveTo>
                <a:lnTo>
                  <a:pt x="88" y="1024"/>
                </a:lnTo>
                <a:lnTo>
                  <a:pt x="88" y="0"/>
                </a:lnTo>
                <a:lnTo>
                  <a:pt x="0" y="0"/>
                </a:lnTo>
                <a:lnTo>
                  <a:pt x="0" y="1024"/>
                </a:lnTo>
                <a:lnTo>
                  <a:pt x="22" y="1070"/>
                </a:lnTo>
                <a:lnTo>
                  <a:pt x="0" y="1024"/>
                </a:lnTo>
                <a:lnTo>
                  <a:pt x="0" y="1031"/>
                </a:lnTo>
                <a:lnTo>
                  <a:pt x="1" y="1037"/>
                </a:lnTo>
                <a:lnTo>
                  <a:pt x="2" y="1042"/>
                </a:lnTo>
                <a:lnTo>
                  <a:pt x="4" y="1047"/>
                </a:lnTo>
                <a:lnTo>
                  <a:pt x="8" y="1056"/>
                </a:lnTo>
                <a:lnTo>
                  <a:pt x="14" y="1064"/>
                </a:lnTo>
                <a:lnTo>
                  <a:pt x="20" y="1069"/>
                </a:lnTo>
                <a:lnTo>
                  <a:pt x="28" y="1073"/>
                </a:lnTo>
                <a:lnTo>
                  <a:pt x="36" y="1076"/>
                </a:lnTo>
                <a:lnTo>
                  <a:pt x="44" y="1077"/>
                </a:lnTo>
                <a:lnTo>
                  <a:pt x="52" y="1076"/>
                </a:lnTo>
                <a:lnTo>
                  <a:pt x="60" y="1073"/>
                </a:lnTo>
                <a:lnTo>
                  <a:pt x="68" y="1069"/>
                </a:lnTo>
                <a:lnTo>
                  <a:pt x="75" y="1064"/>
                </a:lnTo>
                <a:lnTo>
                  <a:pt x="80" y="1056"/>
                </a:lnTo>
                <a:lnTo>
                  <a:pt x="85" y="1047"/>
                </a:lnTo>
                <a:lnTo>
                  <a:pt x="86" y="1042"/>
                </a:lnTo>
                <a:lnTo>
                  <a:pt x="87" y="1037"/>
                </a:lnTo>
                <a:lnTo>
                  <a:pt x="88" y="1031"/>
                </a:lnTo>
                <a:lnTo>
                  <a:pt x="88" y="1024"/>
                </a:lnTo>
                <a:lnTo>
                  <a:pt x="22" y="107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45" name="Freeform 139">
            <a:extLst>
              <a:ext uri="{FF2B5EF4-FFF2-40B4-BE49-F238E27FC236}">
                <a16:creationId xmlns:a16="http://schemas.microsoft.com/office/drawing/2014/main" id="{00000000-0008-0000-0700-000059010000}"/>
              </a:ext>
            </a:extLst>
          </xdr:cNvPr>
          <xdr:cNvSpPr>
            <a:spLocks/>
          </xdr:cNvSpPr>
        </xdr:nvSpPr>
        <xdr:spPr bwMode="auto">
          <a:xfrm>
            <a:off x="4578" y="755"/>
            <a:ext cx="33" cy="27"/>
          </a:xfrm>
          <a:custGeom>
            <a:avLst/>
            <a:gdLst>
              <a:gd name="T0" fmla="*/ 0 w 165"/>
              <a:gd name="T1" fmla="*/ 0 h 165"/>
              <a:gd name="T2" fmla="*/ 0 w 165"/>
              <a:gd name="T3" fmla="*/ 0 h 165"/>
              <a:gd name="T4" fmla="*/ 0 w 165"/>
              <a:gd name="T5" fmla="*/ 0 h 165"/>
              <a:gd name="T6" fmla="*/ 0 w 165"/>
              <a:gd name="T7" fmla="*/ 0 h 165"/>
              <a:gd name="T8" fmla="*/ 0 w 165"/>
              <a:gd name="T9" fmla="*/ 0 h 165"/>
              <a:gd name="T10" fmla="*/ 0 w 165"/>
              <a:gd name="T11" fmla="*/ 0 h 165"/>
              <a:gd name="T12" fmla="*/ 0 w 165"/>
              <a:gd name="T13" fmla="*/ 0 h 165"/>
              <a:gd name="T14" fmla="*/ 0 w 165"/>
              <a:gd name="T15" fmla="*/ 0 h 165"/>
              <a:gd name="T16" fmla="*/ 0 w 165"/>
              <a:gd name="T17" fmla="*/ 0 h 165"/>
              <a:gd name="T18" fmla="*/ 0 w 165"/>
              <a:gd name="T19" fmla="*/ 0 h 165"/>
              <a:gd name="T20" fmla="*/ 0 w 165"/>
              <a:gd name="T21" fmla="*/ 0 h 165"/>
              <a:gd name="T22" fmla="*/ 0 w 165"/>
              <a:gd name="T23" fmla="*/ 0 h 165"/>
              <a:gd name="T24" fmla="*/ 0 w 165"/>
              <a:gd name="T25" fmla="*/ 0 h 165"/>
              <a:gd name="T26" fmla="*/ 0 w 165"/>
              <a:gd name="T27" fmla="*/ 0 h 165"/>
              <a:gd name="T28" fmla="*/ 0 w 165"/>
              <a:gd name="T29" fmla="*/ 0 h 165"/>
              <a:gd name="T30" fmla="*/ 0 w 165"/>
              <a:gd name="T31" fmla="*/ 0 h 165"/>
              <a:gd name="T32" fmla="*/ 0 w 165"/>
              <a:gd name="T33" fmla="*/ 0 h 165"/>
              <a:gd name="T34" fmla="*/ 0 w 165"/>
              <a:gd name="T35" fmla="*/ 0 h 165"/>
              <a:gd name="T36" fmla="*/ 0 w 165"/>
              <a:gd name="T37" fmla="*/ 0 h 165"/>
              <a:gd name="T38" fmla="*/ 0 w 165"/>
              <a:gd name="T39" fmla="*/ 0 h 165"/>
              <a:gd name="T40" fmla="*/ 0 w 165"/>
              <a:gd name="T41" fmla="*/ 0 h 165"/>
              <a:gd name="T42" fmla="*/ 0 w 165"/>
              <a:gd name="T43" fmla="*/ 0 h 165"/>
              <a:gd name="T44" fmla="*/ 0 w 165"/>
              <a:gd name="T45" fmla="*/ 0 h 165"/>
              <a:gd name="T46" fmla="*/ 0 w 165"/>
              <a:gd name="T47" fmla="*/ 0 h 165"/>
              <a:gd name="T48" fmla="*/ 0 w 165"/>
              <a:gd name="T49" fmla="*/ 0 h 165"/>
              <a:gd name="T50" fmla="*/ 0 w 165"/>
              <a:gd name="T51" fmla="*/ 0 h 165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</a:gdLst>
            <a:ahLst/>
            <a:cxnLst>
              <a:cxn ang="T52">
                <a:pos x="T0" y="T1"/>
              </a:cxn>
              <a:cxn ang="T53">
                <a:pos x="T2" y="T3"/>
              </a:cxn>
              <a:cxn ang="T54">
                <a:pos x="T4" y="T5"/>
              </a:cxn>
              <a:cxn ang="T55">
                <a:pos x="T6" y="T7"/>
              </a:cxn>
              <a:cxn ang="T56">
                <a:pos x="T8" y="T9"/>
              </a:cxn>
              <a:cxn ang="T57">
                <a:pos x="T10" y="T11"/>
              </a:cxn>
              <a:cxn ang="T58">
                <a:pos x="T12" y="T13"/>
              </a:cxn>
              <a:cxn ang="T59">
                <a:pos x="T14" y="T15"/>
              </a:cxn>
              <a:cxn ang="T60">
                <a:pos x="T16" y="T17"/>
              </a:cxn>
              <a:cxn ang="T61">
                <a:pos x="T18" y="T19"/>
              </a:cxn>
              <a:cxn ang="T62">
                <a:pos x="T20" y="T21"/>
              </a:cxn>
              <a:cxn ang="T63">
                <a:pos x="T22" y="T23"/>
              </a:cxn>
              <a:cxn ang="T64">
                <a:pos x="T24" y="T25"/>
              </a:cxn>
              <a:cxn ang="T65">
                <a:pos x="T26" y="T27"/>
              </a:cxn>
              <a:cxn ang="T66">
                <a:pos x="T28" y="T29"/>
              </a:cxn>
              <a:cxn ang="T67">
                <a:pos x="T30" y="T31"/>
              </a:cxn>
              <a:cxn ang="T68">
                <a:pos x="T32" y="T33"/>
              </a:cxn>
              <a:cxn ang="T69">
                <a:pos x="T34" y="T35"/>
              </a:cxn>
              <a:cxn ang="T70">
                <a:pos x="T36" y="T37"/>
              </a:cxn>
              <a:cxn ang="T71">
                <a:pos x="T38" y="T39"/>
              </a:cxn>
              <a:cxn ang="T72">
                <a:pos x="T40" y="T41"/>
              </a:cxn>
              <a:cxn ang="T73">
                <a:pos x="T42" y="T43"/>
              </a:cxn>
              <a:cxn ang="T74">
                <a:pos x="T44" y="T45"/>
              </a:cxn>
              <a:cxn ang="T75">
                <a:pos x="T46" y="T47"/>
              </a:cxn>
              <a:cxn ang="T76">
                <a:pos x="T48" y="T49"/>
              </a:cxn>
              <a:cxn ang="T77">
                <a:pos x="T50" y="T51"/>
              </a:cxn>
            </a:cxnLst>
            <a:rect l="0" t="0" r="r" b="b"/>
            <a:pathLst>
              <a:path w="165" h="165">
                <a:moveTo>
                  <a:pt x="151" y="151"/>
                </a:moveTo>
                <a:lnTo>
                  <a:pt x="143" y="67"/>
                </a:lnTo>
                <a:lnTo>
                  <a:pt x="44" y="0"/>
                </a:lnTo>
                <a:lnTo>
                  <a:pt x="0" y="91"/>
                </a:lnTo>
                <a:lnTo>
                  <a:pt x="99" y="158"/>
                </a:lnTo>
                <a:lnTo>
                  <a:pt x="151" y="151"/>
                </a:lnTo>
                <a:lnTo>
                  <a:pt x="99" y="158"/>
                </a:lnTo>
                <a:lnTo>
                  <a:pt x="103" y="160"/>
                </a:lnTo>
                <a:lnTo>
                  <a:pt x="108" y="163"/>
                </a:lnTo>
                <a:lnTo>
                  <a:pt x="113" y="164"/>
                </a:lnTo>
                <a:lnTo>
                  <a:pt x="117" y="165"/>
                </a:lnTo>
                <a:lnTo>
                  <a:pt x="126" y="165"/>
                </a:lnTo>
                <a:lnTo>
                  <a:pt x="134" y="163"/>
                </a:lnTo>
                <a:lnTo>
                  <a:pt x="142" y="159"/>
                </a:lnTo>
                <a:lnTo>
                  <a:pt x="148" y="153"/>
                </a:lnTo>
                <a:lnTo>
                  <a:pt x="154" y="146"/>
                </a:lnTo>
                <a:lnTo>
                  <a:pt x="159" y="139"/>
                </a:lnTo>
                <a:lnTo>
                  <a:pt x="162" y="130"/>
                </a:lnTo>
                <a:lnTo>
                  <a:pt x="165" y="120"/>
                </a:lnTo>
                <a:lnTo>
                  <a:pt x="165" y="111"/>
                </a:lnTo>
                <a:lnTo>
                  <a:pt x="165" y="101"/>
                </a:lnTo>
                <a:lnTo>
                  <a:pt x="162" y="92"/>
                </a:lnTo>
                <a:lnTo>
                  <a:pt x="158" y="83"/>
                </a:lnTo>
                <a:lnTo>
                  <a:pt x="151" y="74"/>
                </a:lnTo>
                <a:lnTo>
                  <a:pt x="143" y="67"/>
                </a:lnTo>
                <a:lnTo>
                  <a:pt x="151" y="15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46" name="Freeform 140">
            <a:extLst>
              <a:ext uri="{FF2B5EF4-FFF2-40B4-BE49-F238E27FC236}">
                <a16:creationId xmlns:a16="http://schemas.microsoft.com/office/drawing/2014/main" id="{00000000-0008-0000-0700-00005A010000}"/>
              </a:ext>
            </a:extLst>
          </xdr:cNvPr>
          <xdr:cNvSpPr>
            <a:spLocks/>
          </xdr:cNvSpPr>
        </xdr:nvSpPr>
        <xdr:spPr bwMode="auto">
          <a:xfrm>
            <a:off x="4574" y="767"/>
            <a:ext cx="35" cy="33"/>
          </a:xfrm>
          <a:custGeom>
            <a:avLst/>
            <a:gdLst>
              <a:gd name="T0" fmla="*/ 0 w 174"/>
              <a:gd name="T1" fmla="*/ 0 h 197"/>
              <a:gd name="T2" fmla="*/ 0 w 174"/>
              <a:gd name="T3" fmla="*/ 0 h 197"/>
              <a:gd name="T4" fmla="*/ 0 w 174"/>
              <a:gd name="T5" fmla="*/ 0 h 197"/>
              <a:gd name="T6" fmla="*/ 0 w 174"/>
              <a:gd name="T7" fmla="*/ 0 h 197"/>
              <a:gd name="T8" fmla="*/ 0 w 174"/>
              <a:gd name="T9" fmla="*/ 0 h 197"/>
              <a:gd name="T10" fmla="*/ 0 w 174"/>
              <a:gd name="T11" fmla="*/ 0 h 197"/>
              <a:gd name="T12" fmla="*/ 0 w 174"/>
              <a:gd name="T13" fmla="*/ 0 h 197"/>
              <a:gd name="T14" fmla="*/ 0 w 174"/>
              <a:gd name="T15" fmla="*/ 0 h 197"/>
              <a:gd name="T16" fmla="*/ 0 w 174"/>
              <a:gd name="T17" fmla="*/ 0 h 197"/>
              <a:gd name="T18" fmla="*/ 0 w 174"/>
              <a:gd name="T19" fmla="*/ 0 h 197"/>
              <a:gd name="T20" fmla="*/ 0 w 174"/>
              <a:gd name="T21" fmla="*/ 0 h 197"/>
              <a:gd name="T22" fmla="*/ 0 w 174"/>
              <a:gd name="T23" fmla="*/ 0 h 197"/>
              <a:gd name="T24" fmla="*/ 0 w 174"/>
              <a:gd name="T25" fmla="*/ 0 h 197"/>
              <a:gd name="T26" fmla="*/ 0 w 174"/>
              <a:gd name="T27" fmla="*/ 0 h 197"/>
              <a:gd name="T28" fmla="*/ 0 w 174"/>
              <a:gd name="T29" fmla="*/ 0 h 197"/>
              <a:gd name="T30" fmla="*/ 0 w 174"/>
              <a:gd name="T31" fmla="*/ 0 h 197"/>
              <a:gd name="T32" fmla="*/ 0 w 174"/>
              <a:gd name="T33" fmla="*/ 0 h 197"/>
              <a:gd name="T34" fmla="*/ 0 w 174"/>
              <a:gd name="T35" fmla="*/ 0 h 197"/>
              <a:gd name="T36" fmla="*/ 0 w 174"/>
              <a:gd name="T37" fmla="*/ 0 h 197"/>
              <a:gd name="T38" fmla="*/ 0 w 174"/>
              <a:gd name="T39" fmla="*/ 0 h 197"/>
              <a:gd name="T40" fmla="*/ 0 w 174"/>
              <a:gd name="T41" fmla="*/ 0 h 197"/>
              <a:gd name="T42" fmla="*/ 0 w 174"/>
              <a:gd name="T43" fmla="*/ 0 h 197"/>
              <a:gd name="T44" fmla="*/ 0 w 174"/>
              <a:gd name="T45" fmla="*/ 0 h 197"/>
              <a:gd name="T46" fmla="*/ 0 w 174"/>
              <a:gd name="T47" fmla="*/ 0 h 197"/>
              <a:gd name="T48" fmla="*/ 0 w 174"/>
              <a:gd name="T49" fmla="*/ 0 h 197"/>
              <a:gd name="T50" fmla="*/ 0 w 174"/>
              <a:gd name="T51" fmla="*/ 0 h 197"/>
              <a:gd name="T52" fmla="*/ 0 w 174"/>
              <a:gd name="T53" fmla="*/ 0 h 197"/>
              <a:gd name="T54" fmla="*/ 0 w 174"/>
              <a:gd name="T55" fmla="*/ 0 h 197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174" h="197">
                <a:moveTo>
                  <a:pt x="45" y="196"/>
                </a:moveTo>
                <a:lnTo>
                  <a:pt x="75" y="182"/>
                </a:lnTo>
                <a:lnTo>
                  <a:pt x="174" y="77"/>
                </a:lnTo>
                <a:lnTo>
                  <a:pt x="114" y="0"/>
                </a:lnTo>
                <a:lnTo>
                  <a:pt x="15" y="105"/>
                </a:lnTo>
                <a:lnTo>
                  <a:pt x="45" y="196"/>
                </a:lnTo>
                <a:lnTo>
                  <a:pt x="15" y="105"/>
                </a:lnTo>
                <a:lnTo>
                  <a:pt x="11" y="110"/>
                </a:lnTo>
                <a:lnTo>
                  <a:pt x="8" y="115"/>
                </a:lnTo>
                <a:lnTo>
                  <a:pt x="6" y="119"/>
                </a:lnTo>
                <a:lnTo>
                  <a:pt x="4" y="124"/>
                </a:lnTo>
                <a:lnTo>
                  <a:pt x="1" y="135"/>
                </a:lnTo>
                <a:lnTo>
                  <a:pt x="0" y="144"/>
                </a:lnTo>
                <a:lnTo>
                  <a:pt x="1" y="153"/>
                </a:lnTo>
                <a:lnTo>
                  <a:pt x="4" y="163"/>
                </a:lnTo>
                <a:lnTo>
                  <a:pt x="8" y="171"/>
                </a:lnTo>
                <a:lnTo>
                  <a:pt x="13" y="179"/>
                </a:lnTo>
                <a:lnTo>
                  <a:pt x="19" y="185"/>
                </a:lnTo>
                <a:lnTo>
                  <a:pt x="26" y="191"/>
                </a:lnTo>
                <a:lnTo>
                  <a:pt x="33" y="195"/>
                </a:lnTo>
                <a:lnTo>
                  <a:pt x="41" y="197"/>
                </a:lnTo>
                <a:lnTo>
                  <a:pt x="50" y="197"/>
                </a:lnTo>
                <a:lnTo>
                  <a:pt x="58" y="195"/>
                </a:lnTo>
                <a:lnTo>
                  <a:pt x="62" y="192"/>
                </a:lnTo>
                <a:lnTo>
                  <a:pt x="67" y="190"/>
                </a:lnTo>
                <a:lnTo>
                  <a:pt x="71" y="186"/>
                </a:lnTo>
                <a:lnTo>
                  <a:pt x="75" y="182"/>
                </a:lnTo>
                <a:lnTo>
                  <a:pt x="45" y="196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47" name="Freeform 141">
            <a:extLst>
              <a:ext uri="{FF2B5EF4-FFF2-40B4-BE49-F238E27FC236}">
                <a16:creationId xmlns:a16="http://schemas.microsoft.com/office/drawing/2014/main" id="{00000000-0008-0000-0700-00005B010000}"/>
              </a:ext>
            </a:extLst>
          </xdr:cNvPr>
          <xdr:cNvSpPr>
            <a:spLocks/>
          </xdr:cNvSpPr>
        </xdr:nvSpPr>
        <xdr:spPr bwMode="auto">
          <a:xfrm>
            <a:off x="4421" y="782"/>
            <a:ext cx="162" cy="17"/>
          </a:xfrm>
          <a:custGeom>
            <a:avLst/>
            <a:gdLst>
              <a:gd name="T0" fmla="*/ 0 w 809"/>
              <a:gd name="T1" fmla="*/ 0 h 104"/>
              <a:gd name="T2" fmla="*/ 0 w 809"/>
              <a:gd name="T3" fmla="*/ 0 h 104"/>
              <a:gd name="T4" fmla="*/ 0 w 809"/>
              <a:gd name="T5" fmla="*/ 0 h 104"/>
              <a:gd name="T6" fmla="*/ 0 w 809"/>
              <a:gd name="T7" fmla="*/ 0 h 104"/>
              <a:gd name="T8" fmla="*/ 0 w 809"/>
              <a:gd name="T9" fmla="*/ 0 h 104"/>
              <a:gd name="T10" fmla="*/ 0 w 809"/>
              <a:gd name="T11" fmla="*/ 0 h 104"/>
              <a:gd name="T12" fmla="*/ 0 w 809"/>
              <a:gd name="T13" fmla="*/ 0 h 104"/>
              <a:gd name="T14" fmla="*/ 0 w 809"/>
              <a:gd name="T15" fmla="*/ 0 h 104"/>
              <a:gd name="T16" fmla="*/ 0 w 809"/>
              <a:gd name="T17" fmla="*/ 0 h 104"/>
              <a:gd name="T18" fmla="*/ 0 w 809"/>
              <a:gd name="T19" fmla="*/ 0 h 104"/>
              <a:gd name="T20" fmla="*/ 0 w 809"/>
              <a:gd name="T21" fmla="*/ 0 h 104"/>
              <a:gd name="T22" fmla="*/ 0 w 809"/>
              <a:gd name="T23" fmla="*/ 0 h 104"/>
              <a:gd name="T24" fmla="*/ 0 w 809"/>
              <a:gd name="T25" fmla="*/ 0 h 104"/>
              <a:gd name="T26" fmla="*/ 0 w 809"/>
              <a:gd name="T27" fmla="*/ 0 h 104"/>
              <a:gd name="T28" fmla="*/ 0 w 809"/>
              <a:gd name="T29" fmla="*/ 0 h 104"/>
              <a:gd name="T30" fmla="*/ 0 w 809"/>
              <a:gd name="T31" fmla="*/ 0 h 104"/>
              <a:gd name="T32" fmla="*/ 0 w 809"/>
              <a:gd name="T33" fmla="*/ 0 h 104"/>
              <a:gd name="T34" fmla="*/ 0 w 809"/>
              <a:gd name="T35" fmla="*/ 0 h 104"/>
              <a:gd name="T36" fmla="*/ 0 w 809"/>
              <a:gd name="T37" fmla="*/ 0 h 104"/>
              <a:gd name="T38" fmla="*/ 0 w 809"/>
              <a:gd name="T39" fmla="*/ 0 h 104"/>
              <a:gd name="T40" fmla="*/ 0 w 809"/>
              <a:gd name="T41" fmla="*/ 0 h 104"/>
              <a:gd name="T42" fmla="*/ 0 w 809"/>
              <a:gd name="T43" fmla="*/ 0 h 104"/>
              <a:gd name="T44" fmla="*/ 0 w 809"/>
              <a:gd name="T45" fmla="*/ 0 h 104"/>
              <a:gd name="T46" fmla="*/ 0 w 809"/>
              <a:gd name="T47" fmla="*/ 0 h 104"/>
              <a:gd name="T48" fmla="*/ 0 w 809"/>
              <a:gd name="T49" fmla="*/ 0 h 104"/>
              <a:gd name="T50" fmla="*/ 0 w 809"/>
              <a:gd name="T51" fmla="*/ 0 h 104"/>
              <a:gd name="T52" fmla="*/ 0 w 809"/>
              <a:gd name="T53" fmla="*/ 0 h 104"/>
              <a:gd name="T54" fmla="*/ 0 w 809"/>
              <a:gd name="T55" fmla="*/ 0 h 104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09" h="104">
                <a:moveTo>
                  <a:pt x="0" y="52"/>
                </a:moveTo>
                <a:lnTo>
                  <a:pt x="44" y="104"/>
                </a:lnTo>
                <a:lnTo>
                  <a:pt x="809" y="104"/>
                </a:lnTo>
                <a:lnTo>
                  <a:pt x="809" y="0"/>
                </a:lnTo>
                <a:lnTo>
                  <a:pt x="44" y="0"/>
                </a:lnTo>
                <a:lnTo>
                  <a:pt x="0" y="52"/>
                </a:lnTo>
                <a:lnTo>
                  <a:pt x="44" y="0"/>
                </a:lnTo>
                <a:lnTo>
                  <a:pt x="39" y="0"/>
                </a:lnTo>
                <a:lnTo>
                  <a:pt x="34" y="1"/>
                </a:lnTo>
                <a:lnTo>
                  <a:pt x="29" y="3"/>
                </a:lnTo>
                <a:lnTo>
                  <a:pt x="25" y="4"/>
                </a:lnTo>
                <a:lnTo>
                  <a:pt x="17" y="10"/>
                </a:lnTo>
                <a:lnTo>
                  <a:pt x="11" y="15"/>
                </a:lnTo>
                <a:lnTo>
                  <a:pt x="6" y="24"/>
                </a:lnTo>
                <a:lnTo>
                  <a:pt x="3" y="33"/>
                </a:lnTo>
                <a:lnTo>
                  <a:pt x="1" y="43"/>
                </a:lnTo>
                <a:lnTo>
                  <a:pt x="0" y="52"/>
                </a:lnTo>
                <a:lnTo>
                  <a:pt x="1" y="61"/>
                </a:lnTo>
                <a:lnTo>
                  <a:pt x="3" y="71"/>
                </a:lnTo>
                <a:lnTo>
                  <a:pt x="6" y="80"/>
                </a:lnTo>
                <a:lnTo>
                  <a:pt x="11" y="87"/>
                </a:lnTo>
                <a:lnTo>
                  <a:pt x="17" y="94"/>
                </a:lnTo>
                <a:lnTo>
                  <a:pt x="25" y="99"/>
                </a:lnTo>
                <a:lnTo>
                  <a:pt x="29" y="101"/>
                </a:lnTo>
                <a:lnTo>
                  <a:pt x="34" y="103"/>
                </a:lnTo>
                <a:lnTo>
                  <a:pt x="39" y="104"/>
                </a:lnTo>
                <a:lnTo>
                  <a:pt x="44" y="104"/>
                </a:lnTo>
                <a:lnTo>
                  <a:pt x="0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48" name="Freeform 142">
            <a:extLst>
              <a:ext uri="{FF2B5EF4-FFF2-40B4-BE49-F238E27FC236}">
                <a16:creationId xmlns:a16="http://schemas.microsoft.com/office/drawing/2014/main" id="{00000000-0008-0000-0700-00005C010000}"/>
              </a:ext>
            </a:extLst>
          </xdr:cNvPr>
          <xdr:cNvSpPr>
            <a:spLocks/>
          </xdr:cNvSpPr>
        </xdr:nvSpPr>
        <xdr:spPr bwMode="auto">
          <a:xfrm>
            <a:off x="4421" y="460"/>
            <a:ext cx="18" cy="331"/>
          </a:xfrm>
          <a:custGeom>
            <a:avLst/>
            <a:gdLst>
              <a:gd name="T0" fmla="*/ 0 w 89"/>
              <a:gd name="T1" fmla="*/ 0 h 1987"/>
              <a:gd name="T2" fmla="*/ 0 w 89"/>
              <a:gd name="T3" fmla="*/ 0 h 1987"/>
              <a:gd name="T4" fmla="*/ 0 w 89"/>
              <a:gd name="T5" fmla="*/ 0 h 1987"/>
              <a:gd name="T6" fmla="*/ 0 w 89"/>
              <a:gd name="T7" fmla="*/ 0 h 1987"/>
              <a:gd name="T8" fmla="*/ 0 w 89"/>
              <a:gd name="T9" fmla="*/ 0 h 1987"/>
              <a:gd name="T10" fmla="*/ 0 w 89"/>
              <a:gd name="T11" fmla="*/ 0 h 1987"/>
              <a:gd name="T12" fmla="*/ 0 w 89"/>
              <a:gd name="T13" fmla="*/ 0 h 1987"/>
              <a:gd name="T14" fmla="*/ 0 w 89"/>
              <a:gd name="T15" fmla="*/ 0 h 1987"/>
              <a:gd name="T16" fmla="*/ 0 w 89"/>
              <a:gd name="T17" fmla="*/ 0 h 1987"/>
              <a:gd name="T18" fmla="*/ 0 w 89"/>
              <a:gd name="T19" fmla="*/ 0 h 1987"/>
              <a:gd name="T20" fmla="*/ 0 w 89"/>
              <a:gd name="T21" fmla="*/ 0 h 1987"/>
              <a:gd name="T22" fmla="*/ 0 w 89"/>
              <a:gd name="T23" fmla="*/ 0 h 1987"/>
              <a:gd name="T24" fmla="*/ 0 w 89"/>
              <a:gd name="T25" fmla="*/ 0 h 1987"/>
              <a:gd name="T26" fmla="*/ 0 w 89"/>
              <a:gd name="T27" fmla="*/ 0 h 1987"/>
              <a:gd name="T28" fmla="*/ 0 w 89"/>
              <a:gd name="T29" fmla="*/ 0 h 1987"/>
              <a:gd name="T30" fmla="*/ 0 w 89"/>
              <a:gd name="T31" fmla="*/ 0 h 1987"/>
              <a:gd name="T32" fmla="*/ 0 w 89"/>
              <a:gd name="T33" fmla="*/ 0 h 1987"/>
              <a:gd name="T34" fmla="*/ 0 w 89"/>
              <a:gd name="T35" fmla="*/ 0 h 1987"/>
              <a:gd name="T36" fmla="*/ 0 w 89"/>
              <a:gd name="T37" fmla="*/ 0 h 1987"/>
              <a:gd name="T38" fmla="*/ 0 w 89"/>
              <a:gd name="T39" fmla="*/ 0 h 1987"/>
              <a:gd name="T40" fmla="*/ 0 w 89"/>
              <a:gd name="T41" fmla="*/ 0 h 1987"/>
              <a:gd name="T42" fmla="*/ 0 w 89"/>
              <a:gd name="T43" fmla="*/ 0 h 1987"/>
              <a:gd name="T44" fmla="*/ 0 w 89"/>
              <a:gd name="T45" fmla="*/ 0 h 1987"/>
              <a:gd name="T46" fmla="*/ 0 w 89"/>
              <a:gd name="T47" fmla="*/ 0 h 1987"/>
              <a:gd name="T48" fmla="*/ 0 w 89"/>
              <a:gd name="T49" fmla="*/ 0 h 1987"/>
              <a:gd name="T50" fmla="*/ 0 w 89"/>
              <a:gd name="T51" fmla="*/ 0 h 1987"/>
              <a:gd name="T52" fmla="*/ 0 w 89"/>
              <a:gd name="T53" fmla="*/ 0 h 1987"/>
              <a:gd name="T54" fmla="*/ 0 w 89"/>
              <a:gd name="T55" fmla="*/ 0 h 1987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9" h="1987">
                <a:moveTo>
                  <a:pt x="13" y="15"/>
                </a:moveTo>
                <a:lnTo>
                  <a:pt x="0" y="52"/>
                </a:lnTo>
                <a:lnTo>
                  <a:pt x="0" y="1987"/>
                </a:lnTo>
                <a:lnTo>
                  <a:pt x="89" y="1987"/>
                </a:lnTo>
                <a:lnTo>
                  <a:pt x="89" y="52"/>
                </a:lnTo>
                <a:lnTo>
                  <a:pt x="13" y="15"/>
                </a:lnTo>
                <a:lnTo>
                  <a:pt x="89" y="52"/>
                </a:lnTo>
                <a:lnTo>
                  <a:pt x="88" y="46"/>
                </a:lnTo>
                <a:lnTo>
                  <a:pt x="87" y="40"/>
                </a:lnTo>
                <a:lnTo>
                  <a:pt x="86" y="34"/>
                </a:lnTo>
                <a:lnTo>
                  <a:pt x="85" y="30"/>
                </a:lnTo>
                <a:lnTo>
                  <a:pt x="80" y="21"/>
                </a:lnTo>
                <a:lnTo>
                  <a:pt x="75" y="13"/>
                </a:lnTo>
                <a:lnTo>
                  <a:pt x="68" y="7"/>
                </a:lnTo>
                <a:lnTo>
                  <a:pt x="61" y="4"/>
                </a:lnTo>
                <a:lnTo>
                  <a:pt x="53" y="1"/>
                </a:lnTo>
                <a:lnTo>
                  <a:pt x="44" y="0"/>
                </a:lnTo>
                <a:lnTo>
                  <a:pt x="36" y="1"/>
                </a:lnTo>
                <a:lnTo>
                  <a:pt x="28" y="4"/>
                </a:lnTo>
                <a:lnTo>
                  <a:pt x="21" y="7"/>
                </a:lnTo>
                <a:lnTo>
                  <a:pt x="14" y="13"/>
                </a:lnTo>
                <a:lnTo>
                  <a:pt x="8" y="21"/>
                </a:lnTo>
                <a:lnTo>
                  <a:pt x="4" y="30"/>
                </a:lnTo>
                <a:lnTo>
                  <a:pt x="2" y="34"/>
                </a:lnTo>
                <a:lnTo>
                  <a:pt x="1" y="40"/>
                </a:lnTo>
                <a:lnTo>
                  <a:pt x="0" y="46"/>
                </a:lnTo>
                <a:lnTo>
                  <a:pt x="0" y="52"/>
                </a:lnTo>
                <a:lnTo>
                  <a:pt x="13" y="15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49" name="Freeform 143">
            <a:extLst>
              <a:ext uri="{FF2B5EF4-FFF2-40B4-BE49-F238E27FC236}">
                <a16:creationId xmlns:a16="http://schemas.microsoft.com/office/drawing/2014/main" id="{00000000-0008-0000-0700-00005D010000}"/>
              </a:ext>
            </a:extLst>
          </xdr:cNvPr>
          <xdr:cNvSpPr>
            <a:spLocks/>
          </xdr:cNvSpPr>
        </xdr:nvSpPr>
        <xdr:spPr bwMode="auto">
          <a:xfrm>
            <a:off x="4424" y="442"/>
            <a:ext cx="33" cy="33"/>
          </a:xfrm>
          <a:custGeom>
            <a:avLst/>
            <a:gdLst>
              <a:gd name="T0" fmla="*/ 0 w 166"/>
              <a:gd name="T1" fmla="*/ 0 h 196"/>
              <a:gd name="T2" fmla="*/ 0 w 166"/>
              <a:gd name="T3" fmla="*/ 0 h 196"/>
              <a:gd name="T4" fmla="*/ 0 w 166"/>
              <a:gd name="T5" fmla="*/ 0 h 196"/>
              <a:gd name="T6" fmla="*/ 0 w 166"/>
              <a:gd name="T7" fmla="*/ 0 h 196"/>
              <a:gd name="T8" fmla="*/ 0 w 166"/>
              <a:gd name="T9" fmla="*/ 0 h 196"/>
              <a:gd name="T10" fmla="*/ 0 w 166"/>
              <a:gd name="T11" fmla="*/ 0 h 196"/>
              <a:gd name="T12" fmla="*/ 0 w 166"/>
              <a:gd name="T13" fmla="*/ 0 h 196"/>
              <a:gd name="T14" fmla="*/ 0 w 166"/>
              <a:gd name="T15" fmla="*/ 0 h 196"/>
              <a:gd name="T16" fmla="*/ 0 w 166"/>
              <a:gd name="T17" fmla="*/ 0 h 196"/>
              <a:gd name="T18" fmla="*/ 0 w 166"/>
              <a:gd name="T19" fmla="*/ 0 h 196"/>
              <a:gd name="T20" fmla="*/ 0 w 166"/>
              <a:gd name="T21" fmla="*/ 0 h 196"/>
              <a:gd name="T22" fmla="*/ 0 w 166"/>
              <a:gd name="T23" fmla="*/ 0 h 196"/>
              <a:gd name="T24" fmla="*/ 0 w 166"/>
              <a:gd name="T25" fmla="*/ 0 h 196"/>
              <a:gd name="T26" fmla="*/ 0 w 166"/>
              <a:gd name="T27" fmla="*/ 0 h 196"/>
              <a:gd name="T28" fmla="*/ 0 w 166"/>
              <a:gd name="T29" fmla="*/ 0 h 196"/>
              <a:gd name="T30" fmla="*/ 0 w 166"/>
              <a:gd name="T31" fmla="*/ 0 h 196"/>
              <a:gd name="T32" fmla="*/ 0 w 166"/>
              <a:gd name="T33" fmla="*/ 0 h 196"/>
              <a:gd name="T34" fmla="*/ 0 w 166"/>
              <a:gd name="T35" fmla="*/ 0 h 196"/>
              <a:gd name="T36" fmla="*/ 0 w 166"/>
              <a:gd name="T37" fmla="*/ 0 h 196"/>
              <a:gd name="T38" fmla="*/ 0 w 166"/>
              <a:gd name="T39" fmla="*/ 0 h 196"/>
              <a:gd name="T40" fmla="*/ 0 w 166"/>
              <a:gd name="T41" fmla="*/ 0 h 196"/>
              <a:gd name="T42" fmla="*/ 0 w 166"/>
              <a:gd name="T43" fmla="*/ 0 h 196"/>
              <a:gd name="T44" fmla="*/ 0 w 166"/>
              <a:gd name="T45" fmla="*/ 0 h 196"/>
              <a:gd name="T46" fmla="*/ 0 w 166"/>
              <a:gd name="T47" fmla="*/ 0 h 196"/>
              <a:gd name="T48" fmla="*/ 0 w 166"/>
              <a:gd name="T49" fmla="*/ 0 h 196"/>
              <a:gd name="T50" fmla="*/ 0 w 166"/>
              <a:gd name="T51" fmla="*/ 0 h 196"/>
              <a:gd name="T52" fmla="*/ 0 w 166"/>
              <a:gd name="T53" fmla="*/ 0 h 196"/>
              <a:gd name="T54" fmla="*/ 0 w 166"/>
              <a:gd name="T55" fmla="*/ 0 h 19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166" h="196">
                <a:moveTo>
                  <a:pt x="159" y="28"/>
                </a:moveTo>
                <a:lnTo>
                  <a:pt x="90" y="17"/>
                </a:lnTo>
                <a:lnTo>
                  <a:pt x="0" y="121"/>
                </a:lnTo>
                <a:lnTo>
                  <a:pt x="63" y="196"/>
                </a:lnTo>
                <a:lnTo>
                  <a:pt x="152" y="90"/>
                </a:lnTo>
                <a:lnTo>
                  <a:pt x="159" y="28"/>
                </a:lnTo>
                <a:lnTo>
                  <a:pt x="152" y="90"/>
                </a:lnTo>
                <a:lnTo>
                  <a:pt x="156" y="85"/>
                </a:lnTo>
                <a:lnTo>
                  <a:pt x="159" y="80"/>
                </a:lnTo>
                <a:lnTo>
                  <a:pt x="161" y="76"/>
                </a:lnTo>
                <a:lnTo>
                  <a:pt x="163" y="71"/>
                </a:lnTo>
                <a:lnTo>
                  <a:pt x="165" y="60"/>
                </a:lnTo>
                <a:lnTo>
                  <a:pt x="166" y="51"/>
                </a:lnTo>
                <a:lnTo>
                  <a:pt x="164" y="41"/>
                </a:lnTo>
                <a:lnTo>
                  <a:pt x="161" y="32"/>
                </a:lnTo>
                <a:lnTo>
                  <a:pt x="157" y="24"/>
                </a:lnTo>
                <a:lnTo>
                  <a:pt x="152" y="17"/>
                </a:lnTo>
                <a:lnTo>
                  <a:pt x="146" y="10"/>
                </a:lnTo>
                <a:lnTo>
                  <a:pt x="139" y="5"/>
                </a:lnTo>
                <a:lnTo>
                  <a:pt x="131" y="1"/>
                </a:lnTo>
                <a:lnTo>
                  <a:pt x="123" y="0"/>
                </a:lnTo>
                <a:lnTo>
                  <a:pt x="114" y="1"/>
                </a:lnTo>
                <a:lnTo>
                  <a:pt x="106" y="4"/>
                </a:lnTo>
                <a:lnTo>
                  <a:pt x="102" y="6"/>
                </a:lnTo>
                <a:lnTo>
                  <a:pt x="98" y="8"/>
                </a:lnTo>
                <a:lnTo>
                  <a:pt x="93" y="12"/>
                </a:lnTo>
                <a:lnTo>
                  <a:pt x="90" y="17"/>
                </a:lnTo>
                <a:lnTo>
                  <a:pt x="159" y="28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50" name="Freeform 144">
            <a:extLst>
              <a:ext uri="{FF2B5EF4-FFF2-40B4-BE49-F238E27FC236}">
                <a16:creationId xmlns:a16="http://schemas.microsoft.com/office/drawing/2014/main" id="{00000000-0008-0000-0700-00005E010000}"/>
              </a:ext>
            </a:extLst>
          </xdr:cNvPr>
          <xdr:cNvSpPr>
            <a:spLocks/>
          </xdr:cNvSpPr>
        </xdr:nvSpPr>
        <xdr:spPr bwMode="auto">
          <a:xfrm>
            <a:off x="4440" y="447"/>
            <a:ext cx="26" cy="30"/>
          </a:xfrm>
          <a:custGeom>
            <a:avLst/>
            <a:gdLst>
              <a:gd name="T0" fmla="*/ 0 w 132"/>
              <a:gd name="T1" fmla="*/ 0 h 183"/>
              <a:gd name="T2" fmla="*/ 0 w 132"/>
              <a:gd name="T3" fmla="*/ 0 h 183"/>
              <a:gd name="T4" fmla="*/ 0 w 132"/>
              <a:gd name="T5" fmla="*/ 0 h 183"/>
              <a:gd name="T6" fmla="*/ 0 w 132"/>
              <a:gd name="T7" fmla="*/ 0 h 183"/>
              <a:gd name="T8" fmla="*/ 0 w 132"/>
              <a:gd name="T9" fmla="*/ 0 h 183"/>
              <a:gd name="T10" fmla="*/ 0 w 132"/>
              <a:gd name="T11" fmla="*/ 0 h 183"/>
              <a:gd name="T12" fmla="*/ 0 w 132"/>
              <a:gd name="T13" fmla="*/ 0 h 183"/>
              <a:gd name="T14" fmla="*/ 0 w 132"/>
              <a:gd name="T15" fmla="*/ 0 h 183"/>
              <a:gd name="T16" fmla="*/ 0 w 132"/>
              <a:gd name="T17" fmla="*/ 0 h 183"/>
              <a:gd name="T18" fmla="*/ 0 w 132"/>
              <a:gd name="T19" fmla="*/ 0 h 183"/>
              <a:gd name="T20" fmla="*/ 0 w 132"/>
              <a:gd name="T21" fmla="*/ 0 h 183"/>
              <a:gd name="T22" fmla="*/ 0 w 132"/>
              <a:gd name="T23" fmla="*/ 0 h 183"/>
              <a:gd name="T24" fmla="*/ 0 w 132"/>
              <a:gd name="T25" fmla="*/ 0 h 183"/>
              <a:gd name="T26" fmla="*/ 0 w 132"/>
              <a:gd name="T27" fmla="*/ 0 h 183"/>
              <a:gd name="T28" fmla="*/ 0 w 132"/>
              <a:gd name="T29" fmla="*/ 0 h 183"/>
              <a:gd name="T30" fmla="*/ 0 w 132"/>
              <a:gd name="T31" fmla="*/ 0 h 183"/>
              <a:gd name="T32" fmla="*/ 0 w 132"/>
              <a:gd name="T33" fmla="*/ 0 h 183"/>
              <a:gd name="T34" fmla="*/ 0 w 132"/>
              <a:gd name="T35" fmla="*/ 0 h 183"/>
              <a:gd name="T36" fmla="*/ 0 w 132"/>
              <a:gd name="T37" fmla="*/ 0 h 183"/>
              <a:gd name="T38" fmla="*/ 0 w 132"/>
              <a:gd name="T39" fmla="*/ 0 h 183"/>
              <a:gd name="T40" fmla="*/ 0 w 132"/>
              <a:gd name="T41" fmla="*/ 0 h 183"/>
              <a:gd name="T42" fmla="*/ 0 w 132"/>
              <a:gd name="T43" fmla="*/ 0 h 183"/>
              <a:gd name="T44" fmla="*/ 0 w 132"/>
              <a:gd name="T45" fmla="*/ 0 h 183"/>
              <a:gd name="T46" fmla="*/ 0 w 132"/>
              <a:gd name="T47" fmla="*/ 0 h 183"/>
              <a:gd name="T48" fmla="*/ 0 w 132"/>
              <a:gd name="T49" fmla="*/ 0 h 183"/>
              <a:gd name="T50" fmla="*/ 0 w 132"/>
              <a:gd name="T51" fmla="*/ 0 h 183"/>
              <a:gd name="T52" fmla="*/ 0 w 132"/>
              <a:gd name="T53" fmla="*/ 0 h 183"/>
              <a:gd name="T54" fmla="*/ 0 w 132"/>
              <a:gd name="T55" fmla="*/ 0 h 183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132" h="183">
                <a:moveTo>
                  <a:pt x="88" y="183"/>
                </a:moveTo>
                <a:lnTo>
                  <a:pt x="126" y="105"/>
                </a:lnTo>
                <a:lnTo>
                  <a:pt x="77" y="0"/>
                </a:lnTo>
                <a:lnTo>
                  <a:pt x="0" y="50"/>
                </a:lnTo>
                <a:lnTo>
                  <a:pt x="49" y="155"/>
                </a:lnTo>
                <a:lnTo>
                  <a:pt x="88" y="183"/>
                </a:lnTo>
                <a:lnTo>
                  <a:pt x="49" y="155"/>
                </a:lnTo>
                <a:lnTo>
                  <a:pt x="52" y="161"/>
                </a:lnTo>
                <a:lnTo>
                  <a:pt x="55" y="165"/>
                </a:lnTo>
                <a:lnTo>
                  <a:pt x="58" y="170"/>
                </a:lnTo>
                <a:lnTo>
                  <a:pt x="61" y="173"/>
                </a:lnTo>
                <a:lnTo>
                  <a:pt x="69" y="178"/>
                </a:lnTo>
                <a:lnTo>
                  <a:pt x="77" y="182"/>
                </a:lnTo>
                <a:lnTo>
                  <a:pt x="85" y="183"/>
                </a:lnTo>
                <a:lnTo>
                  <a:pt x="93" y="182"/>
                </a:lnTo>
                <a:lnTo>
                  <a:pt x="101" y="179"/>
                </a:lnTo>
                <a:lnTo>
                  <a:pt x="109" y="176"/>
                </a:lnTo>
                <a:lnTo>
                  <a:pt x="115" y="171"/>
                </a:lnTo>
                <a:lnTo>
                  <a:pt x="122" y="164"/>
                </a:lnTo>
                <a:lnTo>
                  <a:pt x="126" y="156"/>
                </a:lnTo>
                <a:lnTo>
                  <a:pt x="130" y="148"/>
                </a:lnTo>
                <a:lnTo>
                  <a:pt x="132" y="138"/>
                </a:lnTo>
                <a:lnTo>
                  <a:pt x="132" y="128"/>
                </a:lnTo>
                <a:lnTo>
                  <a:pt x="131" y="123"/>
                </a:lnTo>
                <a:lnTo>
                  <a:pt x="130" y="117"/>
                </a:lnTo>
                <a:lnTo>
                  <a:pt x="129" y="111"/>
                </a:lnTo>
                <a:lnTo>
                  <a:pt x="126" y="105"/>
                </a:lnTo>
                <a:lnTo>
                  <a:pt x="88" y="18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51" name="Freeform 145">
            <a:extLst>
              <a:ext uri="{FF2B5EF4-FFF2-40B4-BE49-F238E27FC236}">
                <a16:creationId xmlns:a16="http://schemas.microsoft.com/office/drawing/2014/main" id="{00000000-0008-0000-0700-00005F010000}"/>
              </a:ext>
            </a:extLst>
          </xdr:cNvPr>
          <xdr:cNvSpPr>
            <a:spLocks/>
          </xdr:cNvSpPr>
        </xdr:nvSpPr>
        <xdr:spPr bwMode="auto">
          <a:xfrm>
            <a:off x="4458" y="460"/>
            <a:ext cx="134" cy="17"/>
          </a:xfrm>
          <a:custGeom>
            <a:avLst/>
            <a:gdLst>
              <a:gd name="T0" fmla="*/ 0 w 670"/>
              <a:gd name="T1" fmla="*/ 0 h 105"/>
              <a:gd name="T2" fmla="*/ 0 w 670"/>
              <a:gd name="T3" fmla="*/ 0 h 105"/>
              <a:gd name="T4" fmla="*/ 0 w 670"/>
              <a:gd name="T5" fmla="*/ 0 h 105"/>
              <a:gd name="T6" fmla="*/ 0 w 670"/>
              <a:gd name="T7" fmla="*/ 0 h 105"/>
              <a:gd name="T8" fmla="*/ 0 w 670"/>
              <a:gd name="T9" fmla="*/ 0 h 105"/>
              <a:gd name="T10" fmla="*/ 0 w 670"/>
              <a:gd name="T11" fmla="*/ 0 h 105"/>
              <a:gd name="T12" fmla="*/ 0 w 670"/>
              <a:gd name="T13" fmla="*/ 0 h 105"/>
              <a:gd name="T14" fmla="*/ 0 w 670"/>
              <a:gd name="T15" fmla="*/ 0 h 105"/>
              <a:gd name="T16" fmla="*/ 0 w 670"/>
              <a:gd name="T17" fmla="*/ 0 h 105"/>
              <a:gd name="T18" fmla="*/ 0 w 670"/>
              <a:gd name="T19" fmla="*/ 0 h 105"/>
              <a:gd name="T20" fmla="*/ 0 w 670"/>
              <a:gd name="T21" fmla="*/ 0 h 105"/>
              <a:gd name="T22" fmla="*/ 0 w 670"/>
              <a:gd name="T23" fmla="*/ 0 h 105"/>
              <a:gd name="T24" fmla="*/ 0 w 670"/>
              <a:gd name="T25" fmla="*/ 0 h 105"/>
              <a:gd name="T26" fmla="*/ 0 w 670"/>
              <a:gd name="T27" fmla="*/ 0 h 105"/>
              <a:gd name="T28" fmla="*/ 0 w 670"/>
              <a:gd name="T29" fmla="*/ 0 h 105"/>
              <a:gd name="T30" fmla="*/ 0 w 670"/>
              <a:gd name="T31" fmla="*/ 0 h 105"/>
              <a:gd name="T32" fmla="*/ 0 w 670"/>
              <a:gd name="T33" fmla="*/ 0 h 105"/>
              <a:gd name="T34" fmla="*/ 0 w 670"/>
              <a:gd name="T35" fmla="*/ 0 h 105"/>
              <a:gd name="T36" fmla="*/ 0 w 670"/>
              <a:gd name="T37" fmla="*/ 0 h 105"/>
              <a:gd name="T38" fmla="*/ 0 w 670"/>
              <a:gd name="T39" fmla="*/ 0 h 105"/>
              <a:gd name="T40" fmla="*/ 0 w 670"/>
              <a:gd name="T41" fmla="*/ 0 h 105"/>
              <a:gd name="T42" fmla="*/ 0 w 670"/>
              <a:gd name="T43" fmla="*/ 0 h 105"/>
              <a:gd name="T44" fmla="*/ 0 w 670"/>
              <a:gd name="T45" fmla="*/ 0 h 105"/>
              <a:gd name="T46" fmla="*/ 0 w 670"/>
              <a:gd name="T47" fmla="*/ 0 h 105"/>
              <a:gd name="T48" fmla="*/ 0 w 670"/>
              <a:gd name="T49" fmla="*/ 0 h 105"/>
              <a:gd name="T50" fmla="*/ 0 w 670"/>
              <a:gd name="T51" fmla="*/ 0 h 105"/>
              <a:gd name="T52" fmla="*/ 0 w 670"/>
              <a:gd name="T53" fmla="*/ 0 h 105"/>
              <a:gd name="T54" fmla="*/ 0 w 670"/>
              <a:gd name="T55" fmla="*/ 0 h 105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670" h="105">
                <a:moveTo>
                  <a:pt x="670" y="52"/>
                </a:moveTo>
                <a:lnTo>
                  <a:pt x="626" y="0"/>
                </a:lnTo>
                <a:lnTo>
                  <a:pt x="0" y="0"/>
                </a:lnTo>
                <a:lnTo>
                  <a:pt x="0" y="105"/>
                </a:lnTo>
                <a:lnTo>
                  <a:pt x="626" y="105"/>
                </a:lnTo>
                <a:lnTo>
                  <a:pt x="670" y="52"/>
                </a:lnTo>
                <a:lnTo>
                  <a:pt x="626" y="105"/>
                </a:lnTo>
                <a:lnTo>
                  <a:pt x="631" y="104"/>
                </a:lnTo>
                <a:lnTo>
                  <a:pt x="636" y="104"/>
                </a:lnTo>
                <a:lnTo>
                  <a:pt x="641" y="101"/>
                </a:lnTo>
                <a:lnTo>
                  <a:pt x="645" y="100"/>
                </a:lnTo>
                <a:lnTo>
                  <a:pt x="653" y="95"/>
                </a:lnTo>
                <a:lnTo>
                  <a:pt x="659" y="88"/>
                </a:lnTo>
                <a:lnTo>
                  <a:pt x="664" y="80"/>
                </a:lnTo>
                <a:lnTo>
                  <a:pt x="668" y="72"/>
                </a:lnTo>
                <a:lnTo>
                  <a:pt x="670" y="62"/>
                </a:lnTo>
                <a:lnTo>
                  <a:pt x="670" y="52"/>
                </a:lnTo>
                <a:lnTo>
                  <a:pt x="670" y="42"/>
                </a:lnTo>
                <a:lnTo>
                  <a:pt x="668" y="33"/>
                </a:lnTo>
                <a:lnTo>
                  <a:pt x="664" y="25"/>
                </a:lnTo>
                <a:lnTo>
                  <a:pt x="659" y="17"/>
                </a:lnTo>
                <a:lnTo>
                  <a:pt x="653" y="10"/>
                </a:lnTo>
                <a:lnTo>
                  <a:pt x="645" y="5"/>
                </a:lnTo>
                <a:lnTo>
                  <a:pt x="641" y="2"/>
                </a:lnTo>
                <a:lnTo>
                  <a:pt x="636" y="1"/>
                </a:lnTo>
                <a:lnTo>
                  <a:pt x="631" y="1"/>
                </a:lnTo>
                <a:lnTo>
                  <a:pt x="626" y="0"/>
                </a:lnTo>
                <a:lnTo>
                  <a:pt x="670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52" name="Freeform 146">
            <a:extLst>
              <a:ext uri="{FF2B5EF4-FFF2-40B4-BE49-F238E27FC236}">
                <a16:creationId xmlns:a16="http://schemas.microsoft.com/office/drawing/2014/main" id="{00000000-0008-0000-0700-000060010000}"/>
              </a:ext>
            </a:extLst>
          </xdr:cNvPr>
          <xdr:cNvSpPr>
            <a:spLocks/>
          </xdr:cNvSpPr>
        </xdr:nvSpPr>
        <xdr:spPr bwMode="auto">
          <a:xfrm>
            <a:off x="4574" y="468"/>
            <a:ext cx="18" cy="59"/>
          </a:xfrm>
          <a:custGeom>
            <a:avLst/>
            <a:gdLst>
              <a:gd name="T0" fmla="*/ 0 w 88"/>
              <a:gd name="T1" fmla="*/ 0 h 349"/>
              <a:gd name="T2" fmla="*/ 0 w 88"/>
              <a:gd name="T3" fmla="*/ 0 h 349"/>
              <a:gd name="T4" fmla="*/ 0 w 88"/>
              <a:gd name="T5" fmla="*/ 0 h 349"/>
              <a:gd name="T6" fmla="*/ 0 w 88"/>
              <a:gd name="T7" fmla="*/ 0 h 349"/>
              <a:gd name="T8" fmla="*/ 0 w 88"/>
              <a:gd name="T9" fmla="*/ 0 h 349"/>
              <a:gd name="T10" fmla="*/ 0 w 88"/>
              <a:gd name="T11" fmla="*/ 0 h 349"/>
              <a:gd name="T12" fmla="*/ 0 w 88"/>
              <a:gd name="T13" fmla="*/ 0 h 349"/>
              <a:gd name="T14" fmla="*/ 0 w 88"/>
              <a:gd name="T15" fmla="*/ 0 h 349"/>
              <a:gd name="T16" fmla="*/ 0 w 88"/>
              <a:gd name="T17" fmla="*/ 0 h 349"/>
              <a:gd name="T18" fmla="*/ 0 w 88"/>
              <a:gd name="T19" fmla="*/ 0 h 349"/>
              <a:gd name="T20" fmla="*/ 0 w 88"/>
              <a:gd name="T21" fmla="*/ 0 h 349"/>
              <a:gd name="T22" fmla="*/ 0 w 88"/>
              <a:gd name="T23" fmla="*/ 0 h 349"/>
              <a:gd name="T24" fmla="*/ 0 w 88"/>
              <a:gd name="T25" fmla="*/ 0 h 349"/>
              <a:gd name="T26" fmla="*/ 0 w 88"/>
              <a:gd name="T27" fmla="*/ 0 h 349"/>
              <a:gd name="T28" fmla="*/ 0 w 88"/>
              <a:gd name="T29" fmla="*/ 0 h 349"/>
              <a:gd name="T30" fmla="*/ 0 w 88"/>
              <a:gd name="T31" fmla="*/ 0 h 349"/>
              <a:gd name="T32" fmla="*/ 0 w 88"/>
              <a:gd name="T33" fmla="*/ 0 h 349"/>
              <a:gd name="T34" fmla="*/ 0 w 88"/>
              <a:gd name="T35" fmla="*/ 0 h 349"/>
              <a:gd name="T36" fmla="*/ 0 w 88"/>
              <a:gd name="T37" fmla="*/ 0 h 349"/>
              <a:gd name="T38" fmla="*/ 0 w 88"/>
              <a:gd name="T39" fmla="*/ 0 h 349"/>
              <a:gd name="T40" fmla="*/ 0 w 88"/>
              <a:gd name="T41" fmla="*/ 0 h 349"/>
              <a:gd name="T42" fmla="*/ 0 w 88"/>
              <a:gd name="T43" fmla="*/ 0 h 349"/>
              <a:gd name="T44" fmla="*/ 0 w 88"/>
              <a:gd name="T45" fmla="*/ 0 h 349"/>
              <a:gd name="T46" fmla="*/ 0 w 88"/>
              <a:gd name="T47" fmla="*/ 0 h 349"/>
              <a:gd name="T48" fmla="*/ 0 w 88"/>
              <a:gd name="T49" fmla="*/ 0 h 349"/>
              <a:gd name="T50" fmla="*/ 0 w 88"/>
              <a:gd name="T51" fmla="*/ 0 h 349"/>
              <a:gd name="T52" fmla="*/ 0 w 88"/>
              <a:gd name="T53" fmla="*/ 0 h 349"/>
              <a:gd name="T54" fmla="*/ 0 w 88"/>
              <a:gd name="T55" fmla="*/ 0 h 349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8" h="349">
                <a:moveTo>
                  <a:pt x="44" y="349"/>
                </a:moveTo>
                <a:lnTo>
                  <a:pt x="88" y="298"/>
                </a:lnTo>
                <a:lnTo>
                  <a:pt x="88" y="0"/>
                </a:lnTo>
                <a:lnTo>
                  <a:pt x="0" y="0"/>
                </a:lnTo>
                <a:lnTo>
                  <a:pt x="0" y="298"/>
                </a:lnTo>
                <a:lnTo>
                  <a:pt x="44" y="349"/>
                </a:lnTo>
                <a:lnTo>
                  <a:pt x="0" y="298"/>
                </a:lnTo>
                <a:lnTo>
                  <a:pt x="0" y="304"/>
                </a:lnTo>
                <a:lnTo>
                  <a:pt x="1" y="309"/>
                </a:lnTo>
                <a:lnTo>
                  <a:pt x="2" y="315"/>
                </a:lnTo>
                <a:lnTo>
                  <a:pt x="4" y="320"/>
                </a:lnTo>
                <a:lnTo>
                  <a:pt x="8" y="329"/>
                </a:lnTo>
                <a:lnTo>
                  <a:pt x="14" y="337"/>
                </a:lnTo>
                <a:lnTo>
                  <a:pt x="20" y="342"/>
                </a:lnTo>
                <a:lnTo>
                  <a:pt x="28" y="346"/>
                </a:lnTo>
                <a:lnTo>
                  <a:pt x="36" y="348"/>
                </a:lnTo>
                <a:lnTo>
                  <a:pt x="44" y="349"/>
                </a:lnTo>
                <a:lnTo>
                  <a:pt x="52" y="348"/>
                </a:lnTo>
                <a:lnTo>
                  <a:pt x="60" y="346"/>
                </a:lnTo>
                <a:lnTo>
                  <a:pt x="68" y="342"/>
                </a:lnTo>
                <a:lnTo>
                  <a:pt x="75" y="337"/>
                </a:lnTo>
                <a:lnTo>
                  <a:pt x="80" y="329"/>
                </a:lnTo>
                <a:lnTo>
                  <a:pt x="85" y="320"/>
                </a:lnTo>
                <a:lnTo>
                  <a:pt x="86" y="315"/>
                </a:lnTo>
                <a:lnTo>
                  <a:pt x="87" y="309"/>
                </a:lnTo>
                <a:lnTo>
                  <a:pt x="88" y="304"/>
                </a:lnTo>
                <a:lnTo>
                  <a:pt x="88" y="298"/>
                </a:lnTo>
                <a:lnTo>
                  <a:pt x="44" y="349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53" name="Freeform 147">
            <a:extLst>
              <a:ext uri="{FF2B5EF4-FFF2-40B4-BE49-F238E27FC236}">
                <a16:creationId xmlns:a16="http://schemas.microsoft.com/office/drawing/2014/main" id="{00000000-0008-0000-0700-000061010000}"/>
              </a:ext>
            </a:extLst>
          </xdr:cNvPr>
          <xdr:cNvSpPr>
            <a:spLocks/>
          </xdr:cNvSpPr>
        </xdr:nvSpPr>
        <xdr:spPr bwMode="auto">
          <a:xfrm>
            <a:off x="4583" y="509"/>
            <a:ext cx="10" cy="18"/>
          </a:xfrm>
          <a:custGeom>
            <a:avLst/>
            <a:gdLst>
              <a:gd name="T0" fmla="*/ 0 w 52"/>
              <a:gd name="T1" fmla="*/ 0 h 104"/>
              <a:gd name="T2" fmla="*/ 0 w 52"/>
              <a:gd name="T3" fmla="*/ 0 h 104"/>
              <a:gd name="T4" fmla="*/ 0 w 52"/>
              <a:gd name="T5" fmla="*/ 0 h 104"/>
              <a:gd name="T6" fmla="*/ 0 w 52"/>
              <a:gd name="T7" fmla="*/ 0 h 104"/>
              <a:gd name="T8" fmla="*/ 0 w 52"/>
              <a:gd name="T9" fmla="*/ 0 h 104"/>
              <a:gd name="T10" fmla="*/ 0 w 52"/>
              <a:gd name="T11" fmla="*/ 0 h 104"/>
              <a:gd name="T12" fmla="*/ 0 w 52"/>
              <a:gd name="T13" fmla="*/ 0 h 104"/>
              <a:gd name="T14" fmla="*/ 0 w 52"/>
              <a:gd name="T15" fmla="*/ 0 h 104"/>
              <a:gd name="T16" fmla="*/ 0 w 52"/>
              <a:gd name="T17" fmla="*/ 0 h 104"/>
              <a:gd name="T18" fmla="*/ 0 w 52"/>
              <a:gd name="T19" fmla="*/ 0 h 104"/>
              <a:gd name="T20" fmla="*/ 0 w 52"/>
              <a:gd name="T21" fmla="*/ 0 h 104"/>
              <a:gd name="T22" fmla="*/ 0 w 52"/>
              <a:gd name="T23" fmla="*/ 0 h 104"/>
              <a:gd name="T24" fmla="*/ 0 w 52"/>
              <a:gd name="T25" fmla="*/ 0 h 104"/>
              <a:gd name="T26" fmla="*/ 0 w 52"/>
              <a:gd name="T27" fmla="*/ 0 h 104"/>
              <a:gd name="T28" fmla="*/ 0 w 52"/>
              <a:gd name="T29" fmla="*/ 0 h 104"/>
              <a:gd name="T30" fmla="*/ 0 w 52"/>
              <a:gd name="T31" fmla="*/ 0 h 104"/>
              <a:gd name="T32" fmla="*/ 0 w 52"/>
              <a:gd name="T33" fmla="*/ 0 h 104"/>
              <a:gd name="T34" fmla="*/ 0 w 52"/>
              <a:gd name="T35" fmla="*/ 0 h 104"/>
              <a:gd name="T36" fmla="*/ 0 w 52"/>
              <a:gd name="T37" fmla="*/ 0 h 104"/>
              <a:gd name="T38" fmla="*/ 0 w 52"/>
              <a:gd name="T39" fmla="*/ 0 h 104"/>
              <a:gd name="T40" fmla="*/ 0 w 52"/>
              <a:gd name="T41" fmla="*/ 0 h 104"/>
              <a:gd name="T42" fmla="*/ 0 w 52"/>
              <a:gd name="T43" fmla="*/ 0 h 104"/>
              <a:gd name="T44" fmla="*/ 0 w 52"/>
              <a:gd name="T45" fmla="*/ 0 h 104"/>
              <a:gd name="T46" fmla="*/ 0 w 52"/>
              <a:gd name="T47" fmla="*/ 0 h 104"/>
              <a:gd name="T48" fmla="*/ 0 w 52"/>
              <a:gd name="T49" fmla="*/ 0 h 104"/>
              <a:gd name="T50" fmla="*/ 0 w 52"/>
              <a:gd name="T51" fmla="*/ 0 h 104"/>
              <a:gd name="T52" fmla="*/ 0 w 52"/>
              <a:gd name="T53" fmla="*/ 0 h 104"/>
              <a:gd name="T54" fmla="*/ 0 w 52"/>
              <a:gd name="T55" fmla="*/ 0 h 104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52" h="104">
                <a:moveTo>
                  <a:pt x="47" y="77"/>
                </a:moveTo>
                <a:lnTo>
                  <a:pt x="8" y="0"/>
                </a:lnTo>
                <a:lnTo>
                  <a:pt x="0" y="0"/>
                </a:lnTo>
                <a:lnTo>
                  <a:pt x="0" y="104"/>
                </a:lnTo>
                <a:lnTo>
                  <a:pt x="8" y="104"/>
                </a:lnTo>
                <a:lnTo>
                  <a:pt x="47" y="77"/>
                </a:lnTo>
                <a:lnTo>
                  <a:pt x="8" y="104"/>
                </a:lnTo>
                <a:lnTo>
                  <a:pt x="14" y="104"/>
                </a:lnTo>
                <a:lnTo>
                  <a:pt x="19" y="103"/>
                </a:lnTo>
                <a:lnTo>
                  <a:pt x="23" y="102"/>
                </a:lnTo>
                <a:lnTo>
                  <a:pt x="28" y="100"/>
                </a:lnTo>
                <a:lnTo>
                  <a:pt x="35" y="95"/>
                </a:lnTo>
                <a:lnTo>
                  <a:pt x="41" y="88"/>
                </a:lnTo>
                <a:lnTo>
                  <a:pt x="46" y="80"/>
                </a:lnTo>
                <a:lnTo>
                  <a:pt x="50" y="72"/>
                </a:lnTo>
                <a:lnTo>
                  <a:pt x="52" y="62"/>
                </a:lnTo>
                <a:lnTo>
                  <a:pt x="52" y="53"/>
                </a:lnTo>
                <a:lnTo>
                  <a:pt x="52" y="42"/>
                </a:lnTo>
                <a:lnTo>
                  <a:pt x="50" y="33"/>
                </a:lnTo>
                <a:lnTo>
                  <a:pt x="46" y="24"/>
                </a:lnTo>
                <a:lnTo>
                  <a:pt x="41" y="16"/>
                </a:lnTo>
                <a:lnTo>
                  <a:pt x="35" y="10"/>
                </a:lnTo>
                <a:lnTo>
                  <a:pt x="28" y="4"/>
                </a:lnTo>
                <a:lnTo>
                  <a:pt x="23" y="3"/>
                </a:lnTo>
                <a:lnTo>
                  <a:pt x="19" y="1"/>
                </a:lnTo>
                <a:lnTo>
                  <a:pt x="14" y="1"/>
                </a:lnTo>
                <a:lnTo>
                  <a:pt x="8" y="0"/>
                </a:lnTo>
                <a:lnTo>
                  <a:pt x="47" y="77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54" name="Freeform 148">
            <a:extLst>
              <a:ext uri="{FF2B5EF4-FFF2-40B4-BE49-F238E27FC236}">
                <a16:creationId xmlns:a16="http://schemas.microsoft.com/office/drawing/2014/main" id="{00000000-0008-0000-0700-000062010000}"/>
              </a:ext>
            </a:extLst>
          </xdr:cNvPr>
          <xdr:cNvSpPr>
            <a:spLocks/>
          </xdr:cNvSpPr>
        </xdr:nvSpPr>
        <xdr:spPr bwMode="auto">
          <a:xfrm>
            <a:off x="4577" y="450"/>
            <a:ext cx="134" cy="72"/>
          </a:xfrm>
          <a:custGeom>
            <a:avLst/>
            <a:gdLst>
              <a:gd name="T0" fmla="*/ 0 w 669"/>
              <a:gd name="T1" fmla="*/ 0 h 432"/>
              <a:gd name="T2" fmla="*/ 0 w 669"/>
              <a:gd name="T3" fmla="*/ 0 h 432"/>
              <a:gd name="T4" fmla="*/ 0 w 669"/>
              <a:gd name="T5" fmla="*/ 0 h 432"/>
              <a:gd name="T6" fmla="*/ 0 w 669"/>
              <a:gd name="T7" fmla="*/ 0 h 432"/>
              <a:gd name="T8" fmla="*/ 0 w 669"/>
              <a:gd name="T9" fmla="*/ 0 h 432"/>
              <a:gd name="T10" fmla="*/ 0 w 669"/>
              <a:gd name="T11" fmla="*/ 0 h 432"/>
              <a:gd name="T12" fmla="*/ 0 w 669"/>
              <a:gd name="T13" fmla="*/ 0 h 432"/>
              <a:gd name="T14" fmla="*/ 0 w 669"/>
              <a:gd name="T15" fmla="*/ 0 h 432"/>
              <a:gd name="T16" fmla="*/ 0 w 669"/>
              <a:gd name="T17" fmla="*/ 0 h 432"/>
              <a:gd name="T18" fmla="*/ 0 w 669"/>
              <a:gd name="T19" fmla="*/ 0 h 432"/>
              <a:gd name="T20" fmla="*/ 0 w 669"/>
              <a:gd name="T21" fmla="*/ 0 h 432"/>
              <a:gd name="T22" fmla="*/ 0 w 669"/>
              <a:gd name="T23" fmla="*/ 0 h 432"/>
              <a:gd name="T24" fmla="*/ 0 w 669"/>
              <a:gd name="T25" fmla="*/ 0 h 432"/>
              <a:gd name="T26" fmla="*/ 0 w 669"/>
              <a:gd name="T27" fmla="*/ 0 h 432"/>
              <a:gd name="T28" fmla="*/ 0 w 669"/>
              <a:gd name="T29" fmla="*/ 0 h 432"/>
              <a:gd name="T30" fmla="*/ 0 w 669"/>
              <a:gd name="T31" fmla="*/ 0 h 432"/>
              <a:gd name="T32" fmla="*/ 0 w 669"/>
              <a:gd name="T33" fmla="*/ 0 h 432"/>
              <a:gd name="T34" fmla="*/ 0 w 669"/>
              <a:gd name="T35" fmla="*/ 0 h 432"/>
              <a:gd name="T36" fmla="*/ 0 w 669"/>
              <a:gd name="T37" fmla="*/ 0 h 432"/>
              <a:gd name="T38" fmla="*/ 0 w 669"/>
              <a:gd name="T39" fmla="*/ 0 h 432"/>
              <a:gd name="T40" fmla="*/ 0 w 669"/>
              <a:gd name="T41" fmla="*/ 0 h 432"/>
              <a:gd name="T42" fmla="*/ 0 w 669"/>
              <a:gd name="T43" fmla="*/ 0 h 432"/>
              <a:gd name="T44" fmla="*/ 0 w 669"/>
              <a:gd name="T45" fmla="*/ 0 h 432"/>
              <a:gd name="T46" fmla="*/ 0 w 669"/>
              <a:gd name="T47" fmla="*/ 0 h 432"/>
              <a:gd name="T48" fmla="*/ 0 w 669"/>
              <a:gd name="T49" fmla="*/ 0 h 432"/>
              <a:gd name="T50" fmla="*/ 0 w 669"/>
              <a:gd name="T51" fmla="*/ 0 h 432"/>
              <a:gd name="T52" fmla="*/ 0 w 669"/>
              <a:gd name="T53" fmla="*/ 0 h 432"/>
              <a:gd name="T54" fmla="*/ 0 w 669"/>
              <a:gd name="T55" fmla="*/ 0 h 432"/>
              <a:gd name="T56" fmla="*/ 0 w 669"/>
              <a:gd name="T57" fmla="*/ 0 h 432"/>
              <a:gd name="T58" fmla="*/ 0 w 669"/>
              <a:gd name="T59" fmla="*/ 0 h 432"/>
              <a:gd name="T60" fmla="*/ 0 w 669"/>
              <a:gd name="T61" fmla="*/ 0 h 432"/>
              <a:gd name="T62" fmla="*/ 0 w 669"/>
              <a:gd name="T63" fmla="*/ 0 h 432"/>
              <a:gd name="T64" fmla="*/ 0 w 669"/>
              <a:gd name="T65" fmla="*/ 0 h 432"/>
              <a:gd name="T66" fmla="*/ 0 w 669"/>
              <a:gd name="T67" fmla="*/ 0 h 432"/>
              <a:gd name="T68" fmla="*/ 0 w 669"/>
              <a:gd name="T69" fmla="*/ 0 h 432"/>
              <a:gd name="T70" fmla="*/ 0 w 669"/>
              <a:gd name="T71" fmla="*/ 0 h 432"/>
              <a:gd name="T72" fmla="*/ 0 w 669"/>
              <a:gd name="T73" fmla="*/ 0 h 432"/>
              <a:gd name="T74" fmla="*/ 0 w 669"/>
              <a:gd name="T75" fmla="*/ 0 h 432"/>
              <a:gd name="T76" fmla="*/ 0 w 669"/>
              <a:gd name="T77" fmla="*/ 0 h 432"/>
              <a:gd name="T78" fmla="*/ 0 w 669"/>
              <a:gd name="T79" fmla="*/ 0 h 432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</a:gdLst>
            <a:ahLst/>
            <a:cxnLst>
              <a:cxn ang="T80">
                <a:pos x="T0" y="T1"/>
              </a:cxn>
              <a:cxn ang="T81">
                <a:pos x="T2" y="T3"/>
              </a:cxn>
              <a:cxn ang="T82">
                <a:pos x="T4" y="T5"/>
              </a:cxn>
              <a:cxn ang="T83">
                <a:pos x="T6" y="T7"/>
              </a:cxn>
              <a:cxn ang="T84">
                <a:pos x="T8" y="T9"/>
              </a:cxn>
              <a:cxn ang="T85">
                <a:pos x="T10" y="T11"/>
              </a:cxn>
              <a:cxn ang="T86">
                <a:pos x="T12" y="T13"/>
              </a:cxn>
              <a:cxn ang="T87">
                <a:pos x="T14" y="T15"/>
              </a:cxn>
              <a:cxn ang="T88">
                <a:pos x="T16" y="T17"/>
              </a:cxn>
              <a:cxn ang="T89">
                <a:pos x="T18" y="T19"/>
              </a:cxn>
              <a:cxn ang="T90">
                <a:pos x="T20" y="T21"/>
              </a:cxn>
              <a:cxn ang="T91">
                <a:pos x="T22" y="T23"/>
              </a:cxn>
              <a:cxn ang="T92">
                <a:pos x="T24" y="T25"/>
              </a:cxn>
              <a:cxn ang="T93">
                <a:pos x="T26" y="T27"/>
              </a:cxn>
              <a:cxn ang="T94">
                <a:pos x="T28" y="T29"/>
              </a:cxn>
              <a:cxn ang="T95">
                <a:pos x="T30" y="T31"/>
              </a:cxn>
              <a:cxn ang="T96">
                <a:pos x="T32" y="T33"/>
              </a:cxn>
              <a:cxn ang="T97">
                <a:pos x="T34" y="T35"/>
              </a:cxn>
              <a:cxn ang="T98">
                <a:pos x="T36" y="T37"/>
              </a:cxn>
              <a:cxn ang="T99">
                <a:pos x="T38" y="T39"/>
              </a:cxn>
              <a:cxn ang="T100">
                <a:pos x="T40" y="T41"/>
              </a:cxn>
              <a:cxn ang="T101">
                <a:pos x="T42" y="T43"/>
              </a:cxn>
              <a:cxn ang="T102">
                <a:pos x="T44" y="T45"/>
              </a:cxn>
              <a:cxn ang="T103">
                <a:pos x="T46" y="T47"/>
              </a:cxn>
              <a:cxn ang="T104">
                <a:pos x="T48" y="T49"/>
              </a:cxn>
              <a:cxn ang="T105">
                <a:pos x="T50" y="T51"/>
              </a:cxn>
              <a:cxn ang="T106">
                <a:pos x="T52" y="T53"/>
              </a:cxn>
              <a:cxn ang="T107">
                <a:pos x="T54" y="T55"/>
              </a:cxn>
              <a:cxn ang="T108">
                <a:pos x="T56" y="T57"/>
              </a:cxn>
              <a:cxn ang="T109">
                <a:pos x="T58" y="T59"/>
              </a:cxn>
              <a:cxn ang="T110">
                <a:pos x="T60" y="T61"/>
              </a:cxn>
              <a:cxn ang="T111">
                <a:pos x="T62" y="T63"/>
              </a:cxn>
              <a:cxn ang="T112">
                <a:pos x="T64" y="T65"/>
              </a:cxn>
              <a:cxn ang="T113">
                <a:pos x="T66" y="T67"/>
              </a:cxn>
              <a:cxn ang="T114">
                <a:pos x="T68" y="T69"/>
              </a:cxn>
              <a:cxn ang="T115">
                <a:pos x="T70" y="T71"/>
              </a:cxn>
              <a:cxn ang="T116">
                <a:pos x="T72" y="T73"/>
              </a:cxn>
              <a:cxn ang="T117">
                <a:pos x="T74" y="T75"/>
              </a:cxn>
              <a:cxn ang="T118">
                <a:pos x="T76" y="T77"/>
              </a:cxn>
              <a:cxn ang="T119">
                <a:pos x="T78" y="T79"/>
              </a:cxn>
            </a:cxnLst>
            <a:rect l="0" t="0" r="r" b="b"/>
            <a:pathLst>
              <a:path w="669" h="432">
                <a:moveTo>
                  <a:pt x="625" y="0"/>
                </a:moveTo>
                <a:lnTo>
                  <a:pt x="625" y="0"/>
                </a:lnTo>
                <a:lnTo>
                  <a:pt x="589" y="2"/>
                </a:lnTo>
                <a:lnTo>
                  <a:pt x="550" y="5"/>
                </a:lnTo>
                <a:lnTo>
                  <a:pt x="510" y="11"/>
                </a:lnTo>
                <a:lnTo>
                  <a:pt x="469" y="18"/>
                </a:lnTo>
                <a:lnTo>
                  <a:pt x="447" y="23"/>
                </a:lnTo>
                <a:lnTo>
                  <a:pt x="426" y="29"/>
                </a:lnTo>
                <a:lnTo>
                  <a:pt x="405" y="35"/>
                </a:lnTo>
                <a:lnTo>
                  <a:pt x="383" y="42"/>
                </a:lnTo>
                <a:lnTo>
                  <a:pt x="361" y="50"/>
                </a:lnTo>
                <a:lnTo>
                  <a:pt x="340" y="58"/>
                </a:lnTo>
                <a:lnTo>
                  <a:pt x="318" y="68"/>
                </a:lnTo>
                <a:lnTo>
                  <a:pt x="297" y="78"/>
                </a:lnTo>
                <a:lnTo>
                  <a:pt x="275" y="90"/>
                </a:lnTo>
                <a:lnTo>
                  <a:pt x="254" y="102"/>
                </a:lnTo>
                <a:lnTo>
                  <a:pt x="233" y="115"/>
                </a:lnTo>
                <a:lnTo>
                  <a:pt x="212" y="129"/>
                </a:lnTo>
                <a:lnTo>
                  <a:pt x="191" y="144"/>
                </a:lnTo>
                <a:lnTo>
                  <a:pt x="171" y="159"/>
                </a:lnTo>
                <a:lnTo>
                  <a:pt x="152" y="177"/>
                </a:lnTo>
                <a:lnTo>
                  <a:pt x="132" y="195"/>
                </a:lnTo>
                <a:lnTo>
                  <a:pt x="113" y="215"/>
                </a:lnTo>
                <a:lnTo>
                  <a:pt x="95" y="235"/>
                </a:lnTo>
                <a:lnTo>
                  <a:pt x="77" y="256"/>
                </a:lnTo>
                <a:lnTo>
                  <a:pt x="60" y="279"/>
                </a:lnTo>
                <a:lnTo>
                  <a:pt x="43" y="303"/>
                </a:lnTo>
                <a:lnTo>
                  <a:pt x="28" y="329"/>
                </a:lnTo>
                <a:lnTo>
                  <a:pt x="13" y="355"/>
                </a:lnTo>
                <a:lnTo>
                  <a:pt x="0" y="382"/>
                </a:lnTo>
                <a:lnTo>
                  <a:pt x="77" y="432"/>
                </a:lnTo>
                <a:lnTo>
                  <a:pt x="88" y="409"/>
                </a:lnTo>
                <a:lnTo>
                  <a:pt x="102" y="387"/>
                </a:lnTo>
                <a:lnTo>
                  <a:pt x="115" y="365"/>
                </a:lnTo>
                <a:lnTo>
                  <a:pt x="128" y="345"/>
                </a:lnTo>
                <a:lnTo>
                  <a:pt x="142" y="326"/>
                </a:lnTo>
                <a:lnTo>
                  <a:pt x="157" y="309"/>
                </a:lnTo>
                <a:lnTo>
                  <a:pt x="173" y="291"/>
                </a:lnTo>
                <a:lnTo>
                  <a:pt x="189" y="275"/>
                </a:lnTo>
                <a:lnTo>
                  <a:pt x="205" y="259"/>
                </a:lnTo>
                <a:lnTo>
                  <a:pt x="222" y="244"/>
                </a:lnTo>
                <a:lnTo>
                  <a:pt x="239" y="231"/>
                </a:lnTo>
                <a:lnTo>
                  <a:pt x="257" y="218"/>
                </a:lnTo>
                <a:lnTo>
                  <a:pt x="275" y="205"/>
                </a:lnTo>
                <a:lnTo>
                  <a:pt x="294" y="195"/>
                </a:lnTo>
                <a:lnTo>
                  <a:pt x="312" y="184"/>
                </a:lnTo>
                <a:lnTo>
                  <a:pt x="331" y="173"/>
                </a:lnTo>
                <a:lnTo>
                  <a:pt x="350" y="165"/>
                </a:lnTo>
                <a:lnTo>
                  <a:pt x="369" y="156"/>
                </a:lnTo>
                <a:lnTo>
                  <a:pt x="388" y="149"/>
                </a:lnTo>
                <a:lnTo>
                  <a:pt x="408" y="142"/>
                </a:lnTo>
                <a:lnTo>
                  <a:pt x="427" y="136"/>
                </a:lnTo>
                <a:lnTo>
                  <a:pt x="446" y="130"/>
                </a:lnTo>
                <a:lnTo>
                  <a:pt x="465" y="125"/>
                </a:lnTo>
                <a:lnTo>
                  <a:pt x="484" y="120"/>
                </a:lnTo>
                <a:lnTo>
                  <a:pt x="522" y="113"/>
                </a:lnTo>
                <a:lnTo>
                  <a:pt x="558" y="109"/>
                </a:lnTo>
                <a:lnTo>
                  <a:pt x="592" y="105"/>
                </a:lnTo>
                <a:lnTo>
                  <a:pt x="625" y="105"/>
                </a:lnTo>
                <a:lnTo>
                  <a:pt x="630" y="105"/>
                </a:lnTo>
                <a:lnTo>
                  <a:pt x="635" y="104"/>
                </a:lnTo>
                <a:lnTo>
                  <a:pt x="640" y="103"/>
                </a:lnTo>
                <a:lnTo>
                  <a:pt x="644" y="100"/>
                </a:lnTo>
                <a:lnTo>
                  <a:pt x="652" y="96"/>
                </a:lnTo>
                <a:lnTo>
                  <a:pt x="658" y="89"/>
                </a:lnTo>
                <a:lnTo>
                  <a:pt x="663" y="80"/>
                </a:lnTo>
                <a:lnTo>
                  <a:pt x="667" y="72"/>
                </a:lnTo>
                <a:lnTo>
                  <a:pt x="669" y="63"/>
                </a:lnTo>
                <a:lnTo>
                  <a:pt x="669" y="53"/>
                </a:lnTo>
                <a:lnTo>
                  <a:pt x="669" y="43"/>
                </a:lnTo>
                <a:lnTo>
                  <a:pt x="667" y="33"/>
                </a:lnTo>
                <a:lnTo>
                  <a:pt x="663" y="25"/>
                </a:lnTo>
                <a:lnTo>
                  <a:pt x="658" y="17"/>
                </a:lnTo>
                <a:lnTo>
                  <a:pt x="652" y="11"/>
                </a:lnTo>
                <a:lnTo>
                  <a:pt x="644" y="5"/>
                </a:lnTo>
                <a:lnTo>
                  <a:pt x="640" y="4"/>
                </a:lnTo>
                <a:lnTo>
                  <a:pt x="635" y="2"/>
                </a:lnTo>
                <a:lnTo>
                  <a:pt x="630" y="2"/>
                </a:lnTo>
                <a:lnTo>
                  <a:pt x="625" y="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55" name="Freeform 149">
            <a:extLst>
              <a:ext uri="{FF2B5EF4-FFF2-40B4-BE49-F238E27FC236}">
                <a16:creationId xmlns:a16="http://schemas.microsoft.com/office/drawing/2014/main" id="{00000000-0008-0000-0700-000063010000}"/>
              </a:ext>
            </a:extLst>
          </xdr:cNvPr>
          <xdr:cNvSpPr>
            <a:spLocks/>
          </xdr:cNvSpPr>
        </xdr:nvSpPr>
        <xdr:spPr bwMode="auto">
          <a:xfrm>
            <a:off x="4702" y="450"/>
            <a:ext cx="119" cy="136"/>
          </a:xfrm>
          <a:custGeom>
            <a:avLst/>
            <a:gdLst>
              <a:gd name="T0" fmla="*/ 0 w 598"/>
              <a:gd name="T1" fmla="*/ 0 h 814"/>
              <a:gd name="T2" fmla="*/ 0 w 598"/>
              <a:gd name="T3" fmla="*/ 0 h 814"/>
              <a:gd name="T4" fmla="*/ 0 w 598"/>
              <a:gd name="T5" fmla="*/ 0 h 814"/>
              <a:gd name="T6" fmla="*/ 0 w 598"/>
              <a:gd name="T7" fmla="*/ 0 h 814"/>
              <a:gd name="T8" fmla="*/ 0 w 598"/>
              <a:gd name="T9" fmla="*/ 0 h 814"/>
              <a:gd name="T10" fmla="*/ 0 w 598"/>
              <a:gd name="T11" fmla="*/ 0 h 814"/>
              <a:gd name="T12" fmla="*/ 0 w 598"/>
              <a:gd name="T13" fmla="*/ 0 h 814"/>
              <a:gd name="T14" fmla="*/ 0 w 598"/>
              <a:gd name="T15" fmla="*/ 0 h 814"/>
              <a:gd name="T16" fmla="*/ 0 w 598"/>
              <a:gd name="T17" fmla="*/ 0 h 814"/>
              <a:gd name="T18" fmla="*/ 0 w 598"/>
              <a:gd name="T19" fmla="*/ 0 h 814"/>
              <a:gd name="T20" fmla="*/ 0 w 598"/>
              <a:gd name="T21" fmla="*/ 0 h 814"/>
              <a:gd name="T22" fmla="*/ 0 w 598"/>
              <a:gd name="T23" fmla="*/ 0 h 814"/>
              <a:gd name="T24" fmla="*/ 0 w 598"/>
              <a:gd name="T25" fmla="*/ 0 h 814"/>
              <a:gd name="T26" fmla="*/ 0 w 598"/>
              <a:gd name="T27" fmla="*/ 0 h 814"/>
              <a:gd name="T28" fmla="*/ 0 w 598"/>
              <a:gd name="T29" fmla="*/ 0 h 814"/>
              <a:gd name="T30" fmla="*/ 0 w 598"/>
              <a:gd name="T31" fmla="*/ 0 h 814"/>
              <a:gd name="T32" fmla="*/ 0 w 598"/>
              <a:gd name="T33" fmla="*/ 0 h 814"/>
              <a:gd name="T34" fmla="*/ 0 w 598"/>
              <a:gd name="T35" fmla="*/ 0 h 814"/>
              <a:gd name="T36" fmla="*/ 0 w 598"/>
              <a:gd name="T37" fmla="*/ 0 h 814"/>
              <a:gd name="T38" fmla="*/ 0 w 598"/>
              <a:gd name="T39" fmla="*/ 0 h 814"/>
              <a:gd name="T40" fmla="*/ 0 w 598"/>
              <a:gd name="T41" fmla="*/ 0 h 814"/>
              <a:gd name="T42" fmla="*/ 0 w 598"/>
              <a:gd name="T43" fmla="*/ 0 h 814"/>
              <a:gd name="T44" fmla="*/ 0 w 598"/>
              <a:gd name="T45" fmla="*/ 0 h 814"/>
              <a:gd name="T46" fmla="*/ 0 w 598"/>
              <a:gd name="T47" fmla="*/ 0 h 814"/>
              <a:gd name="T48" fmla="*/ 0 w 598"/>
              <a:gd name="T49" fmla="*/ 0 h 814"/>
              <a:gd name="T50" fmla="*/ 0 w 598"/>
              <a:gd name="T51" fmla="*/ 0 h 814"/>
              <a:gd name="T52" fmla="*/ 0 w 598"/>
              <a:gd name="T53" fmla="*/ 0 h 814"/>
              <a:gd name="T54" fmla="*/ 0 w 598"/>
              <a:gd name="T55" fmla="*/ 0 h 814"/>
              <a:gd name="T56" fmla="*/ 0 w 598"/>
              <a:gd name="T57" fmla="*/ 0 h 814"/>
              <a:gd name="T58" fmla="*/ 0 w 598"/>
              <a:gd name="T59" fmla="*/ 0 h 814"/>
              <a:gd name="T60" fmla="*/ 0 w 598"/>
              <a:gd name="T61" fmla="*/ 0 h 814"/>
              <a:gd name="T62" fmla="*/ 0 w 598"/>
              <a:gd name="T63" fmla="*/ 0 h 814"/>
              <a:gd name="T64" fmla="*/ 0 w 598"/>
              <a:gd name="T65" fmla="*/ 0 h 814"/>
              <a:gd name="T66" fmla="*/ 0 w 598"/>
              <a:gd name="T67" fmla="*/ 0 h 814"/>
              <a:gd name="T68" fmla="*/ 0 w 598"/>
              <a:gd name="T69" fmla="*/ 0 h 814"/>
              <a:gd name="T70" fmla="*/ 0 w 598"/>
              <a:gd name="T71" fmla="*/ 0 h 814"/>
              <a:gd name="T72" fmla="*/ 0 w 598"/>
              <a:gd name="T73" fmla="*/ 0 h 814"/>
              <a:gd name="T74" fmla="*/ 0 w 598"/>
              <a:gd name="T75" fmla="*/ 0 h 814"/>
              <a:gd name="T76" fmla="*/ 0 w 598"/>
              <a:gd name="T77" fmla="*/ 0 h 814"/>
              <a:gd name="T78" fmla="*/ 0 w 598"/>
              <a:gd name="T79" fmla="*/ 0 h 814"/>
              <a:gd name="T80" fmla="*/ 0 w 598"/>
              <a:gd name="T81" fmla="*/ 0 h 814"/>
              <a:gd name="T82" fmla="*/ 0 w 598"/>
              <a:gd name="T83" fmla="*/ 0 h 814"/>
              <a:gd name="T84" fmla="*/ 0 w 598"/>
              <a:gd name="T85" fmla="*/ 0 h 814"/>
              <a:gd name="T86" fmla="*/ 0 w 598"/>
              <a:gd name="T87" fmla="*/ 0 h 814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598" h="814">
                <a:moveTo>
                  <a:pt x="598" y="762"/>
                </a:moveTo>
                <a:lnTo>
                  <a:pt x="598" y="762"/>
                </a:lnTo>
                <a:lnTo>
                  <a:pt x="597" y="713"/>
                </a:lnTo>
                <a:lnTo>
                  <a:pt x="595" y="665"/>
                </a:lnTo>
                <a:lnTo>
                  <a:pt x="591" y="620"/>
                </a:lnTo>
                <a:lnTo>
                  <a:pt x="587" y="575"/>
                </a:lnTo>
                <a:lnTo>
                  <a:pt x="580" y="532"/>
                </a:lnTo>
                <a:lnTo>
                  <a:pt x="573" y="492"/>
                </a:lnTo>
                <a:lnTo>
                  <a:pt x="564" y="454"/>
                </a:lnTo>
                <a:lnTo>
                  <a:pt x="554" y="416"/>
                </a:lnTo>
                <a:lnTo>
                  <a:pt x="543" y="381"/>
                </a:lnTo>
                <a:lnTo>
                  <a:pt x="531" y="346"/>
                </a:lnTo>
                <a:lnTo>
                  <a:pt x="517" y="314"/>
                </a:lnTo>
                <a:lnTo>
                  <a:pt x="502" y="283"/>
                </a:lnTo>
                <a:lnTo>
                  <a:pt x="485" y="253"/>
                </a:lnTo>
                <a:lnTo>
                  <a:pt x="468" y="226"/>
                </a:lnTo>
                <a:lnTo>
                  <a:pt x="449" y="201"/>
                </a:lnTo>
                <a:lnTo>
                  <a:pt x="430" y="176"/>
                </a:lnTo>
                <a:lnTo>
                  <a:pt x="409" y="153"/>
                </a:lnTo>
                <a:lnTo>
                  <a:pt x="387" y="133"/>
                </a:lnTo>
                <a:lnTo>
                  <a:pt x="364" y="113"/>
                </a:lnTo>
                <a:lnTo>
                  <a:pt x="341" y="96"/>
                </a:lnTo>
                <a:lnTo>
                  <a:pt x="316" y="80"/>
                </a:lnTo>
                <a:lnTo>
                  <a:pt x="291" y="66"/>
                </a:lnTo>
                <a:lnTo>
                  <a:pt x="264" y="53"/>
                </a:lnTo>
                <a:lnTo>
                  <a:pt x="238" y="42"/>
                </a:lnTo>
                <a:lnTo>
                  <a:pt x="210" y="32"/>
                </a:lnTo>
                <a:lnTo>
                  <a:pt x="182" y="24"/>
                </a:lnTo>
                <a:lnTo>
                  <a:pt x="153" y="17"/>
                </a:lnTo>
                <a:lnTo>
                  <a:pt x="124" y="11"/>
                </a:lnTo>
                <a:lnTo>
                  <a:pt x="93" y="6"/>
                </a:lnTo>
                <a:lnTo>
                  <a:pt x="63" y="4"/>
                </a:lnTo>
                <a:lnTo>
                  <a:pt x="32" y="2"/>
                </a:lnTo>
                <a:lnTo>
                  <a:pt x="0" y="0"/>
                </a:lnTo>
                <a:lnTo>
                  <a:pt x="0" y="105"/>
                </a:lnTo>
                <a:lnTo>
                  <a:pt x="29" y="105"/>
                </a:lnTo>
                <a:lnTo>
                  <a:pt x="57" y="108"/>
                </a:lnTo>
                <a:lnTo>
                  <a:pt x="84" y="110"/>
                </a:lnTo>
                <a:lnTo>
                  <a:pt x="111" y="113"/>
                </a:lnTo>
                <a:lnTo>
                  <a:pt x="137" y="118"/>
                </a:lnTo>
                <a:lnTo>
                  <a:pt x="162" y="125"/>
                </a:lnTo>
                <a:lnTo>
                  <a:pt x="187" y="132"/>
                </a:lnTo>
                <a:lnTo>
                  <a:pt x="210" y="141"/>
                </a:lnTo>
                <a:lnTo>
                  <a:pt x="233" y="150"/>
                </a:lnTo>
                <a:lnTo>
                  <a:pt x="255" y="161"/>
                </a:lnTo>
                <a:lnTo>
                  <a:pt x="276" y="172"/>
                </a:lnTo>
                <a:lnTo>
                  <a:pt x="296" y="185"/>
                </a:lnTo>
                <a:lnTo>
                  <a:pt x="315" y="199"/>
                </a:lnTo>
                <a:lnTo>
                  <a:pt x="334" y="216"/>
                </a:lnTo>
                <a:lnTo>
                  <a:pt x="351" y="232"/>
                </a:lnTo>
                <a:lnTo>
                  <a:pt x="368" y="250"/>
                </a:lnTo>
                <a:lnTo>
                  <a:pt x="384" y="270"/>
                </a:lnTo>
                <a:lnTo>
                  <a:pt x="399" y="291"/>
                </a:lnTo>
                <a:lnTo>
                  <a:pt x="413" y="314"/>
                </a:lnTo>
                <a:lnTo>
                  <a:pt x="426" y="337"/>
                </a:lnTo>
                <a:lnTo>
                  <a:pt x="439" y="363"/>
                </a:lnTo>
                <a:lnTo>
                  <a:pt x="451" y="390"/>
                </a:lnTo>
                <a:lnTo>
                  <a:pt x="461" y="419"/>
                </a:lnTo>
                <a:lnTo>
                  <a:pt x="471" y="450"/>
                </a:lnTo>
                <a:lnTo>
                  <a:pt x="480" y="482"/>
                </a:lnTo>
                <a:lnTo>
                  <a:pt x="487" y="516"/>
                </a:lnTo>
                <a:lnTo>
                  <a:pt x="494" y="552"/>
                </a:lnTo>
                <a:lnTo>
                  <a:pt x="499" y="590"/>
                </a:lnTo>
                <a:lnTo>
                  <a:pt x="504" y="630"/>
                </a:lnTo>
                <a:lnTo>
                  <a:pt x="507" y="671"/>
                </a:lnTo>
                <a:lnTo>
                  <a:pt x="509" y="716"/>
                </a:lnTo>
                <a:lnTo>
                  <a:pt x="509" y="762"/>
                </a:lnTo>
                <a:lnTo>
                  <a:pt x="509" y="768"/>
                </a:lnTo>
                <a:lnTo>
                  <a:pt x="510" y="774"/>
                </a:lnTo>
                <a:lnTo>
                  <a:pt x="511" y="780"/>
                </a:lnTo>
                <a:lnTo>
                  <a:pt x="513" y="784"/>
                </a:lnTo>
                <a:lnTo>
                  <a:pt x="517" y="794"/>
                </a:lnTo>
                <a:lnTo>
                  <a:pt x="523" y="801"/>
                </a:lnTo>
                <a:lnTo>
                  <a:pt x="530" y="807"/>
                </a:lnTo>
                <a:lnTo>
                  <a:pt x="537" y="810"/>
                </a:lnTo>
                <a:lnTo>
                  <a:pt x="545" y="813"/>
                </a:lnTo>
                <a:lnTo>
                  <a:pt x="553" y="814"/>
                </a:lnTo>
                <a:lnTo>
                  <a:pt x="562" y="813"/>
                </a:lnTo>
                <a:lnTo>
                  <a:pt x="570" y="810"/>
                </a:lnTo>
                <a:lnTo>
                  <a:pt x="577" y="807"/>
                </a:lnTo>
                <a:lnTo>
                  <a:pt x="584" y="801"/>
                </a:lnTo>
                <a:lnTo>
                  <a:pt x="589" y="794"/>
                </a:lnTo>
                <a:lnTo>
                  <a:pt x="594" y="784"/>
                </a:lnTo>
                <a:lnTo>
                  <a:pt x="595" y="780"/>
                </a:lnTo>
                <a:lnTo>
                  <a:pt x="597" y="774"/>
                </a:lnTo>
                <a:lnTo>
                  <a:pt x="597" y="768"/>
                </a:lnTo>
                <a:lnTo>
                  <a:pt x="598" y="76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56" name="Freeform 150">
            <a:extLst>
              <a:ext uri="{FF2B5EF4-FFF2-40B4-BE49-F238E27FC236}">
                <a16:creationId xmlns:a16="http://schemas.microsoft.com/office/drawing/2014/main" id="{00000000-0008-0000-0700-000064010000}"/>
              </a:ext>
            </a:extLst>
          </xdr:cNvPr>
          <xdr:cNvSpPr>
            <a:spLocks/>
          </xdr:cNvSpPr>
        </xdr:nvSpPr>
        <xdr:spPr bwMode="auto">
          <a:xfrm>
            <a:off x="4804" y="577"/>
            <a:ext cx="17" cy="187"/>
          </a:xfrm>
          <a:custGeom>
            <a:avLst/>
            <a:gdLst>
              <a:gd name="T0" fmla="*/ 0 w 89"/>
              <a:gd name="T1" fmla="*/ 0 h 1124"/>
              <a:gd name="T2" fmla="*/ 0 w 89"/>
              <a:gd name="T3" fmla="*/ 0 h 1124"/>
              <a:gd name="T4" fmla="*/ 0 w 89"/>
              <a:gd name="T5" fmla="*/ 0 h 1124"/>
              <a:gd name="T6" fmla="*/ 0 w 89"/>
              <a:gd name="T7" fmla="*/ 0 h 1124"/>
              <a:gd name="T8" fmla="*/ 0 w 89"/>
              <a:gd name="T9" fmla="*/ 0 h 1124"/>
              <a:gd name="T10" fmla="*/ 0 w 89"/>
              <a:gd name="T11" fmla="*/ 0 h 1124"/>
              <a:gd name="T12" fmla="*/ 0 w 89"/>
              <a:gd name="T13" fmla="*/ 0 h 1124"/>
              <a:gd name="T14" fmla="*/ 0 w 89"/>
              <a:gd name="T15" fmla="*/ 0 h 1124"/>
              <a:gd name="T16" fmla="*/ 0 w 89"/>
              <a:gd name="T17" fmla="*/ 0 h 1124"/>
              <a:gd name="T18" fmla="*/ 0 w 89"/>
              <a:gd name="T19" fmla="*/ 0 h 1124"/>
              <a:gd name="T20" fmla="*/ 0 w 89"/>
              <a:gd name="T21" fmla="*/ 0 h 1124"/>
              <a:gd name="T22" fmla="*/ 0 w 89"/>
              <a:gd name="T23" fmla="*/ 0 h 1124"/>
              <a:gd name="T24" fmla="*/ 0 w 89"/>
              <a:gd name="T25" fmla="*/ 0 h 1124"/>
              <a:gd name="T26" fmla="*/ 0 w 89"/>
              <a:gd name="T27" fmla="*/ 0 h 1124"/>
              <a:gd name="T28" fmla="*/ 0 w 89"/>
              <a:gd name="T29" fmla="*/ 0 h 1124"/>
              <a:gd name="T30" fmla="*/ 0 w 89"/>
              <a:gd name="T31" fmla="*/ 0 h 1124"/>
              <a:gd name="T32" fmla="*/ 0 w 89"/>
              <a:gd name="T33" fmla="*/ 0 h 1124"/>
              <a:gd name="T34" fmla="*/ 0 w 89"/>
              <a:gd name="T35" fmla="*/ 0 h 1124"/>
              <a:gd name="T36" fmla="*/ 0 w 89"/>
              <a:gd name="T37" fmla="*/ 0 h 1124"/>
              <a:gd name="T38" fmla="*/ 0 w 89"/>
              <a:gd name="T39" fmla="*/ 0 h 1124"/>
              <a:gd name="T40" fmla="*/ 0 w 89"/>
              <a:gd name="T41" fmla="*/ 0 h 1124"/>
              <a:gd name="T42" fmla="*/ 0 w 89"/>
              <a:gd name="T43" fmla="*/ 0 h 1124"/>
              <a:gd name="T44" fmla="*/ 0 w 89"/>
              <a:gd name="T45" fmla="*/ 0 h 1124"/>
              <a:gd name="T46" fmla="*/ 0 w 89"/>
              <a:gd name="T47" fmla="*/ 0 h 1124"/>
              <a:gd name="T48" fmla="*/ 0 w 89"/>
              <a:gd name="T49" fmla="*/ 0 h 1124"/>
              <a:gd name="T50" fmla="*/ 0 w 89"/>
              <a:gd name="T51" fmla="*/ 0 h 1124"/>
              <a:gd name="T52" fmla="*/ 0 w 89"/>
              <a:gd name="T53" fmla="*/ 0 h 1124"/>
              <a:gd name="T54" fmla="*/ 0 w 89"/>
              <a:gd name="T55" fmla="*/ 0 h 1124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9" h="1124">
                <a:moveTo>
                  <a:pt x="15" y="1110"/>
                </a:moveTo>
                <a:lnTo>
                  <a:pt x="89" y="1072"/>
                </a:lnTo>
                <a:lnTo>
                  <a:pt x="89" y="0"/>
                </a:lnTo>
                <a:lnTo>
                  <a:pt x="0" y="0"/>
                </a:lnTo>
                <a:lnTo>
                  <a:pt x="0" y="1072"/>
                </a:lnTo>
                <a:lnTo>
                  <a:pt x="15" y="1110"/>
                </a:lnTo>
                <a:lnTo>
                  <a:pt x="0" y="1072"/>
                </a:lnTo>
                <a:lnTo>
                  <a:pt x="0" y="1078"/>
                </a:lnTo>
                <a:lnTo>
                  <a:pt x="1" y="1084"/>
                </a:lnTo>
                <a:lnTo>
                  <a:pt x="2" y="1090"/>
                </a:lnTo>
                <a:lnTo>
                  <a:pt x="4" y="1095"/>
                </a:lnTo>
                <a:lnTo>
                  <a:pt x="8" y="1104"/>
                </a:lnTo>
                <a:lnTo>
                  <a:pt x="14" y="1111"/>
                </a:lnTo>
                <a:lnTo>
                  <a:pt x="21" y="1117"/>
                </a:lnTo>
                <a:lnTo>
                  <a:pt x="28" y="1121"/>
                </a:lnTo>
                <a:lnTo>
                  <a:pt x="36" y="1123"/>
                </a:lnTo>
                <a:lnTo>
                  <a:pt x="44" y="1124"/>
                </a:lnTo>
                <a:lnTo>
                  <a:pt x="53" y="1123"/>
                </a:lnTo>
                <a:lnTo>
                  <a:pt x="61" y="1121"/>
                </a:lnTo>
                <a:lnTo>
                  <a:pt x="68" y="1117"/>
                </a:lnTo>
                <a:lnTo>
                  <a:pt x="75" y="1111"/>
                </a:lnTo>
                <a:lnTo>
                  <a:pt x="80" y="1104"/>
                </a:lnTo>
                <a:lnTo>
                  <a:pt x="85" y="1095"/>
                </a:lnTo>
                <a:lnTo>
                  <a:pt x="86" y="1090"/>
                </a:lnTo>
                <a:lnTo>
                  <a:pt x="88" y="1084"/>
                </a:lnTo>
                <a:lnTo>
                  <a:pt x="88" y="1078"/>
                </a:lnTo>
                <a:lnTo>
                  <a:pt x="89" y="1072"/>
                </a:lnTo>
                <a:lnTo>
                  <a:pt x="15" y="111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57" name="Freeform 151">
            <a:extLst>
              <a:ext uri="{FF2B5EF4-FFF2-40B4-BE49-F238E27FC236}">
                <a16:creationId xmlns:a16="http://schemas.microsoft.com/office/drawing/2014/main" id="{00000000-0008-0000-0700-000065010000}"/>
              </a:ext>
            </a:extLst>
          </xdr:cNvPr>
          <xdr:cNvSpPr>
            <a:spLocks/>
          </xdr:cNvSpPr>
        </xdr:nvSpPr>
        <xdr:spPr bwMode="auto">
          <a:xfrm>
            <a:off x="4807" y="749"/>
            <a:ext cx="34" cy="33"/>
          </a:xfrm>
          <a:custGeom>
            <a:avLst/>
            <a:gdLst>
              <a:gd name="T0" fmla="*/ 0 w 172"/>
              <a:gd name="T1" fmla="*/ 0 h 197"/>
              <a:gd name="T2" fmla="*/ 0 w 172"/>
              <a:gd name="T3" fmla="*/ 0 h 197"/>
              <a:gd name="T4" fmla="*/ 0 w 172"/>
              <a:gd name="T5" fmla="*/ 0 h 197"/>
              <a:gd name="T6" fmla="*/ 0 w 172"/>
              <a:gd name="T7" fmla="*/ 0 h 197"/>
              <a:gd name="T8" fmla="*/ 0 w 172"/>
              <a:gd name="T9" fmla="*/ 0 h 197"/>
              <a:gd name="T10" fmla="*/ 0 w 172"/>
              <a:gd name="T11" fmla="*/ 0 h 197"/>
              <a:gd name="T12" fmla="*/ 0 w 172"/>
              <a:gd name="T13" fmla="*/ 0 h 197"/>
              <a:gd name="T14" fmla="*/ 0 w 172"/>
              <a:gd name="T15" fmla="*/ 0 h 197"/>
              <a:gd name="T16" fmla="*/ 0 w 172"/>
              <a:gd name="T17" fmla="*/ 0 h 197"/>
              <a:gd name="T18" fmla="*/ 0 w 172"/>
              <a:gd name="T19" fmla="*/ 0 h 197"/>
              <a:gd name="T20" fmla="*/ 0 w 172"/>
              <a:gd name="T21" fmla="*/ 0 h 197"/>
              <a:gd name="T22" fmla="*/ 0 w 172"/>
              <a:gd name="T23" fmla="*/ 0 h 197"/>
              <a:gd name="T24" fmla="*/ 0 w 172"/>
              <a:gd name="T25" fmla="*/ 0 h 197"/>
              <a:gd name="T26" fmla="*/ 0 w 172"/>
              <a:gd name="T27" fmla="*/ 0 h 197"/>
              <a:gd name="T28" fmla="*/ 0 w 172"/>
              <a:gd name="T29" fmla="*/ 0 h 197"/>
              <a:gd name="T30" fmla="*/ 0 w 172"/>
              <a:gd name="T31" fmla="*/ 0 h 197"/>
              <a:gd name="T32" fmla="*/ 0 w 172"/>
              <a:gd name="T33" fmla="*/ 0 h 197"/>
              <a:gd name="T34" fmla="*/ 0 w 172"/>
              <a:gd name="T35" fmla="*/ 0 h 197"/>
              <a:gd name="T36" fmla="*/ 0 w 172"/>
              <a:gd name="T37" fmla="*/ 0 h 197"/>
              <a:gd name="T38" fmla="*/ 0 w 172"/>
              <a:gd name="T39" fmla="*/ 0 h 197"/>
              <a:gd name="T40" fmla="*/ 0 w 172"/>
              <a:gd name="T41" fmla="*/ 0 h 197"/>
              <a:gd name="T42" fmla="*/ 0 w 172"/>
              <a:gd name="T43" fmla="*/ 0 h 197"/>
              <a:gd name="T44" fmla="*/ 0 w 172"/>
              <a:gd name="T45" fmla="*/ 0 h 197"/>
              <a:gd name="T46" fmla="*/ 0 w 172"/>
              <a:gd name="T47" fmla="*/ 0 h 197"/>
              <a:gd name="T48" fmla="*/ 0 w 172"/>
              <a:gd name="T49" fmla="*/ 0 h 197"/>
              <a:gd name="T50" fmla="*/ 0 w 172"/>
              <a:gd name="T51" fmla="*/ 0 h 197"/>
              <a:gd name="T52" fmla="*/ 0 w 172"/>
              <a:gd name="T53" fmla="*/ 0 h 197"/>
              <a:gd name="T54" fmla="*/ 0 w 172"/>
              <a:gd name="T55" fmla="*/ 0 h 197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172" h="197">
                <a:moveTo>
                  <a:pt x="157" y="183"/>
                </a:moveTo>
                <a:lnTo>
                  <a:pt x="157" y="106"/>
                </a:lnTo>
                <a:lnTo>
                  <a:pt x="59" y="0"/>
                </a:lnTo>
                <a:lnTo>
                  <a:pt x="0" y="77"/>
                </a:lnTo>
                <a:lnTo>
                  <a:pt x="97" y="183"/>
                </a:lnTo>
                <a:lnTo>
                  <a:pt x="157" y="183"/>
                </a:lnTo>
                <a:lnTo>
                  <a:pt x="97" y="183"/>
                </a:lnTo>
                <a:lnTo>
                  <a:pt x="101" y="186"/>
                </a:lnTo>
                <a:lnTo>
                  <a:pt x="105" y="190"/>
                </a:lnTo>
                <a:lnTo>
                  <a:pt x="110" y="192"/>
                </a:lnTo>
                <a:lnTo>
                  <a:pt x="114" y="195"/>
                </a:lnTo>
                <a:lnTo>
                  <a:pt x="122" y="197"/>
                </a:lnTo>
                <a:lnTo>
                  <a:pt x="131" y="197"/>
                </a:lnTo>
                <a:lnTo>
                  <a:pt x="139" y="195"/>
                </a:lnTo>
                <a:lnTo>
                  <a:pt x="146" y="191"/>
                </a:lnTo>
                <a:lnTo>
                  <a:pt x="153" y="186"/>
                </a:lnTo>
                <a:lnTo>
                  <a:pt x="159" y="179"/>
                </a:lnTo>
                <a:lnTo>
                  <a:pt x="164" y="172"/>
                </a:lnTo>
                <a:lnTo>
                  <a:pt x="168" y="163"/>
                </a:lnTo>
                <a:lnTo>
                  <a:pt x="171" y="155"/>
                </a:lnTo>
                <a:lnTo>
                  <a:pt x="172" y="144"/>
                </a:lnTo>
                <a:lnTo>
                  <a:pt x="171" y="135"/>
                </a:lnTo>
                <a:lnTo>
                  <a:pt x="168" y="125"/>
                </a:lnTo>
                <a:lnTo>
                  <a:pt x="166" y="120"/>
                </a:lnTo>
                <a:lnTo>
                  <a:pt x="164" y="116"/>
                </a:lnTo>
                <a:lnTo>
                  <a:pt x="161" y="111"/>
                </a:lnTo>
                <a:lnTo>
                  <a:pt x="157" y="106"/>
                </a:lnTo>
                <a:lnTo>
                  <a:pt x="157" y="18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58" name="Freeform 152">
            <a:extLst>
              <a:ext uri="{FF2B5EF4-FFF2-40B4-BE49-F238E27FC236}">
                <a16:creationId xmlns:a16="http://schemas.microsoft.com/office/drawing/2014/main" id="{00000000-0008-0000-0700-000066010000}"/>
              </a:ext>
            </a:extLst>
          </xdr:cNvPr>
          <xdr:cNvSpPr>
            <a:spLocks/>
          </xdr:cNvSpPr>
        </xdr:nvSpPr>
        <xdr:spPr bwMode="auto">
          <a:xfrm>
            <a:off x="4804" y="767"/>
            <a:ext cx="34" cy="33"/>
          </a:xfrm>
          <a:custGeom>
            <a:avLst/>
            <a:gdLst>
              <a:gd name="T0" fmla="*/ 0 w 172"/>
              <a:gd name="T1" fmla="*/ 0 h 197"/>
              <a:gd name="T2" fmla="*/ 0 w 172"/>
              <a:gd name="T3" fmla="*/ 0 h 197"/>
              <a:gd name="T4" fmla="*/ 0 w 172"/>
              <a:gd name="T5" fmla="*/ 0 h 197"/>
              <a:gd name="T6" fmla="*/ 0 w 172"/>
              <a:gd name="T7" fmla="*/ 0 h 197"/>
              <a:gd name="T8" fmla="*/ 0 w 172"/>
              <a:gd name="T9" fmla="*/ 0 h 197"/>
              <a:gd name="T10" fmla="*/ 0 w 172"/>
              <a:gd name="T11" fmla="*/ 0 h 197"/>
              <a:gd name="T12" fmla="*/ 0 w 172"/>
              <a:gd name="T13" fmla="*/ 0 h 197"/>
              <a:gd name="T14" fmla="*/ 0 w 172"/>
              <a:gd name="T15" fmla="*/ 0 h 197"/>
              <a:gd name="T16" fmla="*/ 0 w 172"/>
              <a:gd name="T17" fmla="*/ 0 h 197"/>
              <a:gd name="T18" fmla="*/ 0 w 172"/>
              <a:gd name="T19" fmla="*/ 0 h 197"/>
              <a:gd name="T20" fmla="*/ 0 w 172"/>
              <a:gd name="T21" fmla="*/ 0 h 197"/>
              <a:gd name="T22" fmla="*/ 0 w 172"/>
              <a:gd name="T23" fmla="*/ 0 h 197"/>
              <a:gd name="T24" fmla="*/ 0 w 172"/>
              <a:gd name="T25" fmla="*/ 0 h 197"/>
              <a:gd name="T26" fmla="*/ 0 w 172"/>
              <a:gd name="T27" fmla="*/ 0 h 197"/>
              <a:gd name="T28" fmla="*/ 0 w 172"/>
              <a:gd name="T29" fmla="*/ 0 h 197"/>
              <a:gd name="T30" fmla="*/ 0 w 172"/>
              <a:gd name="T31" fmla="*/ 0 h 197"/>
              <a:gd name="T32" fmla="*/ 0 w 172"/>
              <a:gd name="T33" fmla="*/ 0 h 197"/>
              <a:gd name="T34" fmla="*/ 0 w 172"/>
              <a:gd name="T35" fmla="*/ 0 h 197"/>
              <a:gd name="T36" fmla="*/ 0 w 172"/>
              <a:gd name="T37" fmla="*/ 0 h 197"/>
              <a:gd name="T38" fmla="*/ 0 w 172"/>
              <a:gd name="T39" fmla="*/ 0 h 197"/>
              <a:gd name="T40" fmla="*/ 0 w 172"/>
              <a:gd name="T41" fmla="*/ 0 h 197"/>
              <a:gd name="T42" fmla="*/ 0 w 172"/>
              <a:gd name="T43" fmla="*/ 0 h 197"/>
              <a:gd name="T44" fmla="*/ 0 w 172"/>
              <a:gd name="T45" fmla="*/ 0 h 197"/>
              <a:gd name="T46" fmla="*/ 0 w 172"/>
              <a:gd name="T47" fmla="*/ 0 h 197"/>
              <a:gd name="T48" fmla="*/ 0 w 172"/>
              <a:gd name="T49" fmla="*/ 0 h 197"/>
              <a:gd name="T50" fmla="*/ 0 w 172"/>
              <a:gd name="T51" fmla="*/ 0 h 197"/>
              <a:gd name="T52" fmla="*/ 0 w 172"/>
              <a:gd name="T53" fmla="*/ 0 h 197"/>
              <a:gd name="T54" fmla="*/ 0 w 172"/>
              <a:gd name="T55" fmla="*/ 0 h 197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172" h="197">
                <a:moveTo>
                  <a:pt x="44" y="196"/>
                </a:moveTo>
                <a:lnTo>
                  <a:pt x="74" y="182"/>
                </a:lnTo>
                <a:lnTo>
                  <a:pt x="172" y="77"/>
                </a:lnTo>
                <a:lnTo>
                  <a:pt x="112" y="0"/>
                </a:lnTo>
                <a:lnTo>
                  <a:pt x="15" y="105"/>
                </a:lnTo>
                <a:lnTo>
                  <a:pt x="44" y="196"/>
                </a:lnTo>
                <a:lnTo>
                  <a:pt x="15" y="105"/>
                </a:lnTo>
                <a:lnTo>
                  <a:pt x="11" y="110"/>
                </a:lnTo>
                <a:lnTo>
                  <a:pt x="8" y="115"/>
                </a:lnTo>
                <a:lnTo>
                  <a:pt x="5" y="119"/>
                </a:lnTo>
                <a:lnTo>
                  <a:pt x="3" y="124"/>
                </a:lnTo>
                <a:lnTo>
                  <a:pt x="0" y="135"/>
                </a:lnTo>
                <a:lnTo>
                  <a:pt x="0" y="144"/>
                </a:lnTo>
                <a:lnTo>
                  <a:pt x="0" y="153"/>
                </a:lnTo>
                <a:lnTo>
                  <a:pt x="3" y="163"/>
                </a:lnTo>
                <a:lnTo>
                  <a:pt x="7" y="171"/>
                </a:lnTo>
                <a:lnTo>
                  <a:pt x="12" y="179"/>
                </a:lnTo>
                <a:lnTo>
                  <a:pt x="18" y="185"/>
                </a:lnTo>
                <a:lnTo>
                  <a:pt x="25" y="191"/>
                </a:lnTo>
                <a:lnTo>
                  <a:pt x="32" y="195"/>
                </a:lnTo>
                <a:lnTo>
                  <a:pt x="41" y="197"/>
                </a:lnTo>
                <a:lnTo>
                  <a:pt x="49" y="197"/>
                </a:lnTo>
                <a:lnTo>
                  <a:pt x="57" y="195"/>
                </a:lnTo>
                <a:lnTo>
                  <a:pt x="62" y="192"/>
                </a:lnTo>
                <a:lnTo>
                  <a:pt x="66" y="190"/>
                </a:lnTo>
                <a:lnTo>
                  <a:pt x="70" y="186"/>
                </a:lnTo>
                <a:lnTo>
                  <a:pt x="74" y="182"/>
                </a:lnTo>
                <a:lnTo>
                  <a:pt x="44" y="196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59" name="Freeform 153">
            <a:extLst>
              <a:ext uri="{FF2B5EF4-FFF2-40B4-BE49-F238E27FC236}">
                <a16:creationId xmlns:a16="http://schemas.microsoft.com/office/drawing/2014/main" id="{00000000-0008-0000-0700-000067010000}"/>
              </a:ext>
            </a:extLst>
          </xdr:cNvPr>
          <xdr:cNvSpPr>
            <a:spLocks/>
          </xdr:cNvSpPr>
        </xdr:nvSpPr>
        <xdr:spPr bwMode="auto">
          <a:xfrm>
            <a:off x="4651" y="782"/>
            <a:ext cx="161" cy="17"/>
          </a:xfrm>
          <a:custGeom>
            <a:avLst/>
            <a:gdLst>
              <a:gd name="T0" fmla="*/ 0 w 809"/>
              <a:gd name="T1" fmla="*/ 0 h 104"/>
              <a:gd name="T2" fmla="*/ 0 w 809"/>
              <a:gd name="T3" fmla="*/ 0 h 104"/>
              <a:gd name="T4" fmla="*/ 0 w 809"/>
              <a:gd name="T5" fmla="*/ 0 h 104"/>
              <a:gd name="T6" fmla="*/ 0 w 809"/>
              <a:gd name="T7" fmla="*/ 0 h 104"/>
              <a:gd name="T8" fmla="*/ 0 w 809"/>
              <a:gd name="T9" fmla="*/ 0 h 104"/>
              <a:gd name="T10" fmla="*/ 0 w 809"/>
              <a:gd name="T11" fmla="*/ 0 h 104"/>
              <a:gd name="T12" fmla="*/ 0 w 809"/>
              <a:gd name="T13" fmla="*/ 0 h 104"/>
              <a:gd name="T14" fmla="*/ 0 w 809"/>
              <a:gd name="T15" fmla="*/ 0 h 104"/>
              <a:gd name="T16" fmla="*/ 0 w 809"/>
              <a:gd name="T17" fmla="*/ 0 h 104"/>
              <a:gd name="T18" fmla="*/ 0 w 809"/>
              <a:gd name="T19" fmla="*/ 0 h 104"/>
              <a:gd name="T20" fmla="*/ 0 w 809"/>
              <a:gd name="T21" fmla="*/ 0 h 104"/>
              <a:gd name="T22" fmla="*/ 0 w 809"/>
              <a:gd name="T23" fmla="*/ 0 h 104"/>
              <a:gd name="T24" fmla="*/ 0 w 809"/>
              <a:gd name="T25" fmla="*/ 0 h 104"/>
              <a:gd name="T26" fmla="*/ 0 w 809"/>
              <a:gd name="T27" fmla="*/ 0 h 104"/>
              <a:gd name="T28" fmla="*/ 0 w 809"/>
              <a:gd name="T29" fmla="*/ 0 h 104"/>
              <a:gd name="T30" fmla="*/ 0 w 809"/>
              <a:gd name="T31" fmla="*/ 0 h 104"/>
              <a:gd name="T32" fmla="*/ 0 w 809"/>
              <a:gd name="T33" fmla="*/ 0 h 104"/>
              <a:gd name="T34" fmla="*/ 0 w 809"/>
              <a:gd name="T35" fmla="*/ 0 h 104"/>
              <a:gd name="T36" fmla="*/ 0 w 809"/>
              <a:gd name="T37" fmla="*/ 0 h 104"/>
              <a:gd name="T38" fmla="*/ 0 w 809"/>
              <a:gd name="T39" fmla="*/ 0 h 104"/>
              <a:gd name="T40" fmla="*/ 0 w 809"/>
              <a:gd name="T41" fmla="*/ 0 h 104"/>
              <a:gd name="T42" fmla="*/ 0 w 809"/>
              <a:gd name="T43" fmla="*/ 0 h 104"/>
              <a:gd name="T44" fmla="*/ 0 w 809"/>
              <a:gd name="T45" fmla="*/ 0 h 104"/>
              <a:gd name="T46" fmla="*/ 0 w 809"/>
              <a:gd name="T47" fmla="*/ 0 h 104"/>
              <a:gd name="T48" fmla="*/ 0 w 809"/>
              <a:gd name="T49" fmla="*/ 0 h 104"/>
              <a:gd name="T50" fmla="*/ 0 w 809"/>
              <a:gd name="T51" fmla="*/ 0 h 104"/>
              <a:gd name="T52" fmla="*/ 0 w 809"/>
              <a:gd name="T53" fmla="*/ 0 h 104"/>
              <a:gd name="T54" fmla="*/ 0 w 809"/>
              <a:gd name="T55" fmla="*/ 0 h 104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09" h="104">
                <a:moveTo>
                  <a:pt x="0" y="52"/>
                </a:moveTo>
                <a:lnTo>
                  <a:pt x="45" y="104"/>
                </a:lnTo>
                <a:lnTo>
                  <a:pt x="809" y="104"/>
                </a:lnTo>
                <a:lnTo>
                  <a:pt x="809" y="0"/>
                </a:lnTo>
                <a:lnTo>
                  <a:pt x="45" y="0"/>
                </a:lnTo>
                <a:lnTo>
                  <a:pt x="0" y="52"/>
                </a:lnTo>
                <a:lnTo>
                  <a:pt x="45" y="0"/>
                </a:lnTo>
                <a:lnTo>
                  <a:pt x="39" y="0"/>
                </a:lnTo>
                <a:lnTo>
                  <a:pt x="34" y="1"/>
                </a:lnTo>
                <a:lnTo>
                  <a:pt x="29" y="3"/>
                </a:lnTo>
                <a:lnTo>
                  <a:pt x="25" y="4"/>
                </a:lnTo>
                <a:lnTo>
                  <a:pt x="18" y="10"/>
                </a:lnTo>
                <a:lnTo>
                  <a:pt x="11" y="15"/>
                </a:lnTo>
                <a:lnTo>
                  <a:pt x="7" y="24"/>
                </a:lnTo>
                <a:lnTo>
                  <a:pt x="3" y="33"/>
                </a:lnTo>
                <a:lnTo>
                  <a:pt x="1" y="43"/>
                </a:lnTo>
                <a:lnTo>
                  <a:pt x="0" y="52"/>
                </a:lnTo>
                <a:lnTo>
                  <a:pt x="1" y="61"/>
                </a:lnTo>
                <a:lnTo>
                  <a:pt x="3" y="71"/>
                </a:lnTo>
                <a:lnTo>
                  <a:pt x="7" y="80"/>
                </a:lnTo>
                <a:lnTo>
                  <a:pt x="11" y="87"/>
                </a:lnTo>
                <a:lnTo>
                  <a:pt x="18" y="94"/>
                </a:lnTo>
                <a:lnTo>
                  <a:pt x="25" y="99"/>
                </a:lnTo>
                <a:lnTo>
                  <a:pt x="29" y="101"/>
                </a:lnTo>
                <a:lnTo>
                  <a:pt x="34" y="103"/>
                </a:lnTo>
                <a:lnTo>
                  <a:pt x="39" y="104"/>
                </a:lnTo>
                <a:lnTo>
                  <a:pt x="45" y="104"/>
                </a:lnTo>
                <a:lnTo>
                  <a:pt x="0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60" name="Freeform 154">
            <a:extLst>
              <a:ext uri="{FF2B5EF4-FFF2-40B4-BE49-F238E27FC236}">
                <a16:creationId xmlns:a16="http://schemas.microsoft.com/office/drawing/2014/main" id="{00000000-0008-0000-0700-000068010000}"/>
              </a:ext>
            </a:extLst>
          </xdr:cNvPr>
          <xdr:cNvSpPr>
            <a:spLocks/>
          </xdr:cNvSpPr>
        </xdr:nvSpPr>
        <xdr:spPr bwMode="auto">
          <a:xfrm>
            <a:off x="4448" y="441"/>
            <a:ext cx="384" cy="332"/>
          </a:xfrm>
          <a:custGeom>
            <a:avLst/>
            <a:gdLst>
              <a:gd name="T0" fmla="*/ 0 w 1921"/>
              <a:gd name="T1" fmla="*/ 0 h 1992"/>
              <a:gd name="T2" fmla="*/ 0 w 1921"/>
              <a:gd name="T3" fmla="*/ 0 h 1992"/>
              <a:gd name="T4" fmla="*/ 0 w 1921"/>
              <a:gd name="T5" fmla="*/ 0 h 1992"/>
              <a:gd name="T6" fmla="*/ 0 w 1921"/>
              <a:gd name="T7" fmla="*/ 0 h 1992"/>
              <a:gd name="T8" fmla="*/ 0 w 1921"/>
              <a:gd name="T9" fmla="*/ 0 h 1992"/>
              <a:gd name="T10" fmla="*/ 0 w 1921"/>
              <a:gd name="T11" fmla="*/ 0 h 1992"/>
              <a:gd name="T12" fmla="*/ 0 w 1921"/>
              <a:gd name="T13" fmla="*/ 0 h 1992"/>
              <a:gd name="T14" fmla="*/ 0 w 1921"/>
              <a:gd name="T15" fmla="*/ 0 h 1992"/>
              <a:gd name="T16" fmla="*/ 0 w 1921"/>
              <a:gd name="T17" fmla="*/ 0 h 1992"/>
              <a:gd name="T18" fmla="*/ 0 w 1921"/>
              <a:gd name="T19" fmla="*/ 0 h 1992"/>
              <a:gd name="T20" fmla="*/ 0 w 1921"/>
              <a:gd name="T21" fmla="*/ 0 h 1992"/>
              <a:gd name="T22" fmla="*/ 0 w 1921"/>
              <a:gd name="T23" fmla="*/ 0 h 1992"/>
              <a:gd name="T24" fmla="*/ 0 w 1921"/>
              <a:gd name="T25" fmla="*/ 0 h 1992"/>
              <a:gd name="T26" fmla="*/ 0 w 1921"/>
              <a:gd name="T27" fmla="*/ 0 h 1992"/>
              <a:gd name="T28" fmla="*/ 0 w 1921"/>
              <a:gd name="T29" fmla="*/ 0 h 1992"/>
              <a:gd name="T30" fmla="*/ 0 w 1921"/>
              <a:gd name="T31" fmla="*/ 0 h 1992"/>
              <a:gd name="T32" fmla="*/ 0 w 1921"/>
              <a:gd name="T33" fmla="*/ 0 h 1992"/>
              <a:gd name="T34" fmla="*/ 0 w 1921"/>
              <a:gd name="T35" fmla="*/ 0 h 1992"/>
              <a:gd name="T36" fmla="*/ 0 w 1921"/>
              <a:gd name="T37" fmla="*/ 0 h 1992"/>
              <a:gd name="T38" fmla="*/ 0 w 1921"/>
              <a:gd name="T39" fmla="*/ 0 h 1992"/>
              <a:gd name="T40" fmla="*/ 0 w 1921"/>
              <a:gd name="T41" fmla="*/ 0 h 1992"/>
              <a:gd name="T42" fmla="*/ 0 w 1921"/>
              <a:gd name="T43" fmla="*/ 0 h 1992"/>
              <a:gd name="T44" fmla="*/ 0 w 1921"/>
              <a:gd name="T45" fmla="*/ 0 h 1992"/>
              <a:gd name="T46" fmla="*/ 0 w 1921"/>
              <a:gd name="T47" fmla="*/ 0 h 1992"/>
              <a:gd name="T48" fmla="*/ 0 w 1921"/>
              <a:gd name="T49" fmla="*/ 0 h 1992"/>
              <a:gd name="T50" fmla="*/ 0 w 1921"/>
              <a:gd name="T51" fmla="*/ 0 h 1992"/>
              <a:gd name="T52" fmla="*/ 0 w 1921"/>
              <a:gd name="T53" fmla="*/ 0 h 1992"/>
              <a:gd name="T54" fmla="*/ 0 w 1921"/>
              <a:gd name="T55" fmla="*/ 0 h 1992"/>
              <a:gd name="T56" fmla="*/ 0 w 1921"/>
              <a:gd name="T57" fmla="*/ 0 h 1992"/>
              <a:gd name="T58" fmla="*/ 0 w 1921"/>
              <a:gd name="T59" fmla="*/ 0 h 1992"/>
              <a:gd name="T60" fmla="*/ 0 w 1921"/>
              <a:gd name="T61" fmla="*/ 0 h 1992"/>
              <a:gd name="T62" fmla="*/ 0 w 1921"/>
              <a:gd name="T63" fmla="*/ 0 h 1992"/>
              <a:gd name="T64" fmla="*/ 0 w 1921"/>
              <a:gd name="T65" fmla="*/ 0 h 1992"/>
              <a:gd name="T66" fmla="*/ 0 w 1921"/>
              <a:gd name="T67" fmla="*/ 0 h 1992"/>
              <a:gd name="T68" fmla="*/ 0 w 1921"/>
              <a:gd name="T69" fmla="*/ 0 h 1992"/>
              <a:gd name="T70" fmla="*/ 0 w 1921"/>
              <a:gd name="T71" fmla="*/ 0 h 1992"/>
              <a:gd name="T72" fmla="*/ 0 w 1921"/>
              <a:gd name="T73" fmla="*/ 0 h 1992"/>
              <a:gd name="T74" fmla="*/ 0 w 1921"/>
              <a:gd name="T75" fmla="*/ 0 h 1992"/>
              <a:gd name="T76" fmla="*/ 0 w 1921"/>
              <a:gd name="T77" fmla="*/ 0 h 1992"/>
              <a:gd name="T78" fmla="*/ 0 w 1921"/>
              <a:gd name="T79" fmla="*/ 0 h 1992"/>
              <a:gd name="T80" fmla="*/ 0 w 1921"/>
              <a:gd name="T81" fmla="*/ 0 h 1992"/>
              <a:gd name="T82" fmla="*/ 0 w 1921"/>
              <a:gd name="T83" fmla="*/ 0 h 1992"/>
              <a:gd name="T84" fmla="*/ 0 w 1921"/>
              <a:gd name="T85" fmla="*/ 0 h 1992"/>
              <a:gd name="T86" fmla="*/ 0 w 1921"/>
              <a:gd name="T87" fmla="*/ 0 h 1992"/>
              <a:gd name="T88" fmla="*/ 0 w 1921"/>
              <a:gd name="T89" fmla="*/ 0 h 1992"/>
              <a:gd name="T90" fmla="*/ 0 w 1921"/>
              <a:gd name="T91" fmla="*/ 0 h 1992"/>
              <a:gd name="T92" fmla="*/ 0 w 1921"/>
              <a:gd name="T93" fmla="*/ 0 h 1992"/>
              <a:gd name="T94" fmla="*/ 0 w 1921"/>
              <a:gd name="T95" fmla="*/ 0 h 1992"/>
              <a:gd name="T96" fmla="*/ 0 w 1921"/>
              <a:gd name="T97" fmla="*/ 0 h 1992"/>
              <a:gd name="T98" fmla="*/ 0 w 1921"/>
              <a:gd name="T99" fmla="*/ 0 h 1992"/>
              <a:gd name="T100" fmla="*/ 0 w 1921"/>
              <a:gd name="T101" fmla="*/ 0 h 1992"/>
              <a:gd name="T102" fmla="*/ 0 w 1921"/>
              <a:gd name="T103" fmla="*/ 0 h 1992"/>
              <a:gd name="T104" fmla="*/ 0 w 1921"/>
              <a:gd name="T105" fmla="*/ 0 h 1992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</a:gdLst>
            <a:ahLst/>
            <a:cxnLst>
              <a:cxn ang="T106">
                <a:pos x="T0" y="T1"/>
              </a:cxn>
              <a:cxn ang="T107">
                <a:pos x="T2" y="T3"/>
              </a:cxn>
              <a:cxn ang="T108">
                <a:pos x="T4" y="T5"/>
              </a:cxn>
              <a:cxn ang="T109">
                <a:pos x="T6" y="T7"/>
              </a:cxn>
              <a:cxn ang="T110">
                <a:pos x="T8" y="T9"/>
              </a:cxn>
              <a:cxn ang="T111">
                <a:pos x="T10" y="T11"/>
              </a:cxn>
              <a:cxn ang="T112">
                <a:pos x="T12" y="T13"/>
              </a:cxn>
              <a:cxn ang="T113">
                <a:pos x="T14" y="T15"/>
              </a:cxn>
              <a:cxn ang="T114">
                <a:pos x="T16" y="T17"/>
              </a:cxn>
              <a:cxn ang="T115">
                <a:pos x="T18" y="T19"/>
              </a:cxn>
              <a:cxn ang="T116">
                <a:pos x="T20" y="T21"/>
              </a:cxn>
              <a:cxn ang="T117">
                <a:pos x="T22" y="T23"/>
              </a:cxn>
              <a:cxn ang="T118">
                <a:pos x="T24" y="T25"/>
              </a:cxn>
              <a:cxn ang="T119">
                <a:pos x="T26" y="T27"/>
              </a:cxn>
              <a:cxn ang="T120">
                <a:pos x="T28" y="T29"/>
              </a:cxn>
              <a:cxn ang="T121">
                <a:pos x="T30" y="T31"/>
              </a:cxn>
              <a:cxn ang="T122">
                <a:pos x="T32" y="T33"/>
              </a:cxn>
              <a:cxn ang="T123">
                <a:pos x="T34" y="T35"/>
              </a:cxn>
              <a:cxn ang="T124">
                <a:pos x="T36" y="T37"/>
              </a:cxn>
              <a:cxn ang="T125">
                <a:pos x="T38" y="T39"/>
              </a:cxn>
              <a:cxn ang="T126">
                <a:pos x="T40" y="T41"/>
              </a:cxn>
              <a:cxn ang="T127">
                <a:pos x="T42" y="T43"/>
              </a:cxn>
              <a:cxn ang="T128">
                <a:pos x="T44" y="T45"/>
              </a:cxn>
              <a:cxn ang="T129">
                <a:pos x="T46" y="T47"/>
              </a:cxn>
              <a:cxn ang="T130">
                <a:pos x="T48" y="T49"/>
              </a:cxn>
              <a:cxn ang="T131">
                <a:pos x="T50" y="T51"/>
              </a:cxn>
              <a:cxn ang="T132">
                <a:pos x="T52" y="T53"/>
              </a:cxn>
              <a:cxn ang="T133">
                <a:pos x="T54" y="T55"/>
              </a:cxn>
              <a:cxn ang="T134">
                <a:pos x="T56" y="T57"/>
              </a:cxn>
              <a:cxn ang="T135">
                <a:pos x="T58" y="T59"/>
              </a:cxn>
              <a:cxn ang="T136">
                <a:pos x="T60" y="T61"/>
              </a:cxn>
              <a:cxn ang="T137">
                <a:pos x="T62" y="T63"/>
              </a:cxn>
              <a:cxn ang="T138">
                <a:pos x="T64" y="T65"/>
              </a:cxn>
              <a:cxn ang="T139">
                <a:pos x="T66" y="T67"/>
              </a:cxn>
              <a:cxn ang="T140">
                <a:pos x="T68" y="T69"/>
              </a:cxn>
              <a:cxn ang="T141">
                <a:pos x="T70" y="T71"/>
              </a:cxn>
              <a:cxn ang="T142">
                <a:pos x="T72" y="T73"/>
              </a:cxn>
              <a:cxn ang="T143">
                <a:pos x="T74" y="T75"/>
              </a:cxn>
              <a:cxn ang="T144">
                <a:pos x="T76" y="T77"/>
              </a:cxn>
              <a:cxn ang="T145">
                <a:pos x="T78" y="T79"/>
              </a:cxn>
              <a:cxn ang="T146">
                <a:pos x="T80" y="T81"/>
              </a:cxn>
              <a:cxn ang="T147">
                <a:pos x="T82" y="T83"/>
              </a:cxn>
              <a:cxn ang="T148">
                <a:pos x="T84" y="T85"/>
              </a:cxn>
              <a:cxn ang="T149">
                <a:pos x="T86" y="T87"/>
              </a:cxn>
              <a:cxn ang="T150">
                <a:pos x="T88" y="T89"/>
              </a:cxn>
              <a:cxn ang="T151">
                <a:pos x="T90" y="T91"/>
              </a:cxn>
              <a:cxn ang="T152">
                <a:pos x="T92" y="T93"/>
              </a:cxn>
              <a:cxn ang="T153">
                <a:pos x="T94" y="T95"/>
              </a:cxn>
              <a:cxn ang="T154">
                <a:pos x="T96" y="T97"/>
              </a:cxn>
              <a:cxn ang="T155">
                <a:pos x="T98" y="T99"/>
              </a:cxn>
              <a:cxn ang="T156">
                <a:pos x="T100" y="T101"/>
              </a:cxn>
              <a:cxn ang="T157">
                <a:pos x="T102" y="T103"/>
              </a:cxn>
              <a:cxn ang="T158">
                <a:pos x="T104" y="T105"/>
              </a:cxn>
            </a:cxnLst>
            <a:rect l="0" t="0" r="r" b="b"/>
            <a:pathLst>
              <a:path w="1921" h="1992">
                <a:moveTo>
                  <a:pt x="1148" y="1992"/>
                </a:moveTo>
                <a:lnTo>
                  <a:pt x="1148" y="795"/>
                </a:lnTo>
                <a:lnTo>
                  <a:pt x="1147" y="773"/>
                </a:lnTo>
                <a:lnTo>
                  <a:pt x="1144" y="750"/>
                </a:lnTo>
                <a:lnTo>
                  <a:pt x="1140" y="728"/>
                </a:lnTo>
                <a:lnTo>
                  <a:pt x="1134" y="707"/>
                </a:lnTo>
                <a:lnTo>
                  <a:pt x="1126" y="687"/>
                </a:lnTo>
                <a:lnTo>
                  <a:pt x="1117" y="668"/>
                </a:lnTo>
                <a:lnTo>
                  <a:pt x="1106" y="650"/>
                </a:lnTo>
                <a:lnTo>
                  <a:pt x="1094" y="634"/>
                </a:lnTo>
                <a:lnTo>
                  <a:pt x="1081" y="618"/>
                </a:lnTo>
                <a:lnTo>
                  <a:pt x="1067" y="605"/>
                </a:lnTo>
                <a:lnTo>
                  <a:pt x="1051" y="594"/>
                </a:lnTo>
                <a:lnTo>
                  <a:pt x="1035" y="584"/>
                </a:lnTo>
                <a:lnTo>
                  <a:pt x="1017" y="576"/>
                </a:lnTo>
                <a:lnTo>
                  <a:pt x="999" y="570"/>
                </a:lnTo>
                <a:lnTo>
                  <a:pt x="990" y="568"/>
                </a:lnTo>
                <a:lnTo>
                  <a:pt x="980" y="567"/>
                </a:lnTo>
                <a:lnTo>
                  <a:pt x="971" y="565"/>
                </a:lnTo>
                <a:lnTo>
                  <a:pt x="961" y="565"/>
                </a:lnTo>
                <a:lnTo>
                  <a:pt x="951" y="565"/>
                </a:lnTo>
                <a:lnTo>
                  <a:pt x="941" y="567"/>
                </a:lnTo>
                <a:lnTo>
                  <a:pt x="932" y="568"/>
                </a:lnTo>
                <a:lnTo>
                  <a:pt x="922" y="570"/>
                </a:lnTo>
                <a:lnTo>
                  <a:pt x="904" y="576"/>
                </a:lnTo>
                <a:lnTo>
                  <a:pt x="886" y="584"/>
                </a:lnTo>
                <a:lnTo>
                  <a:pt x="869" y="594"/>
                </a:lnTo>
                <a:lnTo>
                  <a:pt x="853" y="605"/>
                </a:lnTo>
                <a:lnTo>
                  <a:pt x="838" y="618"/>
                </a:lnTo>
                <a:lnTo>
                  <a:pt x="824" y="634"/>
                </a:lnTo>
                <a:lnTo>
                  <a:pt x="811" y="650"/>
                </a:lnTo>
                <a:lnTo>
                  <a:pt x="800" y="668"/>
                </a:lnTo>
                <a:lnTo>
                  <a:pt x="790" y="687"/>
                </a:lnTo>
                <a:lnTo>
                  <a:pt x="781" y="707"/>
                </a:lnTo>
                <a:lnTo>
                  <a:pt x="775" y="728"/>
                </a:lnTo>
                <a:lnTo>
                  <a:pt x="770" y="750"/>
                </a:lnTo>
                <a:lnTo>
                  <a:pt x="768" y="761"/>
                </a:lnTo>
                <a:lnTo>
                  <a:pt x="767" y="773"/>
                </a:lnTo>
                <a:lnTo>
                  <a:pt x="766" y="784"/>
                </a:lnTo>
                <a:lnTo>
                  <a:pt x="766" y="795"/>
                </a:lnTo>
                <a:lnTo>
                  <a:pt x="774" y="1992"/>
                </a:lnTo>
                <a:lnTo>
                  <a:pt x="0" y="1992"/>
                </a:lnTo>
                <a:lnTo>
                  <a:pt x="0" y="58"/>
                </a:lnTo>
                <a:lnTo>
                  <a:pt x="774" y="58"/>
                </a:lnTo>
                <a:lnTo>
                  <a:pt x="774" y="355"/>
                </a:lnTo>
                <a:lnTo>
                  <a:pt x="786" y="330"/>
                </a:lnTo>
                <a:lnTo>
                  <a:pt x="800" y="305"/>
                </a:lnTo>
                <a:lnTo>
                  <a:pt x="814" y="282"/>
                </a:lnTo>
                <a:lnTo>
                  <a:pt x="829" y="261"/>
                </a:lnTo>
                <a:lnTo>
                  <a:pt x="845" y="239"/>
                </a:lnTo>
                <a:lnTo>
                  <a:pt x="861" y="219"/>
                </a:lnTo>
                <a:lnTo>
                  <a:pt x="878" y="201"/>
                </a:lnTo>
                <a:lnTo>
                  <a:pt x="895" y="183"/>
                </a:lnTo>
                <a:lnTo>
                  <a:pt x="913" y="165"/>
                </a:lnTo>
                <a:lnTo>
                  <a:pt x="931" y="150"/>
                </a:lnTo>
                <a:lnTo>
                  <a:pt x="950" y="135"/>
                </a:lnTo>
                <a:lnTo>
                  <a:pt x="970" y="121"/>
                </a:lnTo>
                <a:lnTo>
                  <a:pt x="989" y="108"/>
                </a:lnTo>
                <a:lnTo>
                  <a:pt x="1009" y="96"/>
                </a:lnTo>
                <a:lnTo>
                  <a:pt x="1029" y="84"/>
                </a:lnTo>
                <a:lnTo>
                  <a:pt x="1049" y="73"/>
                </a:lnTo>
                <a:lnTo>
                  <a:pt x="1070" y="64"/>
                </a:lnTo>
                <a:lnTo>
                  <a:pt x="1090" y="55"/>
                </a:lnTo>
                <a:lnTo>
                  <a:pt x="1111" y="48"/>
                </a:lnTo>
                <a:lnTo>
                  <a:pt x="1132" y="39"/>
                </a:lnTo>
                <a:lnTo>
                  <a:pt x="1153" y="33"/>
                </a:lnTo>
                <a:lnTo>
                  <a:pt x="1173" y="26"/>
                </a:lnTo>
                <a:lnTo>
                  <a:pt x="1194" y="22"/>
                </a:lnTo>
                <a:lnTo>
                  <a:pt x="1214" y="17"/>
                </a:lnTo>
                <a:lnTo>
                  <a:pt x="1255" y="10"/>
                </a:lnTo>
                <a:lnTo>
                  <a:pt x="1294" y="4"/>
                </a:lnTo>
                <a:lnTo>
                  <a:pt x="1332" y="2"/>
                </a:lnTo>
                <a:lnTo>
                  <a:pt x="1368" y="0"/>
                </a:lnTo>
                <a:lnTo>
                  <a:pt x="1397" y="2"/>
                </a:lnTo>
                <a:lnTo>
                  <a:pt x="1426" y="3"/>
                </a:lnTo>
                <a:lnTo>
                  <a:pt x="1455" y="6"/>
                </a:lnTo>
                <a:lnTo>
                  <a:pt x="1483" y="10"/>
                </a:lnTo>
                <a:lnTo>
                  <a:pt x="1510" y="16"/>
                </a:lnTo>
                <a:lnTo>
                  <a:pt x="1537" y="22"/>
                </a:lnTo>
                <a:lnTo>
                  <a:pt x="1563" y="30"/>
                </a:lnTo>
                <a:lnTo>
                  <a:pt x="1588" y="38"/>
                </a:lnTo>
                <a:lnTo>
                  <a:pt x="1613" y="49"/>
                </a:lnTo>
                <a:lnTo>
                  <a:pt x="1637" y="60"/>
                </a:lnTo>
                <a:lnTo>
                  <a:pt x="1660" y="75"/>
                </a:lnTo>
                <a:lnTo>
                  <a:pt x="1682" y="89"/>
                </a:lnTo>
                <a:lnTo>
                  <a:pt x="1704" y="104"/>
                </a:lnTo>
                <a:lnTo>
                  <a:pt x="1725" y="122"/>
                </a:lnTo>
                <a:lnTo>
                  <a:pt x="1744" y="141"/>
                </a:lnTo>
                <a:lnTo>
                  <a:pt x="1763" y="161"/>
                </a:lnTo>
                <a:lnTo>
                  <a:pt x="1781" y="183"/>
                </a:lnTo>
                <a:lnTo>
                  <a:pt x="1798" y="206"/>
                </a:lnTo>
                <a:lnTo>
                  <a:pt x="1814" y="231"/>
                </a:lnTo>
                <a:lnTo>
                  <a:pt x="1830" y="258"/>
                </a:lnTo>
                <a:lnTo>
                  <a:pt x="1844" y="286"/>
                </a:lnTo>
                <a:lnTo>
                  <a:pt x="1857" y="316"/>
                </a:lnTo>
                <a:lnTo>
                  <a:pt x="1868" y="348"/>
                </a:lnTo>
                <a:lnTo>
                  <a:pt x="1879" y="381"/>
                </a:lnTo>
                <a:lnTo>
                  <a:pt x="1889" y="415"/>
                </a:lnTo>
                <a:lnTo>
                  <a:pt x="1897" y="452"/>
                </a:lnTo>
                <a:lnTo>
                  <a:pt x="1904" y="490"/>
                </a:lnTo>
                <a:lnTo>
                  <a:pt x="1910" y="530"/>
                </a:lnTo>
                <a:lnTo>
                  <a:pt x="1915" y="573"/>
                </a:lnTo>
                <a:lnTo>
                  <a:pt x="1918" y="616"/>
                </a:lnTo>
                <a:lnTo>
                  <a:pt x="1920" y="662"/>
                </a:lnTo>
                <a:lnTo>
                  <a:pt x="1921" y="709"/>
                </a:lnTo>
                <a:lnTo>
                  <a:pt x="1921" y="1992"/>
                </a:lnTo>
                <a:lnTo>
                  <a:pt x="1148" y="1992"/>
                </a:lnTo>
                <a:close/>
              </a:path>
            </a:pathLst>
          </a:custGeom>
          <a:solidFill>
            <a:srgbClr val="F8C4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61" name="Freeform 155">
            <a:extLst>
              <a:ext uri="{FF2B5EF4-FFF2-40B4-BE49-F238E27FC236}">
                <a16:creationId xmlns:a16="http://schemas.microsoft.com/office/drawing/2014/main" id="{00000000-0008-0000-0700-000069010000}"/>
              </a:ext>
            </a:extLst>
          </xdr:cNvPr>
          <xdr:cNvSpPr>
            <a:spLocks/>
          </xdr:cNvSpPr>
        </xdr:nvSpPr>
        <xdr:spPr bwMode="auto">
          <a:xfrm>
            <a:off x="4669" y="565"/>
            <a:ext cx="17" cy="208"/>
          </a:xfrm>
          <a:custGeom>
            <a:avLst/>
            <a:gdLst>
              <a:gd name="T0" fmla="*/ 0 w 88"/>
              <a:gd name="T1" fmla="*/ 0 h 1249"/>
              <a:gd name="T2" fmla="*/ 0 w 88"/>
              <a:gd name="T3" fmla="*/ 0 h 1249"/>
              <a:gd name="T4" fmla="*/ 0 w 88"/>
              <a:gd name="T5" fmla="*/ 0 h 1249"/>
              <a:gd name="T6" fmla="*/ 0 w 88"/>
              <a:gd name="T7" fmla="*/ 0 h 1249"/>
              <a:gd name="T8" fmla="*/ 0 w 88"/>
              <a:gd name="T9" fmla="*/ 0 h 1249"/>
              <a:gd name="T10" fmla="*/ 0 w 88"/>
              <a:gd name="T11" fmla="*/ 0 h 1249"/>
              <a:gd name="T12" fmla="*/ 0 w 88"/>
              <a:gd name="T13" fmla="*/ 0 h 1249"/>
              <a:gd name="T14" fmla="*/ 0 w 88"/>
              <a:gd name="T15" fmla="*/ 0 h 1249"/>
              <a:gd name="T16" fmla="*/ 0 w 88"/>
              <a:gd name="T17" fmla="*/ 0 h 1249"/>
              <a:gd name="T18" fmla="*/ 0 w 88"/>
              <a:gd name="T19" fmla="*/ 0 h 1249"/>
              <a:gd name="T20" fmla="*/ 0 w 88"/>
              <a:gd name="T21" fmla="*/ 0 h 1249"/>
              <a:gd name="T22" fmla="*/ 0 w 88"/>
              <a:gd name="T23" fmla="*/ 0 h 1249"/>
              <a:gd name="T24" fmla="*/ 0 w 88"/>
              <a:gd name="T25" fmla="*/ 0 h 1249"/>
              <a:gd name="T26" fmla="*/ 0 w 88"/>
              <a:gd name="T27" fmla="*/ 0 h 1249"/>
              <a:gd name="T28" fmla="*/ 0 w 88"/>
              <a:gd name="T29" fmla="*/ 0 h 1249"/>
              <a:gd name="T30" fmla="*/ 0 w 88"/>
              <a:gd name="T31" fmla="*/ 0 h 1249"/>
              <a:gd name="T32" fmla="*/ 0 w 88"/>
              <a:gd name="T33" fmla="*/ 0 h 1249"/>
              <a:gd name="T34" fmla="*/ 0 w 88"/>
              <a:gd name="T35" fmla="*/ 0 h 1249"/>
              <a:gd name="T36" fmla="*/ 0 w 88"/>
              <a:gd name="T37" fmla="*/ 0 h 1249"/>
              <a:gd name="T38" fmla="*/ 0 w 88"/>
              <a:gd name="T39" fmla="*/ 0 h 1249"/>
              <a:gd name="T40" fmla="*/ 0 w 88"/>
              <a:gd name="T41" fmla="*/ 0 h 1249"/>
              <a:gd name="T42" fmla="*/ 0 w 88"/>
              <a:gd name="T43" fmla="*/ 0 h 1249"/>
              <a:gd name="T44" fmla="*/ 0 w 88"/>
              <a:gd name="T45" fmla="*/ 0 h 1249"/>
              <a:gd name="T46" fmla="*/ 0 w 88"/>
              <a:gd name="T47" fmla="*/ 0 h 1249"/>
              <a:gd name="T48" fmla="*/ 0 w 88"/>
              <a:gd name="T49" fmla="*/ 0 h 1249"/>
              <a:gd name="T50" fmla="*/ 0 w 88"/>
              <a:gd name="T51" fmla="*/ 0 h 1249"/>
              <a:gd name="T52" fmla="*/ 0 w 88"/>
              <a:gd name="T53" fmla="*/ 0 h 1249"/>
              <a:gd name="T54" fmla="*/ 0 w 88"/>
              <a:gd name="T55" fmla="*/ 0 h 1249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8" h="1249">
                <a:moveTo>
                  <a:pt x="88" y="52"/>
                </a:moveTo>
                <a:lnTo>
                  <a:pt x="0" y="52"/>
                </a:lnTo>
                <a:lnTo>
                  <a:pt x="0" y="1249"/>
                </a:lnTo>
                <a:lnTo>
                  <a:pt x="88" y="1249"/>
                </a:lnTo>
                <a:lnTo>
                  <a:pt x="88" y="52"/>
                </a:lnTo>
                <a:lnTo>
                  <a:pt x="88" y="46"/>
                </a:lnTo>
                <a:lnTo>
                  <a:pt x="87" y="40"/>
                </a:lnTo>
                <a:lnTo>
                  <a:pt x="86" y="34"/>
                </a:lnTo>
                <a:lnTo>
                  <a:pt x="84" y="30"/>
                </a:lnTo>
                <a:lnTo>
                  <a:pt x="80" y="20"/>
                </a:lnTo>
                <a:lnTo>
                  <a:pt x="74" y="13"/>
                </a:lnTo>
                <a:lnTo>
                  <a:pt x="68" y="7"/>
                </a:lnTo>
                <a:lnTo>
                  <a:pt x="60" y="4"/>
                </a:lnTo>
                <a:lnTo>
                  <a:pt x="52" y="1"/>
                </a:lnTo>
                <a:lnTo>
                  <a:pt x="44" y="0"/>
                </a:lnTo>
                <a:lnTo>
                  <a:pt x="36" y="1"/>
                </a:lnTo>
                <a:lnTo>
                  <a:pt x="28" y="4"/>
                </a:lnTo>
                <a:lnTo>
                  <a:pt x="20" y="7"/>
                </a:lnTo>
                <a:lnTo>
                  <a:pt x="14" y="13"/>
                </a:lnTo>
                <a:lnTo>
                  <a:pt x="8" y="20"/>
                </a:lnTo>
                <a:lnTo>
                  <a:pt x="4" y="30"/>
                </a:lnTo>
                <a:lnTo>
                  <a:pt x="2" y="34"/>
                </a:lnTo>
                <a:lnTo>
                  <a:pt x="1" y="40"/>
                </a:lnTo>
                <a:lnTo>
                  <a:pt x="0" y="46"/>
                </a:lnTo>
                <a:lnTo>
                  <a:pt x="0" y="52"/>
                </a:lnTo>
                <a:lnTo>
                  <a:pt x="88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62" name="Freeform 156">
            <a:extLst>
              <a:ext uri="{FF2B5EF4-FFF2-40B4-BE49-F238E27FC236}">
                <a16:creationId xmlns:a16="http://schemas.microsoft.com/office/drawing/2014/main" id="{00000000-0008-0000-0700-00006A010000}"/>
              </a:ext>
            </a:extLst>
          </xdr:cNvPr>
          <xdr:cNvSpPr>
            <a:spLocks/>
          </xdr:cNvSpPr>
        </xdr:nvSpPr>
        <xdr:spPr bwMode="auto">
          <a:xfrm>
            <a:off x="4631" y="527"/>
            <a:ext cx="55" cy="47"/>
          </a:xfrm>
          <a:custGeom>
            <a:avLst/>
            <a:gdLst>
              <a:gd name="T0" fmla="*/ 0 w 275"/>
              <a:gd name="T1" fmla="*/ 0 h 281"/>
              <a:gd name="T2" fmla="*/ 0 w 275"/>
              <a:gd name="T3" fmla="*/ 0 h 281"/>
              <a:gd name="T4" fmla="*/ 0 w 275"/>
              <a:gd name="T5" fmla="*/ 0 h 281"/>
              <a:gd name="T6" fmla="*/ 0 w 275"/>
              <a:gd name="T7" fmla="*/ 0 h 281"/>
              <a:gd name="T8" fmla="*/ 0 w 275"/>
              <a:gd name="T9" fmla="*/ 0 h 281"/>
              <a:gd name="T10" fmla="*/ 0 w 275"/>
              <a:gd name="T11" fmla="*/ 0 h 281"/>
              <a:gd name="T12" fmla="*/ 0 w 275"/>
              <a:gd name="T13" fmla="*/ 0 h 281"/>
              <a:gd name="T14" fmla="*/ 0 w 275"/>
              <a:gd name="T15" fmla="*/ 0 h 281"/>
              <a:gd name="T16" fmla="*/ 0 w 275"/>
              <a:gd name="T17" fmla="*/ 0 h 281"/>
              <a:gd name="T18" fmla="*/ 0 w 275"/>
              <a:gd name="T19" fmla="*/ 0 h 281"/>
              <a:gd name="T20" fmla="*/ 0 w 275"/>
              <a:gd name="T21" fmla="*/ 0 h 281"/>
              <a:gd name="T22" fmla="*/ 0 w 275"/>
              <a:gd name="T23" fmla="*/ 0 h 281"/>
              <a:gd name="T24" fmla="*/ 0 w 275"/>
              <a:gd name="T25" fmla="*/ 0 h 281"/>
              <a:gd name="T26" fmla="*/ 0 w 275"/>
              <a:gd name="T27" fmla="*/ 0 h 281"/>
              <a:gd name="T28" fmla="*/ 0 w 275"/>
              <a:gd name="T29" fmla="*/ 0 h 281"/>
              <a:gd name="T30" fmla="*/ 0 w 275"/>
              <a:gd name="T31" fmla="*/ 0 h 281"/>
              <a:gd name="T32" fmla="*/ 0 w 275"/>
              <a:gd name="T33" fmla="*/ 0 h 281"/>
              <a:gd name="T34" fmla="*/ 0 w 275"/>
              <a:gd name="T35" fmla="*/ 0 h 281"/>
              <a:gd name="T36" fmla="*/ 0 w 275"/>
              <a:gd name="T37" fmla="*/ 0 h 281"/>
              <a:gd name="T38" fmla="*/ 0 w 275"/>
              <a:gd name="T39" fmla="*/ 0 h 281"/>
              <a:gd name="T40" fmla="*/ 0 w 275"/>
              <a:gd name="T41" fmla="*/ 0 h 281"/>
              <a:gd name="T42" fmla="*/ 0 w 275"/>
              <a:gd name="T43" fmla="*/ 0 h 281"/>
              <a:gd name="T44" fmla="*/ 0 w 275"/>
              <a:gd name="T45" fmla="*/ 0 h 281"/>
              <a:gd name="T46" fmla="*/ 0 w 275"/>
              <a:gd name="T47" fmla="*/ 0 h 281"/>
              <a:gd name="T48" fmla="*/ 0 w 275"/>
              <a:gd name="T49" fmla="*/ 0 h 281"/>
              <a:gd name="T50" fmla="*/ 0 w 275"/>
              <a:gd name="T51" fmla="*/ 0 h 281"/>
              <a:gd name="T52" fmla="*/ 0 w 275"/>
              <a:gd name="T53" fmla="*/ 0 h 281"/>
              <a:gd name="T54" fmla="*/ 0 w 275"/>
              <a:gd name="T55" fmla="*/ 0 h 281"/>
              <a:gd name="T56" fmla="*/ 0 w 275"/>
              <a:gd name="T57" fmla="*/ 0 h 281"/>
              <a:gd name="T58" fmla="*/ 0 w 275"/>
              <a:gd name="T59" fmla="*/ 0 h 281"/>
              <a:gd name="T60" fmla="*/ 0 w 275"/>
              <a:gd name="T61" fmla="*/ 0 h 281"/>
              <a:gd name="T62" fmla="*/ 0 w 275"/>
              <a:gd name="T63" fmla="*/ 0 h 281"/>
              <a:gd name="T64" fmla="*/ 0 w 275"/>
              <a:gd name="T65" fmla="*/ 0 h 281"/>
              <a:gd name="T66" fmla="*/ 0 w 275"/>
              <a:gd name="T67" fmla="*/ 0 h 281"/>
              <a:gd name="T68" fmla="*/ 0 w 275"/>
              <a:gd name="T69" fmla="*/ 0 h 281"/>
              <a:gd name="T70" fmla="*/ 0 w 275"/>
              <a:gd name="T71" fmla="*/ 0 h 281"/>
              <a:gd name="T72" fmla="*/ 0 w 275"/>
              <a:gd name="T73" fmla="*/ 0 h 281"/>
              <a:gd name="T74" fmla="*/ 0 w 275"/>
              <a:gd name="T75" fmla="*/ 0 h 281"/>
              <a:gd name="T76" fmla="*/ 0 w 275"/>
              <a:gd name="T77" fmla="*/ 0 h 281"/>
              <a:gd name="T78" fmla="*/ 0 w 275"/>
              <a:gd name="T79" fmla="*/ 0 h 281"/>
              <a:gd name="T80" fmla="*/ 0 w 275"/>
              <a:gd name="T81" fmla="*/ 0 h 281"/>
              <a:gd name="T82" fmla="*/ 0 w 275"/>
              <a:gd name="T83" fmla="*/ 0 h 281"/>
              <a:gd name="T84" fmla="*/ 0 w 275"/>
              <a:gd name="T85" fmla="*/ 0 h 281"/>
              <a:gd name="T86" fmla="*/ 0 w 275"/>
              <a:gd name="T87" fmla="*/ 0 h 281"/>
              <a:gd name="T88" fmla="*/ 0 w 275"/>
              <a:gd name="T89" fmla="*/ 0 h 281"/>
              <a:gd name="T90" fmla="*/ 0 w 275"/>
              <a:gd name="T91" fmla="*/ 0 h 281"/>
              <a:gd name="T92" fmla="*/ 0 w 275"/>
              <a:gd name="T93" fmla="*/ 0 h 281"/>
              <a:gd name="T94" fmla="*/ 0 w 275"/>
              <a:gd name="T95" fmla="*/ 0 h 281"/>
              <a:gd name="T96" fmla="*/ 0 w 275"/>
              <a:gd name="T97" fmla="*/ 0 h 281"/>
              <a:gd name="T98" fmla="*/ 0 w 275"/>
              <a:gd name="T99" fmla="*/ 0 h 281"/>
              <a:gd name="T100" fmla="*/ 0 w 275"/>
              <a:gd name="T101" fmla="*/ 0 h 281"/>
              <a:gd name="T102" fmla="*/ 0 w 275"/>
              <a:gd name="T103" fmla="*/ 0 h 281"/>
              <a:gd name="T104" fmla="*/ 0 w 275"/>
              <a:gd name="T105" fmla="*/ 0 h 281"/>
              <a:gd name="T106" fmla="*/ 0 w 275"/>
              <a:gd name="T107" fmla="*/ 0 h 281"/>
              <a:gd name="T108" fmla="*/ 0 w 275"/>
              <a:gd name="T109" fmla="*/ 0 h 281"/>
              <a:gd name="T110" fmla="*/ 0 w 275"/>
              <a:gd name="T111" fmla="*/ 0 h 281"/>
              <a:gd name="T112" fmla="*/ 0 w 275"/>
              <a:gd name="T113" fmla="*/ 0 h 281"/>
              <a:gd name="T114" fmla="*/ 0 w 275"/>
              <a:gd name="T115" fmla="*/ 0 h 281"/>
              <a:gd name="T116" fmla="*/ 0 w 275"/>
              <a:gd name="T117" fmla="*/ 0 h 281"/>
              <a:gd name="T118" fmla="*/ 0 w 275"/>
              <a:gd name="T119" fmla="*/ 0 h 281"/>
              <a:gd name="T120" fmla="*/ 0 w 275"/>
              <a:gd name="T121" fmla="*/ 0 h 281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</a:gdLst>
            <a:ahLst/>
            <a:cxnLst>
              <a:cxn ang="T122">
                <a:pos x="T0" y="T1"/>
              </a:cxn>
              <a:cxn ang="T123">
                <a:pos x="T2" y="T3"/>
              </a:cxn>
              <a:cxn ang="T124">
                <a:pos x="T4" y="T5"/>
              </a:cxn>
              <a:cxn ang="T125">
                <a:pos x="T6" y="T7"/>
              </a:cxn>
              <a:cxn ang="T126">
                <a:pos x="T8" y="T9"/>
              </a:cxn>
              <a:cxn ang="T127">
                <a:pos x="T10" y="T11"/>
              </a:cxn>
              <a:cxn ang="T128">
                <a:pos x="T12" y="T13"/>
              </a:cxn>
              <a:cxn ang="T129">
                <a:pos x="T14" y="T15"/>
              </a:cxn>
              <a:cxn ang="T130">
                <a:pos x="T16" y="T17"/>
              </a:cxn>
              <a:cxn ang="T131">
                <a:pos x="T18" y="T19"/>
              </a:cxn>
              <a:cxn ang="T132">
                <a:pos x="T20" y="T21"/>
              </a:cxn>
              <a:cxn ang="T133">
                <a:pos x="T22" y="T23"/>
              </a:cxn>
              <a:cxn ang="T134">
                <a:pos x="T24" y="T25"/>
              </a:cxn>
              <a:cxn ang="T135">
                <a:pos x="T26" y="T27"/>
              </a:cxn>
              <a:cxn ang="T136">
                <a:pos x="T28" y="T29"/>
              </a:cxn>
              <a:cxn ang="T137">
                <a:pos x="T30" y="T31"/>
              </a:cxn>
              <a:cxn ang="T138">
                <a:pos x="T32" y="T33"/>
              </a:cxn>
              <a:cxn ang="T139">
                <a:pos x="T34" y="T35"/>
              </a:cxn>
              <a:cxn ang="T140">
                <a:pos x="T36" y="T37"/>
              </a:cxn>
              <a:cxn ang="T141">
                <a:pos x="T38" y="T39"/>
              </a:cxn>
              <a:cxn ang="T142">
                <a:pos x="T40" y="T41"/>
              </a:cxn>
              <a:cxn ang="T143">
                <a:pos x="T42" y="T43"/>
              </a:cxn>
              <a:cxn ang="T144">
                <a:pos x="T44" y="T45"/>
              </a:cxn>
              <a:cxn ang="T145">
                <a:pos x="T46" y="T47"/>
              </a:cxn>
              <a:cxn ang="T146">
                <a:pos x="T48" y="T49"/>
              </a:cxn>
              <a:cxn ang="T147">
                <a:pos x="T50" y="T51"/>
              </a:cxn>
              <a:cxn ang="T148">
                <a:pos x="T52" y="T53"/>
              </a:cxn>
              <a:cxn ang="T149">
                <a:pos x="T54" y="T55"/>
              </a:cxn>
              <a:cxn ang="T150">
                <a:pos x="T56" y="T57"/>
              </a:cxn>
              <a:cxn ang="T151">
                <a:pos x="T58" y="T59"/>
              </a:cxn>
              <a:cxn ang="T152">
                <a:pos x="T60" y="T61"/>
              </a:cxn>
              <a:cxn ang="T153">
                <a:pos x="T62" y="T63"/>
              </a:cxn>
              <a:cxn ang="T154">
                <a:pos x="T64" y="T65"/>
              </a:cxn>
              <a:cxn ang="T155">
                <a:pos x="T66" y="T67"/>
              </a:cxn>
              <a:cxn ang="T156">
                <a:pos x="T68" y="T69"/>
              </a:cxn>
              <a:cxn ang="T157">
                <a:pos x="T70" y="T71"/>
              </a:cxn>
              <a:cxn ang="T158">
                <a:pos x="T72" y="T73"/>
              </a:cxn>
              <a:cxn ang="T159">
                <a:pos x="T74" y="T75"/>
              </a:cxn>
              <a:cxn ang="T160">
                <a:pos x="T76" y="T77"/>
              </a:cxn>
              <a:cxn ang="T161">
                <a:pos x="T78" y="T79"/>
              </a:cxn>
              <a:cxn ang="T162">
                <a:pos x="T80" y="T81"/>
              </a:cxn>
              <a:cxn ang="T163">
                <a:pos x="T82" y="T83"/>
              </a:cxn>
              <a:cxn ang="T164">
                <a:pos x="T84" y="T85"/>
              </a:cxn>
              <a:cxn ang="T165">
                <a:pos x="T86" y="T87"/>
              </a:cxn>
              <a:cxn ang="T166">
                <a:pos x="T88" y="T89"/>
              </a:cxn>
              <a:cxn ang="T167">
                <a:pos x="T90" y="T91"/>
              </a:cxn>
              <a:cxn ang="T168">
                <a:pos x="T92" y="T93"/>
              </a:cxn>
              <a:cxn ang="T169">
                <a:pos x="T94" y="T95"/>
              </a:cxn>
              <a:cxn ang="T170">
                <a:pos x="T96" y="T97"/>
              </a:cxn>
              <a:cxn ang="T171">
                <a:pos x="T98" y="T99"/>
              </a:cxn>
              <a:cxn ang="T172">
                <a:pos x="T100" y="T101"/>
              </a:cxn>
              <a:cxn ang="T173">
                <a:pos x="T102" y="T103"/>
              </a:cxn>
              <a:cxn ang="T174">
                <a:pos x="T104" y="T105"/>
              </a:cxn>
              <a:cxn ang="T175">
                <a:pos x="T106" y="T107"/>
              </a:cxn>
              <a:cxn ang="T176">
                <a:pos x="T108" y="T109"/>
              </a:cxn>
              <a:cxn ang="T177">
                <a:pos x="T110" y="T111"/>
              </a:cxn>
              <a:cxn ang="T178">
                <a:pos x="T112" y="T113"/>
              </a:cxn>
              <a:cxn ang="T179">
                <a:pos x="T114" y="T115"/>
              </a:cxn>
              <a:cxn ang="T180">
                <a:pos x="T116" y="T117"/>
              </a:cxn>
              <a:cxn ang="T181">
                <a:pos x="T118" y="T119"/>
              </a:cxn>
              <a:cxn ang="T182">
                <a:pos x="T120" y="T121"/>
              </a:cxn>
            </a:cxnLst>
            <a:rect l="0" t="0" r="r" b="b"/>
            <a:pathLst>
              <a:path w="275" h="281">
                <a:moveTo>
                  <a:pt x="44" y="103"/>
                </a:moveTo>
                <a:lnTo>
                  <a:pt x="44" y="103"/>
                </a:lnTo>
                <a:lnTo>
                  <a:pt x="51" y="104"/>
                </a:lnTo>
                <a:lnTo>
                  <a:pt x="59" y="104"/>
                </a:lnTo>
                <a:lnTo>
                  <a:pt x="66" y="106"/>
                </a:lnTo>
                <a:lnTo>
                  <a:pt x="72" y="107"/>
                </a:lnTo>
                <a:lnTo>
                  <a:pt x="87" y="111"/>
                </a:lnTo>
                <a:lnTo>
                  <a:pt x="100" y="117"/>
                </a:lnTo>
                <a:lnTo>
                  <a:pt x="112" y="124"/>
                </a:lnTo>
                <a:lnTo>
                  <a:pt x="124" y="134"/>
                </a:lnTo>
                <a:lnTo>
                  <a:pt x="135" y="144"/>
                </a:lnTo>
                <a:lnTo>
                  <a:pt x="145" y="155"/>
                </a:lnTo>
                <a:lnTo>
                  <a:pt x="154" y="168"/>
                </a:lnTo>
                <a:lnTo>
                  <a:pt x="162" y="182"/>
                </a:lnTo>
                <a:lnTo>
                  <a:pt x="170" y="196"/>
                </a:lnTo>
                <a:lnTo>
                  <a:pt x="176" y="213"/>
                </a:lnTo>
                <a:lnTo>
                  <a:pt x="181" y="229"/>
                </a:lnTo>
                <a:lnTo>
                  <a:pt x="184" y="246"/>
                </a:lnTo>
                <a:lnTo>
                  <a:pt x="186" y="263"/>
                </a:lnTo>
                <a:lnTo>
                  <a:pt x="187" y="281"/>
                </a:lnTo>
                <a:lnTo>
                  <a:pt x="275" y="281"/>
                </a:lnTo>
                <a:lnTo>
                  <a:pt x="274" y="254"/>
                </a:lnTo>
                <a:lnTo>
                  <a:pt x="271" y="226"/>
                </a:lnTo>
                <a:lnTo>
                  <a:pt x="265" y="200"/>
                </a:lnTo>
                <a:lnTo>
                  <a:pt x="258" y="174"/>
                </a:lnTo>
                <a:lnTo>
                  <a:pt x="248" y="149"/>
                </a:lnTo>
                <a:lnTo>
                  <a:pt x="237" y="127"/>
                </a:lnTo>
                <a:lnTo>
                  <a:pt x="224" y="104"/>
                </a:lnTo>
                <a:lnTo>
                  <a:pt x="209" y="84"/>
                </a:lnTo>
                <a:lnTo>
                  <a:pt x="193" y="66"/>
                </a:lnTo>
                <a:lnTo>
                  <a:pt x="175" y="49"/>
                </a:lnTo>
                <a:lnTo>
                  <a:pt x="156" y="35"/>
                </a:lnTo>
                <a:lnTo>
                  <a:pt x="136" y="23"/>
                </a:lnTo>
                <a:lnTo>
                  <a:pt x="114" y="13"/>
                </a:lnTo>
                <a:lnTo>
                  <a:pt x="93" y="6"/>
                </a:lnTo>
                <a:lnTo>
                  <a:pt x="80" y="3"/>
                </a:lnTo>
                <a:lnTo>
                  <a:pt x="68" y="1"/>
                </a:lnTo>
                <a:lnTo>
                  <a:pt x="56" y="0"/>
                </a:lnTo>
                <a:lnTo>
                  <a:pt x="44" y="0"/>
                </a:lnTo>
                <a:lnTo>
                  <a:pt x="39" y="0"/>
                </a:lnTo>
                <a:lnTo>
                  <a:pt x="34" y="1"/>
                </a:lnTo>
                <a:lnTo>
                  <a:pt x="29" y="2"/>
                </a:lnTo>
                <a:lnTo>
                  <a:pt x="25" y="4"/>
                </a:lnTo>
                <a:lnTo>
                  <a:pt x="17" y="9"/>
                </a:lnTo>
                <a:lnTo>
                  <a:pt x="11" y="16"/>
                </a:lnTo>
                <a:lnTo>
                  <a:pt x="6" y="23"/>
                </a:lnTo>
                <a:lnTo>
                  <a:pt x="2" y="33"/>
                </a:lnTo>
                <a:lnTo>
                  <a:pt x="0" y="42"/>
                </a:lnTo>
                <a:lnTo>
                  <a:pt x="0" y="51"/>
                </a:lnTo>
                <a:lnTo>
                  <a:pt x="0" y="61"/>
                </a:lnTo>
                <a:lnTo>
                  <a:pt x="2" y="70"/>
                </a:lnTo>
                <a:lnTo>
                  <a:pt x="6" y="80"/>
                </a:lnTo>
                <a:lnTo>
                  <a:pt x="11" y="88"/>
                </a:lnTo>
                <a:lnTo>
                  <a:pt x="17" y="94"/>
                </a:lnTo>
                <a:lnTo>
                  <a:pt x="25" y="100"/>
                </a:lnTo>
                <a:lnTo>
                  <a:pt x="29" y="101"/>
                </a:lnTo>
                <a:lnTo>
                  <a:pt x="34" y="102"/>
                </a:lnTo>
                <a:lnTo>
                  <a:pt x="39" y="103"/>
                </a:lnTo>
                <a:lnTo>
                  <a:pt x="44" y="10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63" name="Freeform 157">
            <a:extLst>
              <a:ext uri="{FF2B5EF4-FFF2-40B4-BE49-F238E27FC236}">
                <a16:creationId xmlns:a16="http://schemas.microsoft.com/office/drawing/2014/main" id="{00000000-0008-0000-0700-00006B010000}"/>
              </a:ext>
            </a:extLst>
          </xdr:cNvPr>
          <xdr:cNvSpPr>
            <a:spLocks/>
          </xdr:cNvSpPr>
        </xdr:nvSpPr>
        <xdr:spPr bwMode="auto">
          <a:xfrm>
            <a:off x="4592" y="527"/>
            <a:ext cx="48" cy="55"/>
          </a:xfrm>
          <a:custGeom>
            <a:avLst/>
            <a:gdLst>
              <a:gd name="T0" fmla="*/ 0 w 241"/>
              <a:gd name="T1" fmla="*/ 0 h 334"/>
              <a:gd name="T2" fmla="*/ 0 w 241"/>
              <a:gd name="T3" fmla="*/ 0 h 334"/>
              <a:gd name="T4" fmla="*/ 0 w 241"/>
              <a:gd name="T5" fmla="*/ 0 h 334"/>
              <a:gd name="T6" fmla="*/ 0 w 241"/>
              <a:gd name="T7" fmla="*/ 0 h 334"/>
              <a:gd name="T8" fmla="*/ 0 w 241"/>
              <a:gd name="T9" fmla="*/ 0 h 334"/>
              <a:gd name="T10" fmla="*/ 0 w 241"/>
              <a:gd name="T11" fmla="*/ 0 h 334"/>
              <a:gd name="T12" fmla="*/ 0 w 241"/>
              <a:gd name="T13" fmla="*/ 0 h 334"/>
              <a:gd name="T14" fmla="*/ 0 w 241"/>
              <a:gd name="T15" fmla="*/ 0 h 334"/>
              <a:gd name="T16" fmla="*/ 0 w 241"/>
              <a:gd name="T17" fmla="*/ 0 h 334"/>
              <a:gd name="T18" fmla="*/ 0 w 241"/>
              <a:gd name="T19" fmla="*/ 0 h 334"/>
              <a:gd name="T20" fmla="*/ 0 w 241"/>
              <a:gd name="T21" fmla="*/ 0 h 334"/>
              <a:gd name="T22" fmla="*/ 0 w 241"/>
              <a:gd name="T23" fmla="*/ 0 h 334"/>
              <a:gd name="T24" fmla="*/ 0 w 241"/>
              <a:gd name="T25" fmla="*/ 0 h 334"/>
              <a:gd name="T26" fmla="*/ 0 w 241"/>
              <a:gd name="T27" fmla="*/ 0 h 334"/>
              <a:gd name="T28" fmla="*/ 0 w 241"/>
              <a:gd name="T29" fmla="*/ 0 h 334"/>
              <a:gd name="T30" fmla="*/ 0 w 241"/>
              <a:gd name="T31" fmla="*/ 0 h 334"/>
              <a:gd name="T32" fmla="*/ 0 w 241"/>
              <a:gd name="T33" fmla="*/ 0 h 334"/>
              <a:gd name="T34" fmla="*/ 0 w 241"/>
              <a:gd name="T35" fmla="*/ 0 h 334"/>
              <a:gd name="T36" fmla="*/ 0 w 241"/>
              <a:gd name="T37" fmla="*/ 0 h 334"/>
              <a:gd name="T38" fmla="*/ 0 w 241"/>
              <a:gd name="T39" fmla="*/ 0 h 334"/>
              <a:gd name="T40" fmla="*/ 0 w 241"/>
              <a:gd name="T41" fmla="*/ 0 h 334"/>
              <a:gd name="T42" fmla="*/ 0 w 241"/>
              <a:gd name="T43" fmla="*/ 0 h 334"/>
              <a:gd name="T44" fmla="*/ 0 w 241"/>
              <a:gd name="T45" fmla="*/ 0 h 334"/>
              <a:gd name="T46" fmla="*/ 0 w 241"/>
              <a:gd name="T47" fmla="*/ 0 h 334"/>
              <a:gd name="T48" fmla="*/ 0 w 241"/>
              <a:gd name="T49" fmla="*/ 0 h 334"/>
              <a:gd name="T50" fmla="*/ 0 w 241"/>
              <a:gd name="T51" fmla="*/ 0 h 334"/>
              <a:gd name="T52" fmla="*/ 0 w 241"/>
              <a:gd name="T53" fmla="*/ 0 h 334"/>
              <a:gd name="T54" fmla="*/ 0 w 241"/>
              <a:gd name="T55" fmla="*/ 0 h 334"/>
              <a:gd name="T56" fmla="*/ 0 w 241"/>
              <a:gd name="T57" fmla="*/ 0 h 334"/>
              <a:gd name="T58" fmla="*/ 0 w 241"/>
              <a:gd name="T59" fmla="*/ 0 h 334"/>
              <a:gd name="T60" fmla="*/ 0 w 241"/>
              <a:gd name="T61" fmla="*/ 0 h 334"/>
              <a:gd name="T62" fmla="*/ 0 w 241"/>
              <a:gd name="T63" fmla="*/ 0 h 334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241" h="334">
                <a:moveTo>
                  <a:pt x="90" y="281"/>
                </a:moveTo>
                <a:lnTo>
                  <a:pt x="90" y="281"/>
                </a:lnTo>
                <a:lnTo>
                  <a:pt x="90" y="273"/>
                </a:lnTo>
                <a:lnTo>
                  <a:pt x="90" y="263"/>
                </a:lnTo>
                <a:lnTo>
                  <a:pt x="92" y="255"/>
                </a:lnTo>
                <a:lnTo>
                  <a:pt x="93" y="248"/>
                </a:lnTo>
                <a:lnTo>
                  <a:pt x="96" y="229"/>
                </a:lnTo>
                <a:lnTo>
                  <a:pt x="102" y="214"/>
                </a:lnTo>
                <a:lnTo>
                  <a:pt x="108" y="199"/>
                </a:lnTo>
                <a:lnTo>
                  <a:pt x="116" y="183"/>
                </a:lnTo>
                <a:lnTo>
                  <a:pt x="125" y="169"/>
                </a:lnTo>
                <a:lnTo>
                  <a:pt x="135" y="156"/>
                </a:lnTo>
                <a:lnTo>
                  <a:pt x="146" y="144"/>
                </a:lnTo>
                <a:lnTo>
                  <a:pt x="157" y="134"/>
                </a:lnTo>
                <a:lnTo>
                  <a:pt x="170" y="126"/>
                </a:lnTo>
                <a:lnTo>
                  <a:pt x="183" y="117"/>
                </a:lnTo>
                <a:lnTo>
                  <a:pt x="197" y="111"/>
                </a:lnTo>
                <a:lnTo>
                  <a:pt x="212" y="107"/>
                </a:lnTo>
                <a:lnTo>
                  <a:pt x="218" y="106"/>
                </a:lnTo>
                <a:lnTo>
                  <a:pt x="226" y="104"/>
                </a:lnTo>
                <a:lnTo>
                  <a:pt x="233" y="104"/>
                </a:lnTo>
                <a:lnTo>
                  <a:pt x="241" y="103"/>
                </a:lnTo>
                <a:lnTo>
                  <a:pt x="241" y="0"/>
                </a:lnTo>
                <a:lnTo>
                  <a:pt x="229" y="0"/>
                </a:lnTo>
                <a:lnTo>
                  <a:pt x="217" y="1"/>
                </a:lnTo>
                <a:lnTo>
                  <a:pt x="205" y="3"/>
                </a:lnTo>
                <a:lnTo>
                  <a:pt x="192" y="6"/>
                </a:lnTo>
                <a:lnTo>
                  <a:pt x="170" y="13"/>
                </a:lnTo>
                <a:lnTo>
                  <a:pt x="148" y="22"/>
                </a:lnTo>
                <a:lnTo>
                  <a:pt x="127" y="35"/>
                </a:lnTo>
                <a:lnTo>
                  <a:pt x="108" y="49"/>
                </a:lnTo>
                <a:lnTo>
                  <a:pt x="89" y="64"/>
                </a:lnTo>
                <a:lnTo>
                  <a:pt x="73" y="83"/>
                </a:lnTo>
                <a:lnTo>
                  <a:pt x="57" y="103"/>
                </a:lnTo>
                <a:lnTo>
                  <a:pt x="43" y="124"/>
                </a:lnTo>
                <a:lnTo>
                  <a:pt x="31" y="148"/>
                </a:lnTo>
                <a:lnTo>
                  <a:pt x="21" y="173"/>
                </a:lnTo>
                <a:lnTo>
                  <a:pt x="12" y="199"/>
                </a:lnTo>
                <a:lnTo>
                  <a:pt x="6" y="224"/>
                </a:lnTo>
                <a:lnTo>
                  <a:pt x="3" y="239"/>
                </a:lnTo>
                <a:lnTo>
                  <a:pt x="2" y="253"/>
                </a:lnTo>
                <a:lnTo>
                  <a:pt x="1" y="267"/>
                </a:lnTo>
                <a:lnTo>
                  <a:pt x="0" y="281"/>
                </a:lnTo>
                <a:lnTo>
                  <a:pt x="1" y="282"/>
                </a:lnTo>
                <a:lnTo>
                  <a:pt x="0" y="281"/>
                </a:lnTo>
                <a:lnTo>
                  <a:pt x="1" y="288"/>
                </a:lnTo>
                <a:lnTo>
                  <a:pt x="1" y="294"/>
                </a:lnTo>
                <a:lnTo>
                  <a:pt x="3" y="299"/>
                </a:lnTo>
                <a:lnTo>
                  <a:pt x="4" y="305"/>
                </a:lnTo>
                <a:lnTo>
                  <a:pt x="9" y="313"/>
                </a:lnTo>
                <a:lnTo>
                  <a:pt x="14" y="321"/>
                </a:lnTo>
                <a:lnTo>
                  <a:pt x="22" y="326"/>
                </a:lnTo>
                <a:lnTo>
                  <a:pt x="29" y="330"/>
                </a:lnTo>
                <a:lnTo>
                  <a:pt x="37" y="333"/>
                </a:lnTo>
                <a:lnTo>
                  <a:pt x="46" y="334"/>
                </a:lnTo>
                <a:lnTo>
                  <a:pt x="54" y="333"/>
                </a:lnTo>
                <a:lnTo>
                  <a:pt x="62" y="330"/>
                </a:lnTo>
                <a:lnTo>
                  <a:pt x="69" y="326"/>
                </a:lnTo>
                <a:lnTo>
                  <a:pt x="76" y="321"/>
                </a:lnTo>
                <a:lnTo>
                  <a:pt x="82" y="313"/>
                </a:lnTo>
                <a:lnTo>
                  <a:pt x="86" y="305"/>
                </a:lnTo>
                <a:lnTo>
                  <a:pt x="88" y="299"/>
                </a:lnTo>
                <a:lnTo>
                  <a:pt x="89" y="294"/>
                </a:lnTo>
                <a:lnTo>
                  <a:pt x="90" y="288"/>
                </a:lnTo>
                <a:lnTo>
                  <a:pt x="90" y="28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64" name="Freeform 158">
            <a:extLst>
              <a:ext uri="{FF2B5EF4-FFF2-40B4-BE49-F238E27FC236}">
                <a16:creationId xmlns:a16="http://schemas.microsoft.com/office/drawing/2014/main" id="{00000000-0008-0000-0700-00006C010000}"/>
              </a:ext>
            </a:extLst>
          </xdr:cNvPr>
          <xdr:cNvSpPr>
            <a:spLocks/>
          </xdr:cNvSpPr>
        </xdr:nvSpPr>
        <xdr:spPr bwMode="auto">
          <a:xfrm>
            <a:off x="4592" y="574"/>
            <a:ext cx="19" cy="208"/>
          </a:xfrm>
          <a:custGeom>
            <a:avLst/>
            <a:gdLst>
              <a:gd name="T0" fmla="*/ 0 w 97"/>
              <a:gd name="T1" fmla="*/ 0 h 1250"/>
              <a:gd name="T2" fmla="*/ 0 w 97"/>
              <a:gd name="T3" fmla="*/ 0 h 1250"/>
              <a:gd name="T4" fmla="*/ 0 w 97"/>
              <a:gd name="T5" fmla="*/ 0 h 1250"/>
              <a:gd name="T6" fmla="*/ 0 w 97"/>
              <a:gd name="T7" fmla="*/ 0 h 1250"/>
              <a:gd name="T8" fmla="*/ 0 w 97"/>
              <a:gd name="T9" fmla="*/ 0 h 1250"/>
              <a:gd name="T10" fmla="*/ 0 w 97"/>
              <a:gd name="T11" fmla="*/ 0 h 1250"/>
              <a:gd name="T12" fmla="*/ 0 w 97"/>
              <a:gd name="T13" fmla="*/ 0 h 1250"/>
              <a:gd name="T14" fmla="*/ 0 w 97"/>
              <a:gd name="T15" fmla="*/ 0 h 1250"/>
              <a:gd name="T16" fmla="*/ 0 w 97"/>
              <a:gd name="T17" fmla="*/ 0 h 1250"/>
              <a:gd name="T18" fmla="*/ 0 w 97"/>
              <a:gd name="T19" fmla="*/ 0 h 1250"/>
              <a:gd name="T20" fmla="*/ 0 w 97"/>
              <a:gd name="T21" fmla="*/ 0 h 1250"/>
              <a:gd name="T22" fmla="*/ 0 w 97"/>
              <a:gd name="T23" fmla="*/ 0 h 1250"/>
              <a:gd name="T24" fmla="*/ 0 w 97"/>
              <a:gd name="T25" fmla="*/ 0 h 1250"/>
              <a:gd name="T26" fmla="*/ 0 w 97"/>
              <a:gd name="T27" fmla="*/ 0 h 1250"/>
              <a:gd name="T28" fmla="*/ 0 w 97"/>
              <a:gd name="T29" fmla="*/ 0 h 1250"/>
              <a:gd name="T30" fmla="*/ 0 w 97"/>
              <a:gd name="T31" fmla="*/ 0 h 1250"/>
              <a:gd name="T32" fmla="*/ 0 w 97"/>
              <a:gd name="T33" fmla="*/ 0 h 1250"/>
              <a:gd name="T34" fmla="*/ 0 w 97"/>
              <a:gd name="T35" fmla="*/ 0 h 1250"/>
              <a:gd name="T36" fmla="*/ 0 w 97"/>
              <a:gd name="T37" fmla="*/ 0 h 1250"/>
              <a:gd name="T38" fmla="*/ 0 w 97"/>
              <a:gd name="T39" fmla="*/ 0 h 1250"/>
              <a:gd name="T40" fmla="*/ 0 w 97"/>
              <a:gd name="T41" fmla="*/ 0 h 1250"/>
              <a:gd name="T42" fmla="*/ 0 w 97"/>
              <a:gd name="T43" fmla="*/ 0 h 1250"/>
              <a:gd name="T44" fmla="*/ 0 w 97"/>
              <a:gd name="T45" fmla="*/ 0 h 1250"/>
              <a:gd name="T46" fmla="*/ 0 w 97"/>
              <a:gd name="T47" fmla="*/ 0 h 1250"/>
              <a:gd name="T48" fmla="*/ 0 w 97"/>
              <a:gd name="T49" fmla="*/ 0 h 1250"/>
              <a:gd name="T50" fmla="*/ 0 w 97"/>
              <a:gd name="T51" fmla="*/ 0 h 1250"/>
              <a:gd name="T52" fmla="*/ 0 w 97"/>
              <a:gd name="T53" fmla="*/ 0 h 1250"/>
              <a:gd name="T54" fmla="*/ 0 w 97"/>
              <a:gd name="T55" fmla="*/ 0 h 1250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97" h="1250">
                <a:moveTo>
                  <a:pt x="53" y="1250"/>
                </a:moveTo>
                <a:lnTo>
                  <a:pt x="97" y="1197"/>
                </a:lnTo>
                <a:lnTo>
                  <a:pt x="89" y="0"/>
                </a:lnTo>
                <a:lnTo>
                  <a:pt x="0" y="1"/>
                </a:lnTo>
                <a:lnTo>
                  <a:pt x="8" y="1198"/>
                </a:lnTo>
                <a:lnTo>
                  <a:pt x="53" y="1250"/>
                </a:lnTo>
                <a:lnTo>
                  <a:pt x="8" y="1198"/>
                </a:lnTo>
                <a:lnTo>
                  <a:pt x="8" y="1204"/>
                </a:lnTo>
                <a:lnTo>
                  <a:pt x="9" y="1210"/>
                </a:lnTo>
                <a:lnTo>
                  <a:pt x="10" y="1216"/>
                </a:lnTo>
                <a:lnTo>
                  <a:pt x="12" y="1221"/>
                </a:lnTo>
                <a:lnTo>
                  <a:pt x="17" y="1230"/>
                </a:lnTo>
                <a:lnTo>
                  <a:pt x="23" y="1237"/>
                </a:lnTo>
                <a:lnTo>
                  <a:pt x="29" y="1242"/>
                </a:lnTo>
                <a:lnTo>
                  <a:pt x="37" y="1246"/>
                </a:lnTo>
                <a:lnTo>
                  <a:pt x="45" y="1249"/>
                </a:lnTo>
                <a:lnTo>
                  <a:pt x="53" y="1249"/>
                </a:lnTo>
                <a:lnTo>
                  <a:pt x="61" y="1249"/>
                </a:lnTo>
                <a:lnTo>
                  <a:pt x="69" y="1246"/>
                </a:lnTo>
                <a:lnTo>
                  <a:pt x="77" y="1242"/>
                </a:lnTo>
                <a:lnTo>
                  <a:pt x="83" y="1236"/>
                </a:lnTo>
                <a:lnTo>
                  <a:pt x="89" y="1229"/>
                </a:lnTo>
                <a:lnTo>
                  <a:pt x="93" y="1219"/>
                </a:lnTo>
                <a:lnTo>
                  <a:pt x="95" y="1215"/>
                </a:lnTo>
                <a:lnTo>
                  <a:pt x="96" y="1209"/>
                </a:lnTo>
                <a:lnTo>
                  <a:pt x="97" y="1203"/>
                </a:lnTo>
                <a:lnTo>
                  <a:pt x="97" y="1197"/>
                </a:lnTo>
                <a:lnTo>
                  <a:pt x="53" y="125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65" name="Freeform 159">
            <a:extLst>
              <a:ext uri="{FF2B5EF4-FFF2-40B4-BE49-F238E27FC236}">
                <a16:creationId xmlns:a16="http://schemas.microsoft.com/office/drawing/2014/main" id="{00000000-0008-0000-0700-00006D010000}"/>
              </a:ext>
            </a:extLst>
          </xdr:cNvPr>
          <xdr:cNvSpPr>
            <a:spLocks/>
          </xdr:cNvSpPr>
        </xdr:nvSpPr>
        <xdr:spPr bwMode="auto">
          <a:xfrm>
            <a:off x="4439" y="765"/>
            <a:ext cx="164" cy="17"/>
          </a:xfrm>
          <a:custGeom>
            <a:avLst/>
            <a:gdLst>
              <a:gd name="T0" fmla="*/ 0 w 818"/>
              <a:gd name="T1" fmla="*/ 0 h 105"/>
              <a:gd name="T2" fmla="*/ 0 w 818"/>
              <a:gd name="T3" fmla="*/ 0 h 105"/>
              <a:gd name="T4" fmla="*/ 0 w 818"/>
              <a:gd name="T5" fmla="*/ 0 h 105"/>
              <a:gd name="T6" fmla="*/ 0 w 818"/>
              <a:gd name="T7" fmla="*/ 0 h 105"/>
              <a:gd name="T8" fmla="*/ 0 w 818"/>
              <a:gd name="T9" fmla="*/ 0 h 105"/>
              <a:gd name="T10" fmla="*/ 0 w 818"/>
              <a:gd name="T11" fmla="*/ 0 h 105"/>
              <a:gd name="T12" fmla="*/ 0 w 818"/>
              <a:gd name="T13" fmla="*/ 0 h 105"/>
              <a:gd name="T14" fmla="*/ 0 w 818"/>
              <a:gd name="T15" fmla="*/ 0 h 105"/>
              <a:gd name="T16" fmla="*/ 0 w 818"/>
              <a:gd name="T17" fmla="*/ 0 h 105"/>
              <a:gd name="T18" fmla="*/ 0 w 818"/>
              <a:gd name="T19" fmla="*/ 0 h 105"/>
              <a:gd name="T20" fmla="*/ 0 w 818"/>
              <a:gd name="T21" fmla="*/ 0 h 105"/>
              <a:gd name="T22" fmla="*/ 0 w 818"/>
              <a:gd name="T23" fmla="*/ 0 h 105"/>
              <a:gd name="T24" fmla="*/ 0 w 818"/>
              <a:gd name="T25" fmla="*/ 0 h 105"/>
              <a:gd name="T26" fmla="*/ 0 w 818"/>
              <a:gd name="T27" fmla="*/ 0 h 105"/>
              <a:gd name="T28" fmla="*/ 0 w 818"/>
              <a:gd name="T29" fmla="*/ 0 h 105"/>
              <a:gd name="T30" fmla="*/ 0 w 818"/>
              <a:gd name="T31" fmla="*/ 0 h 105"/>
              <a:gd name="T32" fmla="*/ 0 w 818"/>
              <a:gd name="T33" fmla="*/ 0 h 105"/>
              <a:gd name="T34" fmla="*/ 0 w 818"/>
              <a:gd name="T35" fmla="*/ 0 h 105"/>
              <a:gd name="T36" fmla="*/ 0 w 818"/>
              <a:gd name="T37" fmla="*/ 0 h 105"/>
              <a:gd name="T38" fmla="*/ 0 w 818"/>
              <a:gd name="T39" fmla="*/ 0 h 105"/>
              <a:gd name="T40" fmla="*/ 0 w 818"/>
              <a:gd name="T41" fmla="*/ 0 h 105"/>
              <a:gd name="T42" fmla="*/ 0 w 818"/>
              <a:gd name="T43" fmla="*/ 0 h 105"/>
              <a:gd name="T44" fmla="*/ 0 w 818"/>
              <a:gd name="T45" fmla="*/ 0 h 105"/>
              <a:gd name="T46" fmla="*/ 0 w 818"/>
              <a:gd name="T47" fmla="*/ 0 h 105"/>
              <a:gd name="T48" fmla="*/ 0 w 818"/>
              <a:gd name="T49" fmla="*/ 0 h 105"/>
              <a:gd name="T50" fmla="*/ 0 w 818"/>
              <a:gd name="T51" fmla="*/ 0 h 105"/>
              <a:gd name="T52" fmla="*/ 0 w 818"/>
              <a:gd name="T53" fmla="*/ 0 h 105"/>
              <a:gd name="T54" fmla="*/ 0 w 818"/>
              <a:gd name="T55" fmla="*/ 0 h 105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18" h="105">
                <a:moveTo>
                  <a:pt x="0" y="52"/>
                </a:moveTo>
                <a:lnTo>
                  <a:pt x="44" y="105"/>
                </a:lnTo>
                <a:lnTo>
                  <a:pt x="818" y="105"/>
                </a:lnTo>
                <a:lnTo>
                  <a:pt x="818" y="0"/>
                </a:lnTo>
                <a:lnTo>
                  <a:pt x="44" y="0"/>
                </a:lnTo>
                <a:lnTo>
                  <a:pt x="0" y="52"/>
                </a:lnTo>
                <a:lnTo>
                  <a:pt x="44" y="0"/>
                </a:lnTo>
                <a:lnTo>
                  <a:pt x="38" y="0"/>
                </a:lnTo>
                <a:lnTo>
                  <a:pt x="33" y="1"/>
                </a:lnTo>
                <a:lnTo>
                  <a:pt x="29" y="3"/>
                </a:lnTo>
                <a:lnTo>
                  <a:pt x="24" y="5"/>
                </a:lnTo>
                <a:lnTo>
                  <a:pt x="17" y="10"/>
                </a:lnTo>
                <a:lnTo>
                  <a:pt x="11" y="17"/>
                </a:lnTo>
                <a:lnTo>
                  <a:pt x="6" y="25"/>
                </a:lnTo>
                <a:lnTo>
                  <a:pt x="2" y="33"/>
                </a:lnTo>
                <a:lnTo>
                  <a:pt x="0" y="43"/>
                </a:lnTo>
                <a:lnTo>
                  <a:pt x="0" y="52"/>
                </a:lnTo>
                <a:lnTo>
                  <a:pt x="0" y="63"/>
                </a:lnTo>
                <a:lnTo>
                  <a:pt x="2" y="72"/>
                </a:lnTo>
                <a:lnTo>
                  <a:pt x="6" y="80"/>
                </a:lnTo>
                <a:lnTo>
                  <a:pt x="11" y="89"/>
                </a:lnTo>
                <a:lnTo>
                  <a:pt x="17" y="94"/>
                </a:lnTo>
                <a:lnTo>
                  <a:pt x="24" y="100"/>
                </a:lnTo>
                <a:lnTo>
                  <a:pt x="29" y="101"/>
                </a:lnTo>
                <a:lnTo>
                  <a:pt x="33" y="104"/>
                </a:lnTo>
                <a:lnTo>
                  <a:pt x="38" y="104"/>
                </a:lnTo>
                <a:lnTo>
                  <a:pt x="44" y="105"/>
                </a:lnTo>
                <a:lnTo>
                  <a:pt x="0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66" name="Freeform 160">
            <a:extLst>
              <a:ext uri="{FF2B5EF4-FFF2-40B4-BE49-F238E27FC236}">
                <a16:creationId xmlns:a16="http://schemas.microsoft.com/office/drawing/2014/main" id="{00000000-0008-0000-0700-00006E010000}"/>
              </a:ext>
            </a:extLst>
          </xdr:cNvPr>
          <xdr:cNvSpPr>
            <a:spLocks/>
          </xdr:cNvSpPr>
        </xdr:nvSpPr>
        <xdr:spPr bwMode="auto">
          <a:xfrm>
            <a:off x="4439" y="442"/>
            <a:ext cx="18" cy="331"/>
          </a:xfrm>
          <a:custGeom>
            <a:avLst/>
            <a:gdLst>
              <a:gd name="T0" fmla="*/ 0 w 88"/>
              <a:gd name="T1" fmla="*/ 0 h 1986"/>
              <a:gd name="T2" fmla="*/ 0 w 88"/>
              <a:gd name="T3" fmla="*/ 0 h 1986"/>
              <a:gd name="T4" fmla="*/ 0 w 88"/>
              <a:gd name="T5" fmla="*/ 0 h 1986"/>
              <a:gd name="T6" fmla="*/ 0 w 88"/>
              <a:gd name="T7" fmla="*/ 0 h 1986"/>
              <a:gd name="T8" fmla="*/ 0 w 88"/>
              <a:gd name="T9" fmla="*/ 0 h 1986"/>
              <a:gd name="T10" fmla="*/ 0 w 88"/>
              <a:gd name="T11" fmla="*/ 0 h 1986"/>
              <a:gd name="T12" fmla="*/ 0 w 88"/>
              <a:gd name="T13" fmla="*/ 0 h 1986"/>
              <a:gd name="T14" fmla="*/ 0 w 88"/>
              <a:gd name="T15" fmla="*/ 0 h 1986"/>
              <a:gd name="T16" fmla="*/ 0 w 88"/>
              <a:gd name="T17" fmla="*/ 0 h 1986"/>
              <a:gd name="T18" fmla="*/ 0 w 88"/>
              <a:gd name="T19" fmla="*/ 0 h 1986"/>
              <a:gd name="T20" fmla="*/ 0 w 88"/>
              <a:gd name="T21" fmla="*/ 0 h 1986"/>
              <a:gd name="T22" fmla="*/ 0 w 88"/>
              <a:gd name="T23" fmla="*/ 0 h 1986"/>
              <a:gd name="T24" fmla="*/ 0 w 88"/>
              <a:gd name="T25" fmla="*/ 0 h 1986"/>
              <a:gd name="T26" fmla="*/ 0 w 88"/>
              <a:gd name="T27" fmla="*/ 0 h 1986"/>
              <a:gd name="T28" fmla="*/ 0 w 88"/>
              <a:gd name="T29" fmla="*/ 0 h 1986"/>
              <a:gd name="T30" fmla="*/ 0 w 88"/>
              <a:gd name="T31" fmla="*/ 0 h 1986"/>
              <a:gd name="T32" fmla="*/ 0 w 88"/>
              <a:gd name="T33" fmla="*/ 0 h 1986"/>
              <a:gd name="T34" fmla="*/ 0 w 88"/>
              <a:gd name="T35" fmla="*/ 0 h 1986"/>
              <a:gd name="T36" fmla="*/ 0 w 88"/>
              <a:gd name="T37" fmla="*/ 0 h 1986"/>
              <a:gd name="T38" fmla="*/ 0 w 88"/>
              <a:gd name="T39" fmla="*/ 0 h 1986"/>
              <a:gd name="T40" fmla="*/ 0 w 88"/>
              <a:gd name="T41" fmla="*/ 0 h 1986"/>
              <a:gd name="T42" fmla="*/ 0 w 88"/>
              <a:gd name="T43" fmla="*/ 0 h 1986"/>
              <a:gd name="T44" fmla="*/ 0 w 88"/>
              <a:gd name="T45" fmla="*/ 0 h 1986"/>
              <a:gd name="T46" fmla="*/ 0 w 88"/>
              <a:gd name="T47" fmla="*/ 0 h 1986"/>
              <a:gd name="T48" fmla="*/ 0 w 88"/>
              <a:gd name="T49" fmla="*/ 0 h 1986"/>
              <a:gd name="T50" fmla="*/ 0 w 88"/>
              <a:gd name="T51" fmla="*/ 0 h 1986"/>
              <a:gd name="T52" fmla="*/ 0 w 88"/>
              <a:gd name="T53" fmla="*/ 0 h 1986"/>
              <a:gd name="T54" fmla="*/ 0 w 88"/>
              <a:gd name="T55" fmla="*/ 0 h 198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8" h="1986">
                <a:moveTo>
                  <a:pt x="44" y="0"/>
                </a:moveTo>
                <a:lnTo>
                  <a:pt x="0" y="52"/>
                </a:lnTo>
                <a:lnTo>
                  <a:pt x="0" y="1986"/>
                </a:lnTo>
                <a:lnTo>
                  <a:pt x="88" y="1986"/>
                </a:lnTo>
                <a:lnTo>
                  <a:pt x="88" y="52"/>
                </a:lnTo>
                <a:lnTo>
                  <a:pt x="44" y="0"/>
                </a:lnTo>
                <a:lnTo>
                  <a:pt x="88" y="52"/>
                </a:lnTo>
                <a:lnTo>
                  <a:pt x="88" y="46"/>
                </a:lnTo>
                <a:lnTo>
                  <a:pt x="87" y="40"/>
                </a:lnTo>
                <a:lnTo>
                  <a:pt x="86" y="34"/>
                </a:lnTo>
                <a:lnTo>
                  <a:pt x="84" y="30"/>
                </a:lnTo>
                <a:lnTo>
                  <a:pt x="80" y="20"/>
                </a:lnTo>
                <a:lnTo>
                  <a:pt x="74" y="13"/>
                </a:lnTo>
                <a:lnTo>
                  <a:pt x="67" y="7"/>
                </a:lnTo>
                <a:lnTo>
                  <a:pt x="60" y="4"/>
                </a:lnTo>
                <a:lnTo>
                  <a:pt x="52" y="0"/>
                </a:lnTo>
                <a:lnTo>
                  <a:pt x="44" y="0"/>
                </a:lnTo>
                <a:lnTo>
                  <a:pt x="36" y="0"/>
                </a:lnTo>
                <a:lnTo>
                  <a:pt x="28" y="4"/>
                </a:lnTo>
                <a:lnTo>
                  <a:pt x="20" y="7"/>
                </a:lnTo>
                <a:lnTo>
                  <a:pt x="13" y="13"/>
                </a:lnTo>
                <a:lnTo>
                  <a:pt x="8" y="20"/>
                </a:lnTo>
                <a:lnTo>
                  <a:pt x="3" y="30"/>
                </a:lnTo>
                <a:lnTo>
                  <a:pt x="2" y="34"/>
                </a:lnTo>
                <a:lnTo>
                  <a:pt x="1" y="40"/>
                </a:lnTo>
                <a:lnTo>
                  <a:pt x="0" y="46"/>
                </a:lnTo>
                <a:lnTo>
                  <a:pt x="0" y="52"/>
                </a:lnTo>
                <a:lnTo>
                  <a:pt x="44" y="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67" name="Freeform 161">
            <a:extLst>
              <a:ext uri="{FF2B5EF4-FFF2-40B4-BE49-F238E27FC236}">
                <a16:creationId xmlns:a16="http://schemas.microsoft.com/office/drawing/2014/main" id="{00000000-0008-0000-0700-00006F010000}"/>
              </a:ext>
            </a:extLst>
          </xdr:cNvPr>
          <xdr:cNvSpPr>
            <a:spLocks/>
          </xdr:cNvSpPr>
        </xdr:nvSpPr>
        <xdr:spPr bwMode="auto">
          <a:xfrm>
            <a:off x="4448" y="442"/>
            <a:ext cx="163" cy="17"/>
          </a:xfrm>
          <a:custGeom>
            <a:avLst/>
            <a:gdLst>
              <a:gd name="T0" fmla="*/ 0 w 818"/>
              <a:gd name="T1" fmla="*/ 0 h 104"/>
              <a:gd name="T2" fmla="*/ 0 w 818"/>
              <a:gd name="T3" fmla="*/ 0 h 104"/>
              <a:gd name="T4" fmla="*/ 0 w 818"/>
              <a:gd name="T5" fmla="*/ 0 h 104"/>
              <a:gd name="T6" fmla="*/ 0 w 818"/>
              <a:gd name="T7" fmla="*/ 0 h 104"/>
              <a:gd name="T8" fmla="*/ 0 w 818"/>
              <a:gd name="T9" fmla="*/ 0 h 104"/>
              <a:gd name="T10" fmla="*/ 0 w 818"/>
              <a:gd name="T11" fmla="*/ 0 h 104"/>
              <a:gd name="T12" fmla="*/ 0 w 818"/>
              <a:gd name="T13" fmla="*/ 0 h 104"/>
              <a:gd name="T14" fmla="*/ 0 w 818"/>
              <a:gd name="T15" fmla="*/ 0 h 104"/>
              <a:gd name="T16" fmla="*/ 0 w 818"/>
              <a:gd name="T17" fmla="*/ 0 h 104"/>
              <a:gd name="T18" fmla="*/ 0 w 818"/>
              <a:gd name="T19" fmla="*/ 0 h 104"/>
              <a:gd name="T20" fmla="*/ 0 w 818"/>
              <a:gd name="T21" fmla="*/ 0 h 104"/>
              <a:gd name="T22" fmla="*/ 0 w 818"/>
              <a:gd name="T23" fmla="*/ 0 h 104"/>
              <a:gd name="T24" fmla="*/ 0 w 818"/>
              <a:gd name="T25" fmla="*/ 0 h 104"/>
              <a:gd name="T26" fmla="*/ 0 w 818"/>
              <a:gd name="T27" fmla="*/ 0 h 104"/>
              <a:gd name="T28" fmla="*/ 0 w 818"/>
              <a:gd name="T29" fmla="*/ 0 h 104"/>
              <a:gd name="T30" fmla="*/ 0 w 818"/>
              <a:gd name="T31" fmla="*/ 0 h 104"/>
              <a:gd name="T32" fmla="*/ 0 w 818"/>
              <a:gd name="T33" fmla="*/ 0 h 104"/>
              <a:gd name="T34" fmla="*/ 0 w 818"/>
              <a:gd name="T35" fmla="*/ 0 h 104"/>
              <a:gd name="T36" fmla="*/ 0 w 818"/>
              <a:gd name="T37" fmla="*/ 0 h 104"/>
              <a:gd name="T38" fmla="*/ 0 w 818"/>
              <a:gd name="T39" fmla="*/ 0 h 104"/>
              <a:gd name="T40" fmla="*/ 0 w 818"/>
              <a:gd name="T41" fmla="*/ 0 h 104"/>
              <a:gd name="T42" fmla="*/ 0 w 818"/>
              <a:gd name="T43" fmla="*/ 0 h 104"/>
              <a:gd name="T44" fmla="*/ 0 w 818"/>
              <a:gd name="T45" fmla="*/ 0 h 104"/>
              <a:gd name="T46" fmla="*/ 0 w 818"/>
              <a:gd name="T47" fmla="*/ 0 h 104"/>
              <a:gd name="T48" fmla="*/ 0 w 818"/>
              <a:gd name="T49" fmla="*/ 0 h 104"/>
              <a:gd name="T50" fmla="*/ 0 w 818"/>
              <a:gd name="T51" fmla="*/ 0 h 104"/>
              <a:gd name="T52" fmla="*/ 0 w 818"/>
              <a:gd name="T53" fmla="*/ 0 h 104"/>
              <a:gd name="T54" fmla="*/ 0 w 818"/>
              <a:gd name="T55" fmla="*/ 0 h 104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18" h="104">
                <a:moveTo>
                  <a:pt x="818" y="52"/>
                </a:moveTo>
                <a:lnTo>
                  <a:pt x="774" y="0"/>
                </a:lnTo>
                <a:lnTo>
                  <a:pt x="0" y="0"/>
                </a:lnTo>
                <a:lnTo>
                  <a:pt x="0" y="104"/>
                </a:lnTo>
                <a:lnTo>
                  <a:pt x="774" y="104"/>
                </a:lnTo>
                <a:lnTo>
                  <a:pt x="818" y="52"/>
                </a:lnTo>
                <a:lnTo>
                  <a:pt x="774" y="104"/>
                </a:lnTo>
                <a:lnTo>
                  <a:pt x="779" y="104"/>
                </a:lnTo>
                <a:lnTo>
                  <a:pt x="784" y="103"/>
                </a:lnTo>
                <a:lnTo>
                  <a:pt x="789" y="102"/>
                </a:lnTo>
                <a:lnTo>
                  <a:pt x="793" y="99"/>
                </a:lnTo>
                <a:lnTo>
                  <a:pt x="801" y="95"/>
                </a:lnTo>
                <a:lnTo>
                  <a:pt x="807" y="87"/>
                </a:lnTo>
                <a:lnTo>
                  <a:pt x="812" y="80"/>
                </a:lnTo>
                <a:lnTo>
                  <a:pt x="815" y="71"/>
                </a:lnTo>
                <a:lnTo>
                  <a:pt x="817" y="62"/>
                </a:lnTo>
                <a:lnTo>
                  <a:pt x="818" y="52"/>
                </a:lnTo>
                <a:lnTo>
                  <a:pt x="817" y="43"/>
                </a:lnTo>
                <a:lnTo>
                  <a:pt x="815" y="33"/>
                </a:lnTo>
                <a:lnTo>
                  <a:pt x="812" y="24"/>
                </a:lnTo>
                <a:lnTo>
                  <a:pt x="807" y="17"/>
                </a:lnTo>
                <a:lnTo>
                  <a:pt x="801" y="10"/>
                </a:lnTo>
                <a:lnTo>
                  <a:pt x="793" y="5"/>
                </a:lnTo>
                <a:lnTo>
                  <a:pt x="789" y="3"/>
                </a:lnTo>
                <a:lnTo>
                  <a:pt x="784" y="2"/>
                </a:lnTo>
                <a:lnTo>
                  <a:pt x="779" y="0"/>
                </a:lnTo>
                <a:lnTo>
                  <a:pt x="774" y="0"/>
                </a:lnTo>
                <a:lnTo>
                  <a:pt x="818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68" name="Freeform 162">
            <a:extLst>
              <a:ext uri="{FF2B5EF4-FFF2-40B4-BE49-F238E27FC236}">
                <a16:creationId xmlns:a16="http://schemas.microsoft.com/office/drawing/2014/main" id="{00000000-0008-0000-0700-000070010000}"/>
              </a:ext>
            </a:extLst>
          </xdr:cNvPr>
          <xdr:cNvSpPr>
            <a:spLocks/>
          </xdr:cNvSpPr>
        </xdr:nvSpPr>
        <xdr:spPr bwMode="auto">
          <a:xfrm>
            <a:off x="4594" y="451"/>
            <a:ext cx="17" cy="58"/>
          </a:xfrm>
          <a:custGeom>
            <a:avLst/>
            <a:gdLst>
              <a:gd name="T0" fmla="*/ 0 w 89"/>
              <a:gd name="T1" fmla="*/ 0 h 349"/>
              <a:gd name="T2" fmla="*/ 0 w 89"/>
              <a:gd name="T3" fmla="*/ 0 h 349"/>
              <a:gd name="T4" fmla="*/ 0 w 89"/>
              <a:gd name="T5" fmla="*/ 0 h 349"/>
              <a:gd name="T6" fmla="*/ 0 w 89"/>
              <a:gd name="T7" fmla="*/ 0 h 349"/>
              <a:gd name="T8" fmla="*/ 0 w 89"/>
              <a:gd name="T9" fmla="*/ 0 h 349"/>
              <a:gd name="T10" fmla="*/ 0 w 89"/>
              <a:gd name="T11" fmla="*/ 0 h 349"/>
              <a:gd name="T12" fmla="*/ 0 w 89"/>
              <a:gd name="T13" fmla="*/ 0 h 349"/>
              <a:gd name="T14" fmla="*/ 0 w 89"/>
              <a:gd name="T15" fmla="*/ 0 h 349"/>
              <a:gd name="T16" fmla="*/ 0 w 89"/>
              <a:gd name="T17" fmla="*/ 0 h 349"/>
              <a:gd name="T18" fmla="*/ 0 w 89"/>
              <a:gd name="T19" fmla="*/ 0 h 349"/>
              <a:gd name="T20" fmla="*/ 0 w 89"/>
              <a:gd name="T21" fmla="*/ 0 h 349"/>
              <a:gd name="T22" fmla="*/ 0 w 89"/>
              <a:gd name="T23" fmla="*/ 0 h 349"/>
              <a:gd name="T24" fmla="*/ 0 w 89"/>
              <a:gd name="T25" fmla="*/ 0 h 349"/>
              <a:gd name="T26" fmla="*/ 0 w 89"/>
              <a:gd name="T27" fmla="*/ 0 h 349"/>
              <a:gd name="T28" fmla="*/ 0 w 89"/>
              <a:gd name="T29" fmla="*/ 0 h 349"/>
              <a:gd name="T30" fmla="*/ 0 w 89"/>
              <a:gd name="T31" fmla="*/ 0 h 349"/>
              <a:gd name="T32" fmla="*/ 0 w 89"/>
              <a:gd name="T33" fmla="*/ 0 h 349"/>
              <a:gd name="T34" fmla="*/ 0 w 89"/>
              <a:gd name="T35" fmla="*/ 0 h 349"/>
              <a:gd name="T36" fmla="*/ 0 w 89"/>
              <a:gd name="T37" fmla="*/ 0 h 349"/>
              <a:gd name="T38" fmla="*/ 0 w 89"/>
              <a:gd name="T39" fmla="*/ 0 h 349"/>
              <a:gd name="T40" fmla="*/ 0 w 89"/>
              <a:gd name="T41" fmla="*/ 0 h 349"/>
              <a:gd name="T42" fmla="*/ 0 w 89"/>
              <a:gd name="T43" fmla="*/ 0 h 349"/>
              <a:gd name="T44" fmla="*/ 0 w 89"/>
              <a:gd name="T45" fmla="*/ 0 h 349"/>
              <a:gd name="T46" fmla="*/ 0 w 89"/>
              <a:gd name="T47" fmla="*/ 0 h 349"/>
              <a:gd name="T48" fmla="*/ 0 w 89"/>
              <a:gd name="T49" fmla="*/ 0 h 349"/>
              <a:gd name="T50" fmla="*/ 0 w 89"/>
              <a:gd name="T51" fmla="*/ 0 h 349"/>
              <a:gd name="T52" fmla="*/ 0 w 89"/>
              <a:gd name="T53" fmla="*/ 0 h 349"/>
              <a:gd name="T54" fmla="*/ 0 w 89"/>
              <a:gd name="T55" fmla="*/ 0 h 349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9" h="349">
                <a:moveTo>
                  <a:pt x="83" y="321"/>
                </a:moveTo>
                <a:lnTo>
                  <a:pt x="89" y="297"/>
                </a:lnTo>
                <a:lnTo>
                  <a:pt x="89" y="0"/>
                </a:lnTo>
                <a:lnTo>
                  <a:pt x="0" y="0"/>
                </a:lnTo>
                <a:lnTo>
                  <a:pt x="0" y="297"/>
                </a:lnTo>
                <a:lnTo>
                  <a:pt x="83" y="321"/>
                </a:lnTo>
                <a:lnTo>
                  <a:pt x="0" y="297"/>
                </a:lnTo>
                <a:lnTo>
                  <a:pt x="0" y="304"/>
                </a:lnTo>
                <a:lnTo>
                  <a:pt x="1" y="310"/>
                </a:lnTo>
                <a:lnTo>
                  <a:pt x="2" y="314"/>
                </a:lnTo>
                <a:lnTo>
                  <a:pt x="3" y="320"/>
                </a:lnTo>
                <a:lnTo>
                  <a:pt x="9" y="329"/>
                </a:lnTo>
                <a:lnTo>
                  <a:pt x="14" y="336"/>
                </a:lnTo>
                <a:lnTo>
                  <a:pt x="21" y="341"/>
                </a:lnTo>
                <a:lnTo>
                  <a:pt x="29" y="346"/>
                </a:lnTo>
                <a:lnTo>
                  <a:pt x="36" y="349"/>
                </a:lnTo>
                <a:lnTo>
                  <a:pt x="45" y="349"/>
                </a:lnTo>
                <a:lnTo>
                  <a:pt x="53" y="349"/>
                </a:lnTo>
                <a:lnTo>
                  <a:pt x="61" y="346"/>
                </a:lnTo>
                <a:lnTo>
                  <a:pt x="68" y="341"/>
                </a:lnTo>
                <a:lnTo>
                  <a:pt x="75" y="336"/>
                </a:lnTo>
                <a:lnTo>
                  <a:pt x="81" y="329"/>
                </a:lnTo>
                <a:lnTo>
                  <a:pt x="85" y="320"/>
                </a:lnTo>
                <a:lnTo>
                  <a:pt x="87" y="314"/>
                </a:lnTo>
                <a:lnTo>
                  <a:pt x="88" y="310"/>
                </a:lnTo>
                <a:lnTo>
                  <a:pt x="89" y="304"/>
                </a:lnTo>
                <a:lnTo>
                  <a:pt x="89" y="297"/>
                </a:lnTo>
                <a:lnTo>
                  <a:pt x="83" y="32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69" name="Freeform 163">
            <a:extLst>
              <a:ext uri="{FF2B5EF4-FFF2-40B4-BE49-F238E27FC236}">
                <a16:creationId xmlns:a16="http://schemas.microsoft.com/office/drawing/2014/main" id="{00000000-0008-0000-0700-000071010000}"/>
              </a:ext>
            </a:extLst>
          </xdr:cNvPr>
          <xdr:cNvSpPr>
            <a:spLocks/>
          </xdr:cNvSpPr>
        </xdr:nvSpPr>
        <xdr:spPr bwMode="auto">
          <a:xfrm>
            <a:off x="4594" y="500"/>
            <a:ext cx="17" cy="9"/>
          </a:xfrm>
          <a:custGeom>
            <a:avLst/>
            <a:gdLst>
              <a:gd name="T0" fmla="*/ 0 w 89"/>
              <a:gd name="T1" fmla="*/ 0 h 52"/>
              <a:gd name="T2" fmla="*/ 0 w 89"/>
              <a:gd name="T3" fmla="*/ 0 h 52"/>
              <a:gd name="T4" fmla="*/ 0 w 89"/>
              <a:gd name="T5" fmla="*/ 0 h 52"/>
              <a:gd name="T6" fmla="*/ 0 w 89"/>
              <a:gd name="T7" fmla="*/ 0 h 52"/>
              <a:gd name="T8" fmla="*/ 0 w 89"/>
              <a:gd name="T9" fmla="*/ 0 h 52"/>
              <a:gd name="T10" fmla="*/ 0 w 89"/>
              <a:gd name="T11" fmla="*/ 0 h 52"/>
              <a:gd name="T12" fmla="*/ 0 w 89"/>
              <a:gd name="T13" fmla="*/ 0 h 52"/>
              <a:gd name="T14" fmla="*/ 0 w 89"/>
              <a:gd name="T15" fmla="*/ 0 h 52"/>
              <a:gd name="T16" fmla="*/ 0 w 89"/>
              <a:gd name="T17" fmla="*/ 0 h 52"/>
              <a:gd name="T18" fmla="*/ 0 w 89"/>
              <a:gd name="T19" fmla="*/ 0 h 52"/>
              <a:gd name="T20" fmla="*/ 0 w 89"/>
              <a:gd name="T21" fmla="*/ 0 h 52"/>
              <a:gd name="T22" fmla="*/ 0 w 89"/>
              <a:gd name="T23" fmla="*/ 0 h 52"/>
              <a:gd name="T24" fmla="*/ 0 w 89"/>
              <a:gd name="T25" fmla="*/ 0 h 52"/>
              <a:gd name="T26" fmla="*/ 0 w 89"/>
              <a:gd name="T27" fmla="*/ 0 h 52"/>
              <a:gd name="T28" fmla="*/ 0 w 89"/>
              <a:gd name="T29" fmla="*/ 0 h 52"/>
              <a:gd name="T30" fmla="*/ 0 w 89"/>
              <a:gd name="T31" fmla="*/ 0 h 52"/>
              <a:gd name="T32" fmla="*/ 0 w 89"/>
              <a:gd name="T33" fmla="*/ 0 h 52"/>
              <a:gd name="T34" fmla="*/ 0 w 89"/>
              <a:gd name="T35" fmla="*/ 0 h 52"/>
              <a:gd name="T36" fmla="*/ 0 w 89"/>
              <a:gd name="T37" fmla="*/ 0 h 52"/>
              <a:gd name="T38" fmla="*/ 0 w 89"/>
              <a:gd name="T39" fmla="*/ 0 h 52"/>
              <a:gd name="T40" fmla="*/ 0 w 89"/>
              <a:gd name="T41" fmla="*/ 0 h 52"/>
              <a:gd name="T42" fmla="*/ 0 w 89"/>
              <a:gd name="T43" fmla="*/ 0 h 52"/>
              <a:gd name="T44" fmla="*/ 0 w 89"/>
              <a:gd name="T45" fmla="*/ 0 h 52"/>
              <a:gd name="T46" fmla="*/ 0 w 89"/>
              <a:gd name="T47" fmla="*/ 0 h 52"/>
              <a:gd name="T48" fmla="*/ 0 w 89"/>
              <a:gd name="T49" fmla="*/ 0 h 52"/>
              <a:gd name="T50" fmla="*/ 0 w 89"/>
              <a:gd name="T51" fmla="*/ 0 h 52"/>
              <a:gd name="T52" fmla="*/ 0 w 89"/>
              <a:gd name="T53" fmla="*/ 0 h 52"/>
              <a:gd name="T54" fmla="*/ 0 w 89"/>
              <a:gd name="T55" fmla="*/ 0 h 52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9" h="52">
                <a:moveTo>
                  <a:pt x="83" y="24"/>
                </a:moveTo>
                <a:lnTo>
                  <a:pt x="45" y="0"/>
                </a:lnTo>
                <a:lnTo>
                  <a:pt x="83" y="24"/>
                </a:lnTo>
                <a:lnTo>
                  <a:pt x="0" y="0"/>
                </a:lnTo>
                <a:lnTo>
                  <a:pt x="0" y="7"/>
                </a:lnTo>
                <a:lnTo>
                  <a:pt x="1" y="13"/>
                </a:lnTo>
                <a:lnTo>
                  <a:pt x="2" y="17"/>
                </a:lnTo>
                <a:lnTo>
                  <a:pt x="3" y="23"/>
                </a:lnTo>
                <a:lnTo>
                  <a:pt x="9" y="32"/>
                </a:lnTo>
                <a:lnTo>
                  <a:pt x="14" y="39"/>
                </a:lnTo>
                <a:lnTo>
                  <a:pt x="21" y="44"/>
                </a:lnTo>
                <a:lnTo>
                  <a:pt x="29" y="49"/>
                </a:lnTo>
                <a:lnTo>
                  <a:pt x="36" y="52"/>
                </a:lnTo>
                <a:lnTo>
                  <a:pt x="45" y="52"/>
                </a:lnTo>
                <a:lnTo>
                  <a:pt x="53" y="52"/>
                </a:lnTo>
                <a:lnTo>
                  <a:pt x="61" y="49"/>
                </a:lnTo>
                <a:lnTo>
                  <a:pt x="68" y="44"/>
                </a:lnTo>
                <a:lnTo>
                  <a:pt x="75" y="39"/>
                </a:lnTo>
                <a:lnTo>
                  <a:pt x="81" y="32"/>
                </a:lnTo>
                <a:lnTo>
                  <a:pt x="85" y="23"/>
                </a:lnTo>
                <a:lnTo>
                  <a:pt x="87" y="17"/>
                </a:lnTo>
                <a:lnTo>
                  <a:pt x="88" y="13"/>
                </a:lnTo>
                <a:lnTo>
                  <a:pt x="89" y="7"/>
                </a:lnTo>
                <a:lnTo>
                  <a:pt x="89" y="0"/>
                </a:lnTo>
                <a:lnTo>
                  <a:pt x="83" y="24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70" name="Freeform 164">
            <a:extLst>
              <a:ext uri="{FF2B5EF4-FFF2-40B4-BE49-F238E27FC236}">
                <a16:creationId xmlns:a16="http://schemas.microsoft.com/office/drawing/2014/main" id="{00000000-0008-0000-0700-000072010000}"/>
              </a:ext>
            </a:extLst>
          </xdr:cNvPr>
          <xdr:cNvSpPr>
            <a:spLocks/>
          </xdr:cNvSpPr>
        </xdr:nvSpPr>
        <xdr:spPr bwMode="auto">
          <a:xfrm>
            <a:off x="4595" y="433"/>
            <a:ext cx="135" cy="71"/>
          </a:xfrm>
          <a:custGeom>
            <a:avLst/>
            <a:gdLst>
              <a:gd name="T0" fmla="*/ 0 w 678"/>
              <a:gd name="T1" fmla="*/ 0 h 430"/>
              <a:gd name="T2" fmla="*/ 0 w 678"/>
              <a:gd name="T3" fmla="*/ 0 h 430"/>
              <a:gd name="T4" fmla="*/ 0 w 678"/>
              <a:gd name="T5" fmla="*/ 0 h 430"/>
              <a:gd name="T6" fmla="*/ 0 w 678"/>
              <a:gd name="T7" fmla="*/ 0 h 430"/>
              <a:gd name="T8" fmla="*/ 0 w 678"/>
              <a:gd name="T9" fmla="*/ 0 h 430"/>
              <a:gd name="T10" fmla="*/ 0 w 678"/>
              <a:gd name="T11" fmla="*/ 0 h 430"/>
              <a:gd name="T12" fmla="*/ 0 w 678"/>
              <a:gd name="T13" fmla="*/ 0 h 430"/>
              <a:gd name="T14" fmla="*/ 0 w 678"/>
              <a:gd name="T15" fmla="*/ 0 h 430"/>
              <a:gd name="T16" fmla="*/ 0 w 678"/>
              <a:gd name="T17" fmla="*/ 0 h 430"/>
              <a:gd name="T18" fmla="*/ 0 w 678"/>
              <a:gd name="T19" fmla="*/ 0 h 430"/>
              <a:gd name="T20" fmla="*/ 0 w 678"/>
              <a:gd name="T21" fmla="*/ 0 h 430"/>
              <a:gd name="T22" fmla="*/ 0 w 678"/>
              <a:gd name="T23" fmla="*/ 0 h 430"/>
              <a:gd name="T24" fmla="*/ 0 w 678"/>
              <a:gd name="T25" fmla="*/ 0 h 430"/>
              <a:gd name="T26" fmla="*/ 0 w 678"/>
              <a:gd name="T27" fmla="*/ 0 h 430"/>
              <a:gd name="T28" fmla="*/ 0 w 678"/>
              <a:gd name="T29" fmla="*/ 0 h 430"/>
              <a:gd name="T30" fmla="*/ 0 w 678"/>
              <a:gd name="T31" fmla="*/ 0 h 430"/>
              <a:gd name="T32" fmla="*/ 0 w 678"/>
              <a:gd name="T33" fmla="*/ 0 h 430"/>
              <a:gd name="T34" fmla="*/ 0 w 678"/>
              <a:gd name="T35" fmla="*/ 0 h 430"/>
              <a:gd name="T36" fmla="*/ 0 w 678"/>
              <a:gd name="T37" fmla="*/ 0 h 430"/>
              <a:gd name="T38" fmla="*/ 0 w 678"/>
              <a:gd name="T39" fmla="*/ 0 h 430"/>
              <a:gd name="T40" fmla="*/ 0 w 678"/>
              <a:gd name="T41" fmla="*/ 0 h 430"/>
              <a:gd name="T42" fmla="*/ 0 w 678"/>
              <a:gd name="T43" fmla="*/ 0 h 430"/>
              <a:gd name="T44" fmla="*/ 0 w 678"/>
              <a:gd name="T45" fmla="*/ 0 h 430"/>
              <a:gd name="T46" fmla="*/ 0 w 678"/>
              <a:gd name="T47" fmla="*/ 0 h 430"/>
              <a:gd name="T48" fmla="*/ 0 w 678"/>
              <a:gd name="T49" fmla="*/ 0 h 430"/>
              <a:gd name="T50" fmla="*/ 0 w 678"/>
              <a:gd name="T51" fmla="*/ 0 h 430"/>
              <a:gd name="T52" fmla="*/ 0 w 678"/>
              <a:gd name="T53" fmla="*/ 0 h 430"/>
              <a:gd name="T54" fmla="*/ 0 w 678"/>
              <a:gd name="T55" fmla="*/ 0 h 430"/>
              <a:gd name="T56" fmla="*/ 0 w 678"/>
              <a:gd name="T57" fmla="*/ 0 h 430"/>
              <a:gd name="T58" fmla="*/ 0 w 678"/>
              <a:gd name="T59" fmla="*/ 0 h 430"/>
              <a:gd name="T60" fmla="*/ 0 w 678"/>
              <a:gd name="T61" fmla="*/ 0 h 430"/>
              <a:gd name="T62" fmla="*/ 0 w 678"/>
              <a:gd name="T63" fmla="*/ 0 h 430"/>
              <a:gd name="T64" fmla="*/ 0 w 678"/>
              <a:gd name="T65" fmla="*/ 0 h 430"/>
              <a:gd name="T66" fmla="*/ 0 w 678"/>
              <a:gd name="T67" fmla="*/ 0 h 430"/>
              <a:gd name="T68" fmla="*/ 0 w 678"/>
              <a:gd name="T69" fmla="*/ 0 h 430"/>
              <a:gd name="T70" fmla="*/ 0 w 678"/>
              <a:gd name="T71" fmla="*/ 0 h 430"/>
              <a:gd name="T72" fmla="*/ 0 w 678"/>
              <a:gd name="T73" fmla="*/ 0 h 430"/>
              <a:gd name="T74" fmla="*/ 0 w 678"/>
              <a:gd name="T75" fmla="*/ 0 h 430"/>
              <a:gd name="T76" fmla="*/ 0 w 678"/>
              <a:gd name="T77" fmla="*/ 0 h 430"/>
              <a:gd name="T78" fmla="*/ 0 w 678"/>
              <a:gd name="T79" fmla="*/ 0 h 430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</a:gdLst>
            <a:ahLst/>
            <a:cxnLst>
              <a:cxn ang="T80">
                <a:pos x="T0" y="T1"/>
              </a:cxn>
              <a:cxn ang="T81">
                <a:pos x="T2" y="T3"/>
              </a:cxn>
              <a:cxn ang="T82">
                <a:pos x="T4" y="T5"/>
              </a:cxn>
              <a:cxn ang="T83">
                <a:pos x="T6" y="T7"/>
              </a:cxn>
              <a:cxn ang="T84">
                <a:pos x="T8" y="T9"/>
              </a:cxn>
              <a:cxn ang="T85">
                <a:pos x="T10" y="T11"/>
              </a:cxn>
              <a:cxn ang="T86">
                <a:pos x="T12" y="T13"/>
              </a:cxn>
              <a:cxn ang="T87">
                <a:pos x="T14" y="T15"/>
              </a:cxn>
              <a:cxn ang="T88">
                <a:pos x="T16" y="T17"/>
              </a:cxn>
              <a:cxn ang="T89">
                <a:pos x="T18" y="T19"/>
              </a:cxn>
              <a:cxn ang="T90">
                <a:pos x="T20" y="T21"/>
              </a:cxn>
              <a:cxn ang="T91">
                <a:pos x="T22" y="T23"/>
              </a:cxn>
              <a:cxn ang="T92">
                <a:pos x="T24" y="T25"/>
              </a:cxn>
              <a:cxn ang="T93">
                <a:pos x="T26" y="T27"/>
              </a:cxn>
              <a:cxn ang="T94">
                <a:pos x="T28" y="T29"/>
              </a:cxn>
              <a:cxn ang="T95">
                <a:pos x="T30" y="T31"/>
              </a:cxn>
              <a:cxn ang="T96">
                <a:pos x="T32" y="T33"/>
              </a:cxn>
              <a:cxn ang="T97">
                <a:pos x="T34" y="T35"/>
              </a:cxn>
              <a:cxn ang="T98">
                <a:pos x="T36" y="T37"/>
              </a:cxn>
              <a:cxn ang="T99">
                <a:pos x="T38" y="T39"/>
              </a:cxn>
              <a:cxn ang="T100">
                <a:pos x="T40" y="T41"/>
              </a:cxn>
              <a:cxn ang="T101">
                <a:pos x="T42" y="T43"/>
              </a:cxn>
              <a:cxn ang="T102">
                <a:pos x="T44" y="T45"/>
              </a:cxn>
              <a:cxn ang="T103">
                <a:pos x="T46" y="T47"/>
              </a:cxn>
              <a:cxn ang="T104">
                <a:pos x="T48" y="T49"/>
              </a:cxn>
              <a:cxn ang="T105">
                <a:pos x="T50" y="T51"/>
              </a:cxn>
              <a:cxn ang="T106">
                <a:pos x="T52" y="T53"/>
              </a:cxn>
              <a:cxn ang="T107">
                <a:pos x="T54" y="T55"/>
              </a:cxn>
              <a:cxn ang="T108">
                <a:pos x="T56" y="T57"/>
              </a:cxn>
              <a:cxn ang="T109">
                <a:pos x="T58" y="T59"/>
              </a:cxn>
              <a:cxn ang="T110">
                <a:pos x="T60" y="T61"/>
              </a:cxn>
              <a:cxn ang="T111">
                <a:pos x="T62" y="T63"/>
              </a:cxn>
              <a:cxn ang="T112">
                <a:pos x="T64" y="T65"/>
              </a:cxn>
              <a:cxn ang="T113">
                <a:pos x="T66" y="T67"/>
              </a:cxn>
              <a:cxn ang="T114">
                <a:pos x="T68" y="T69"/>
              </a:cxn>
              <a:cxn ang="T115">
                <a:pos x="T70" y="T71"/>
              </a:cxn>
              <a:cxn ang="T116">
                <a:pos x="T72" y="T73"/>
              </a:cxn>
              <a:cxn ang="T117">
                <a:pos x="T74" y="T75"/>
              </a:cxn>
              <a:cxn ang="T118">
                <a:pos x="T76" y="T77"/>
              </a:cxn>
              <a:cxn ang="T119">
                <a:pos x="T78" y="T79"/>
              </a:cxn>
            </a:cxnLst>
            <a:rect l="0" t="0" r="r" b="b"/>
            <a:pathLst>
              <a:path w="678" h="430">
                <a:moveTo>
                  <a:pt x="634" y="0"/>
                </a:moveTo>
                <a:lnTo>
                  <a:pt x="634" y="0"/>
                </a:lnTo>
                <a:lnTo>
                  <a:pt x="596" y="1"/>
                </a:lnTo>
                <a:lnTo>
                  <a:pt x="556" y="3"/>
                </a:lnTo>
                <a:lnTo>
                  <a:pt x="515" y="9"/>
                </a:lnTo>
                <a:lnTo>
                  <a:pt x="473" y="16"/>
                </a:lnTo>
                <a:lnTo>
                  <a:pt x="451" y="22"/>
                </a:lnTo>
                <a:lnTo>
                  <a:pt x="429" y="27"/>
                </a:lnTo>
                <a:lnTo>
                  <a:pt x="407" y="34"/>
                </a:lnTo>
                <a:lnTo>
                  <a:pt x="386" y="41"/>
                </a:lnTo>
                <a:lnTo>
                  <a:pt x="364" y="49"/>
                </a:lnTo>
                <a:lnTo>
                  <a:pt x="342" y="57"/>
                </a:lnTo>
                <a:lnTo>
                  <a:pt x="320" y="67"/>
                </a:lnTo>
                <a:lnTo>
                  <a:pt x="298" y="77"/>
                </a:lnTo>
                <a:lnTo>
                  <a:pt x="277" y="88"/>
                </a:lnTo>
                <a:lnTo>
                  <a:pt x="255" y="100"/>
                </a:lnTo>
                <a:lnTo>
                  <a:pt x="234" y="114"/>
                </a:lnTo>
                <a:lnTo>
                  <a:pt x="213" y="127"/>
                </a:lnTo>
                <a:lnTo>
                  <a:pt x="192" y="142"/>
                </a:lnTo>
                <a:lnTo>
                  <a:pt x="172" y="159"/>
                </a:lnTo>
                <a:lnTo>
                  <a:pt x="152" y="175"/>
                </a:lnTo>
                <a:lnTo>
                  <a:pt x="133" y="194"/>
                </a:lnTo>
                <a:lnTo>
                  <a:pt x="114" y="213"/>
                </a:lnTo>
                <a:lnTo>
                  <a:pt x="96" y="234"/>
                </a:lnTo>
                <a:lnTo>
                  <a:pt x="78" y="255"/>
                </a:lnTo>
                <a:lnTo>
                  <a:pt x="61" y="277"/>
                </a:lnTo>
                <a:lnTo>
                  <a:pt x="45" y="302"/>
                </a:lnTo>
                <a:lnTo>
                  <a:pt x="29" y="327"/>
                </a:lnTo>
                <a:lnTo>
                  <a:pt x="15" y="353"/>
                </a:lnTo>
                <a:lnTo>
                  <a:pt x="0" y="381"/>
                </a:lnTo>
                <a:lnTo>
                  <a:pt x="78" y="430"/>
                </a:lnTo>
                <a:lnTo>
                  <a:pt x="90" y="408"/>
                </a:lnTo>
                <a:lnTo>
                  <a:pt x="102" y="386"/>
                </a:lnTo>
                <a:lnTo>
                  <a:pt x="115" y="365"/>
                </a:lnTo>
                <a:lnTo>
                  <a:pt x="129" y="345"/>
                </a:lnTo>
                <a:lnTo>
                  <a:pt x="143" y="326"/>
                </a:lnTo>
                <a:lnTo>
                  <a:pt x="158" y="307"/>
                </a:lnTo>
                <a:lnTo>
                  <a:pt x="173" y="289"/>
                </a:lnTo>
                <a:lnTo>
                  <a:pt x="189" y="273"/>
                </a:lnTo>
                <a:lnTo>
                  <a:pt x="206" y="257"/>
                </a:lnTo>
                <a:lnTo>
                  <a:pt x="223" y="243"/>
                </a:lnTo>
                <a:lnTo>
                  <a:pt x="240" y="229"/>
                </a:lnTo>
                <a:lnTo>
                  <a:pt x="258" y="216"/>
                </a:lnTo>
                <a:lnTo>
                  <a:pt x="276" y="204"/>
                </a:lnTo>
                <a:lnTo>
                  <a:pt x="295" y="193"/>
                </a:lnTo>
                <a:lnTo>
                  <a:pt x="314" y="182"/>
                </a:lnTo>
                <a:lnTo>
                  <a:pt x="332" y="173"/>
                </a:lnTo>
                <a:lnTo>
                  <a:pt x="352" y="163"/>
                </a:lnTo>
                <a:lnTo>
                  <a:pt x="371" y="155"/>
                </a:lnTo>
                <a:lnTo>
                  <a:pt x="390" y="147"/>
                </a:lnTo>
                <a:lnTo>
                  <a:pt x="410" y="141"/>
                </a:lnTo>
                <a:lnTo>
                  <a:pt x="430" y="134"/>
                </a:lnTo>
                <a:lnTo>
                  <a:pt x="449" y="128"/>
                </a:lnTo>
                <a:lnTo>
                  <a:pt x="469" y="123"/>
                </a:lnTo>
                <a:lnTo>
                  <a:pt x="488" y="119"/>
                </a:lnTo>
                <a:lnTo>
                  <a:pt x="526" y="111"/>
                </a:lnTo>
                <a:lnTo>
                  <a:pt x="564" y="107"/>
                </a:lnTo>
                <a:lnTo>
                  <a:pt x="600" y="104"/>
                </a:lnTo>
                <a:lnTo>
                  <a:pt x="634" y="103"/>
                </a:lnTo>
                <a:lnTo>
                  <a:pt x="639" y="103"/>
                </a:lnTo>
                <a:lnTo>
                  <a:pt x="644" y="102"/>
                </a:lnTo>
                <a:lnTo>
                  <a:pt x="649" y="101"/>
                </a:lnTo>
                <a:lnTo>
                  <a:pt x="653" y="100"/>
                </a:lnTo>
                <a:lnTo>
                  <a:pt x="661" y="94"/>
                </a:lnTo>
                <a:lnTo>
                  <a:pt x="667" y="88"/>
                </a:lnTo>
                <a:lnTo>
                  <a:pt x="672" y="80"/>
                </a:lnTo>
                <a:lnTo>
                  <a:pt x="675" y="70"/>
                </a:lnTo>
                <a:lnTo>
                  <a:pt x="677" y="61"/>
                </a:lnTo>
                <a:lnTo>
                  <a:pt x="678" y="51"/>
                </a:lnTo>
                <a:lnTo>
                  <a:pt x="677" y="42"/>
                </a:lnTo>
                <a:lnTo>
                  <a:pt x="675" y="33"/>
                </a:lnTo>
                <a:lnTo>
                  <a:pt x="672" y="23"/>
                </a:lnTo>
                <a:lnTo>
                  <a:pt x="667" y="16"/>
                </a:lnTo>
                <a:lnTo>
                  <a:pt x="661" y="9"/>
                </a:lnTo>
                <a:lnTo>
                  <a:pt x="653" y="4"/>
                </a:lnTo>
                <a:lnTo>
                  <a:pt x="649" y="2"/>
                </a:lnTo>
                <a:lnTo>
                  <a:pt x="644" y="1"/>
                </a:lnTo>
                <a:lnTo>
                  <a:pt x="639" y="0"/>
                </a:lnTo>
                <a:lnTo>
                  <a:pt x="634" y="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71" name="Freeform 165">
            <a:extLst>
              <a:ext uri="{FF2B5EF4-FFF2-40B4-BE49-F238E27FC236}">
                <a16:creationId xmlns:a16="http://schemas.microsoft.com/office/drawing/2014/main" id="{00000000-0008-0000-0700-000073010000}"/>
              </a:ext>
            </a:extLst>
          </xdr:cNvPr>
          <xdr:cNvSpPr>
            <a:spLocks/>
          </xdr:cNvSpPr>
        </xdr:nvSpPr>
        <xdr:spPr bwMode="auto">
          <a:xfrm>
            <a:off x="4721" y="433"/>
            <a:ext cx="120" cy="135"/>
          </a:xfrm>
          <a:custGeom>
            <a:avLst/>
            <a:gdLst>
              <a:gd name="T0" fmla="*/ 0 w 597"/>
              <a:gd name="T1" fmla="*/ 0 h 812"/>
              <a:gd name="T2" fmla="*/ 0 w 597"/>
              <a:gd name="T3" fmla="*/ 0 h 812"/>
              <a:gd name="T4" fmla="*/ 0 w 597"/>
              <a:gd name="T5" fmla="*/ 0 h 812"/>
              <a:gd name="T6" fmla="*/ 0 w 597"/>
              <a:gd name="T7" fmla="*/ 0 h 812"/>
              <a:gd name="T8" fmla="*/ 0 w 597"/>
              <a:gd name="T9" fmla="*/ 0 h 812"/>
              <a:gd name="T10" fmla="*/ 0 w 597"/>
              <a:gd name="T11" fmla="*/ 0 h 812"/>
              <a:gd name="T12" fmla="*/ 0 w 597"/>
              <a:gd name="T13" fmla="*/ 0 h 812"/>
              <a:gd name="T14" fmla="*/ 0 w 597"/>
              <a:gd name="T15" fmla="*/ 0 h 812"/>
              <a:gd name="T16" fmla="*/ 0 w 597"/>
              <a:gd name="T17" fmla="*/ 0 h 812"/>
              <a:gd name="T18" fmla="*/ 0 w 597"/>
              <a:gd name="T19" fmla="*/ 0 h 812"/>
              <a:gd name="T20" fmla="*/ 0 w 597"/>
              <a:gd name="T21" fmla="*/ 0 h 812"/>
              <a:gd name="T22" fmla="*/ 0 w 597"/>
              <a:gd name="T23" fmla="*/ 0 h 812"/>
              <a:gd name="T24" fmla="*/ 0 w 597"/>
              <a:gd name="T25" fmla="*/ 0 h 812"/>
              <a:gd name="T26" fmla="*/ 0 w 597"/>
              <a:gd name="T27" fmla="*/ 0 h 812"/>
              <a:gd name="T28" fmla="*/ 0 w 597"/>
              <a:gd name="T29" fmla="*/ 0 h 812"/>
              <a:gd name="T30" fmla="*/ 0 w 597"/>
              <a:gd name="T31" fmla="*/ 0 h 812"/>
              <a:gd name="T32" fmla="*/ 0 w 597"/>
              <a:gd name="T33" fmla="*/ 0 h 812"/>
              <a:gd name="T34" fmla="*/ 0 w 597"/>
              <a:gd name="T35" fmla="*/ 0 h 812"/>
              <a:gd name="T36" fmla="*/ 0 w 597"/>
              <a:gd name="T37" fmla="*/ 0 h 812"/>
              <a:gd name="T38" fmla="*/ 0 w 597"/>
              <a:gd name="T39" fmla="*/ 0 h 812"/>
              <a:gd name="T40" fmla="*/ 0 w 597"/>
              <a:gd name="T41" fmla="*/ 0 h 812"/>
              <a:gd name="T42" fmla="*/ 0 w 597"/>
              <a:gd name="T43" fmla="*/ 0 h 812"/>
              <a:gd name="T44" fmla="*/ 0 w 597"/>
              <a:gd name="T45" fmla="*/ 0 h 812"/>
              <a:gd name="T46" fmla="*/ 0 w 597"/>
              <a:gd name="T47" fmla="*/ 0 h 812"/>
              <a:gd name="T48" fmla="*/ 0 w 597"/>
              <a:gd name="T49" fmla="*/ 0 h 812"/>
              <a:gd name="T50" fmla="*/ 0 w 597"/>
              <a:gd name="T51" fmla="*/ 0 h 812"/>
              <a:gd name="T52" fmla="*/ 0 w 597"/>
              <a:gd name="T53" fmla="*/ 0 h 812"/>
              <a:gd name="T54" fmla="*/ 0 w 597"/>
              <a:gd name="T55" fmla="*/ 0 h 812"/>
              <a:gd name="T56" fmla="*/ 0 w 597"/>
              <a:gd name="T57" fmla="*/ 0 h 812"/>
              <a:gd name="T58" fmla="*/ 0 w 597"/>
              <a:gd name="T59" fmla="*/ 0 h 812"/>
              <a:gd name="T60" fmla="*/ 0 w 597"/>
              <a:gd name="T61" fmla="*/ 0 h 812"/>
              <a:gd name="T62" fmla="*/ 0 w 597"/>
              <a:gd name="T63" fmla="*/ 0 h 812"/>
              <a:gd name="T64" fmla="*/ 0 w 597"/>
              <a:gd name="T65" fmla="*/ 0 h 812"/>
              <a:gd name="T66" fmla="*/ 0 w 597"/>
              <a:gd name="T67" fmla="*/ 0 h 812"/>
              <a:gd name="T68" fmla="*/ 0 w 597"/>
              <a:gd name="T69" fmla="*/ 0 h 812"/>
              <a:gd name="T70" fmla="*/ 0 w 597"/>
              <a:gd name="T71" fmla="*/ 0 h 812"/>
              <a:gd name="T72" fmla="*/ 0 w 597"/>
              <a:gd name="T73" fmla="*/ 0 h 812"/>
              <a:gd name="T74" fmla="*/ 0 w 597"/>
              <a:gd name="T75" fmla="*/ 0 h 812"/>
              <a:gd name="T76" fmla="*/ 0 w 597"/>
              <a:gd name="T77" fmla="*/ 0 h 812"/>
              <a:gd name="T78" fmla="*/ 0 w 597"/>
              <a:gd name="T79" fmla="*/ 0 h 812"/>
              <a:gd name="T80" fmla="*/ 0 w 597"/>
              <a:gd name="T81" fmla="*/ 0 h 812"/>
              <a:gd name="T82" fmla="*/ 0 w 597"/>
              <a:gd name="T83" fmla="*/ 0 h 812"/>
              <a:gd name="T84" fmla="*/ 0 w 597"/>
              <a:gd name="T85" fmla="*/ 0 h 812"/>
              <a:gd name="T86" fmla="*/ 0 w 597"/>
              <a:gd name="T87" fmla="*/ 0 h 812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597" h="812">
                <a:moveTo>
                  <a:pt x="597" y="760"/>
                </a:moveTo>
                <a:lnTo>
                  <a:pt x="597" y="760"/>
                </a:lnTo>
                <a:lnTo>
                  <a:pt x="596" y="711"/>
                </a:lnTo>
                <a:lnTo>
                  <a:pt x="594" y="664"/>
                </a:lnTo>
                <a:lnTo>
                  <a:pt x="591" y="618"/>
                </a:lnTo>
                <a:lnTo>
                  <a:pt x="586" y="574"/>
                </a:lnTo>
                <a:lnTo>
                  <a:pt x="580" y="532"/>
                </a:lnTo>
                <a:lnTo>
                  <a:pt x="572" y="491"/>
                </a:lnTo>
                <a:lnTo>
                  <a:pt x="563" y="452"/>
                </a:lnTo>
                <a:lnTo>
                  <a:pt x="553" y="414"/>
                </a:lnTo>
                <a:lnTo>
                  <a:pt x="541" y="379"/>
                </a:lnTo>
                <a:lnTo>
                  <a:pt x="528" y="345"/>
                </a:lnTo>
                <a:lnTo>
                  <a:pt x="514" y="313"/>
                </a:lnTo>
                <a:lnTo>
                  <a:pt x="499" y="281"/>
                </a:lnTo>
                <a:lnTo>
                  <a:pt x="482" y="253"/>
                </a:lnTo>
                <a:lnTo>
                  <a:pt x="465" y="224"/>
                </a:lnTo>
                <a:lnTo>
                  <a:pt x="446" y="199"/>
                </a:lnTo>
                <a:lnTo>
                  <a:pt x="426" y="175"/>
                </a:lnTo>
                <a:lnTo>
                  <a:pt x="405" y="153"/>
                </a:lnTo>
                <a:lnTo>
                  <a:pt x="383" y="132"/>
                </a:lnTo>
                <a:lnTo>
                  <a:pt x="360" y="113"/>
                </a:lnTo>
                <a:lnTo>
                  <a:pt x="336" y="95"/>
                </a:lnTo>
                <a:lnTo>
                  <a:pt x="312" y="79"/>
                </a:lnTo>
                <a:lnTo>
                  <a:pt x="287" y="64"/>
                </a:lnTo>
                <a:lnTo>
                  <a:pt x="261" y="51"/>
                </a:lnTo>
                <a:lnTo>
                  <a:pt x="234" y="41"/>
                </a:lnTo>
                <a:lnTo>
                  <a:pt x="206" y="30"/>
                </a:lnTo>
                <a:lnTo>
                  <a:pt x="178" y="22"/>
                </a:lnTo>
                <a:lnTo>
                  <a:pt x="150" y="15"/>
                </a:lnTo>
                <a:lnTo>
                  <a:pt x="121" y="9"/>
                </a:lnTo>
                <a:lnTo>
                  <a:pt x="91" y="6"/>
                </a:lnTo>
                <a:lnTo>
                  <a:pt x="61" y="2"/>
                </a:lnTo>
                <a:lnTo>
                  <a:pt x="31" y="1"/>
                </a:lnTo>
                <a:lnTo>
                  <a:pt x="0" y="0"/>
                </a:lnTo>
                <a:lnTo>
                  <a:pt x="0" y="103"/>
                </a:lnTo>
                <a:lnTo>
                  <a:pt x="28" y="104"/>
                </a:lnTo>
                <a:lnTo>
                  <a:pt x="55" y="106"/>
                </a:lnTo>
                <a:lnTo>
                  <a:pt x="82" y="108"/>
                </a:lnTo>
                <a:lnTo>
                  <a:pt x="108" y="113"/>
                </a:lnTo>
                <a:lnTo>
                  <a:pt x="134" y="117"/>
                </a:lnTo>
                <a:lnTo>
                  <a:pt x="159" y="123"/>
                </a:lnTo>
                <a:lnTo>
                  <a:pt x="183" y="130"/>
                </a:lnTo>
                <a:lnTo>
                  <a:pt x="206" y="139"/>
                </a:lnTo>
                <a:lnTo>
                  <a:pt x="229" y="148"/>
                </a:lnTo>
                <a:lnTo>
                  <a:pt x="251" y="160"/>
                </a:lnTo>
                <a:lnTo>
                  <a:pt x="272" y="172"/>
                </a:lnTo>
                <a:lnTo>
                  <a:pt x="292" y="184"/>
                </a:lnTo>
                <a:lnTo>
                  <a:pt x="311" y="199"/>
                </a:lnTo>
                <a:lnTo>
                  <a:pt x="330" y="214"/>
                </a:lnTo>
                <a:lnTo>
                  <a:pt x="348" y="232"/>
                </a:lnTo>
                <a:lnTo>
                  <a:pt x="365" y="249"/>
                </a:lnTo>
                <a:lnTo>
                  <a:pt x="381" y="269"/>
                </a:lnTo>
                <a:lnTo>
                  <a:pt x="396" y="289"/>
                </a:lnTo>
                <a:lnTo>
                  <a:pt x="411" y="313"/>
                </a:lnTo>
                <a:lnTo>
                  <a:pt x="424" y="336"/>
                </a:lnTo>
                <a:lnTo>
                  <a:pt x="437" y="362"/>
                </a:lnTo>
                <a:lnTo>
                  <a:pt x="449" y="389"/>
                </a:lnTo>
                <a:lnTo>
                  <a:pt x="460" y="418"/>
                </a:lnTo>
                <a:lnTo>
                  <a:pt x="470" y="448"/>
                </a:lnTo>
                <a:lnTo>
                  <a:pt x="478" y="481"/>
                </a:lnTo>
                <a:lnTo>
                  <a:pt x="486" y="515"/>
                </a:lnTo>
                <a:lnTo>
                  <a:pt x="493" y="552"/>
                </a:lnTo>
                <a:lnTo>
                  <a:pt x="499" y="589"/>
                </a:lnTo>
                <a:lnTo>
                  <a:pt x="503" y="629"/>
                </a:lnTo>
                <a:lnTo>
                  <a:pt x="506" y="671"/>
                </a:lnTo>
                <a:lnTo>
                  <a:pt x="508" y="714"/>
                </a:lnTo>
                <a:lnTo>
                  <a:pt x="509" y="760"/>
                </a:lnTo>
                <a:lnTo>
                  <a:pt x="509" y="767"/>
                </a:lnTo>
                <a:lnTo>
                  <a:pt x="510" y="773"/>
                </a:lnTo>
                <a:lnTo>
                  <a:pt x="511" y="778"/>
                </a:lnTo>
                <a:lnTo>
                  <a:pt x="513" y="784"/>
                </a:lnTo>
                <a:lnTo>
                  <a:pt x="517" y="792"/>
                </a:lnTo>
                <a:lnTo>
                  <a:pt x="523" y="799"/>
                </a:lnTo>
                <a:lnTo>
                  <a:pt x="529" y="805"/>
                </a:lnTo>
                <a:lnTo>
                  <a:pt x="537" y="809"/>
                </a:lnTo>
                <a:lnTo>
                  <a:pt x="545" y="812"/>
                </a:lnTo>
                <a:lnTo>
                  <a:pt x="553" y="812"/>
                </a:lnTo>
                <a:lnTo>
                  <a:pt x="561" y="812"/>
                </a:lnTo>
                <a:lnTo>
                  <a:pt x="569" y="809"/>
                </a:lnTo>
                <a:lnTo>
                  <a:pt x="577" y="805"/>
                </a:lnTo>
                <a:lnTo>
                  <a:pt x="583" y="799"/>
                </a:lnTo>
                <a:lnTo>
                  <a:pt x="589" y="792"/>
                </a:lnTo>
                <a:lnTo>
                  <a:pt x="593" y="784"/>
                </a:lnTo>
                <a:lnTo>
                  <a:pt x="595" y="778"/>
                </a:lnTo>
                <a:lnTo>
                  <a:pt x="596" y="773"/>
                </a:lnTo>
                <a:lnTo>
                  <a:pt x="597" y="767"/>
                </a:lnTo>
                <a:lnTo>
                  <a:pt x="597" y="76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72" name="Freeform 166">
            <a:extLst>
              <a:ext uri="{FF2B5EF4-FFF2-40B4-BE49-F238E27FC236}">
                <a16:creationId xmlns:a16="http://schemas.microsoft.com/office/drawing/2014/main" id="{00000000-0008-0000-0700-000074010000}"/>
              </a:ext>
            </a:extLst>
          </xdr:cNvPr>
          <xdr:cNvSpPr>
            <a:spLocks/>
          </xdr:cNvSpPr>
        </xdr:nvSpPr>
        <xdr:spPr bwMode="auto">
          <a:xfrm>
            <a:off x="4823" y="559"/>
            <a:ext cx="18" cy="223"/>
          </a:xfrm>
          <a:custGeom>
            <a:avLst/>
            <a:gdLst>
              <a:gd name="T0" fmla="*/ 0 w 88"/>
              <a:gd name="T1" fmla="*/ 0 h 1336"/>
              <a:gd name="T2" fmla="*/ 0 w 88"/>
              <a:gd name="T3" fmla="*/ 0 h 1336"/>
              <a:gd name="T4" fmla="*/ 0 w 88"/>
              <a:gd name="T5" fmla="*/ 0 h 1336"/>
              <a:gd name="T6" fmla="*/ 0 w 88"/>
              <a:gd name="T7" fmla="*/ 0 h 1336"/>
              <a:gd name="T8" fmla="*/ 0 w 88"/>
              <a:gd name="T9" fmla="*/ 0 h 1336"/>
              <a:gd name="T10" fmla="*/ 0 w 88"/>
              <a:gd name="T11" fmla="*/ 0 h 1336"/>
              <a:gd name="T12" fmla="*/ 0 w 88"/>
              <a:gd name="T13" fmla="*/ 0 h 1336"/>
              <a:gd name="T14" fmla="*/ 0 w 88"/>
              <a:gd name="T15" fmla="*/ 0 h 1336"/>
              <a:gd name="T16" fmla="*/ 0 w 88"/>
              <a:gd name="T17" fmla="*/ 0 h 1336"/>
              <a:gd name="T18" fmla="*/ 0 w 88"/>
              <a:gd name="T19" fmla="*/ 0 h 1336"/>
              <a:gd name="T20" fmla="*/ 0 w 88"/>
              <a:gd name="T21" fmla="*/ 0 h 1336"/>
              <a:gd name="T22" fmla="*/ 0 w 88"/>
              <a:gd name="T23" fmla="*/ 0 h 1336"/>
              <a:gd name="T24" fmla="*/ 0 w 88"/>
              <a:gd name="T25" fmla="*/ 0 h 1336"/>
              <a:gd name="T26" fmla="*/ 0 w 88"/>
              <a:gd name="T27" fmla="*/ 0 h 1336"/>
              <a:gd name="T28" fmla="*/ 0 w 88"/>
              <a:gd name="T29" fmla="*/ 0 h 1336"/>
              <a:gd name="T30" fmla="*/ 0 w 88"/>
              <a:gd name="T31" fmla="*/ 0 h 1336"/>
              <a:gd name="T32" fmla="*/ 0 w 88"/>
              <a:gd name="T33" fmla="*/ 0 h 1336"/>
              <a:gd name="T34" fmla="*/ 0 w 88"/>
              <a:gd name="T35" fmla="*/ 0 h 1336"/>
              <a:gd name="T36" fmla="*/ 0 w 88"/>
              <a:gd name="T37" fmla="*/ 0 h 1336"/>
              <a:gd name="T38" fmla="*/ 0 w 88"/>
              <a:gd name="T39" fmla="*/ 0 h 1336"/>
              <a:gd name="T40" fmla="*/ 0 w 88"/>
              <a:gd name="T41" fmla="*/ 0 h 1336"/>
              <a:gd name="T42" fmla="*/ 0 w 88"/>
              <a:gd name="T43" fmla="*/ 0 h 1336"/>
              <a:gd name="T44" fmla="*/ 0 w 88"/>
              <a:gd name="T45" fmla="*/ 0 h 1336"/>
              <a:gd name="T46" fmla="*/ 0 w 88"/>
              <a:gd name="T47" fmla="*/ 0 h 1336"/>
              <a:gd name="T48" fmla="*/ 0 w 88"/>
              <a:gd name="T49" fmla="*/ 0 h 1336"/>
              <a:gd name="T50" fmla="*/ 0 w 88"/>
              <a:gd name="T51" fmla="*/ 0 h 1336"/>
              <a:gd name="T52" fmla="*/ 0 w 88"/>
              <a:gd name="T53" fmla="*/ 0 h 1336"/>
              <a:gd name="T54" fmla="*/ 0 w 88"/>
              <a:gd name="T55" fmla="*/ 0 h 13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8" h="1336">
                <a:moveTo>
                  <a:pt x="44" y="1336"/>
                </a:moveTo>
                <a:lnTo>
                  <a:pt x="88" y="1283"/>
                </a:lnTo>
                <a:lnTo>
                  <a:pt x="88" y="0"/>
                </a:lnTo>
                <a:lnTo>
                  <a:pt x="0" y="0"/>
                </a:lnTo>
                <a:lnTo>
                  <a:pt x="0" y="1283"/>
                </a:lnTo>
                <a:lnTo>
                  <a:pt x="44" y="1336"/>
                </a:lnTo>
                <a:lnTo>
                  <a:pt x="0" y="1283"/>
                </a:lnTo>
                <a:lnTo>
                  <a:pt x="0" y="1290"/>
                </a:lnTo>
                <a:lnTo>
                  <a:pt x="1" y="1296"/>
                </a:lnTo>
                <a:lnTo>
                  <a:pt x="2" y="1301"/>
                </a:lnTo>
                <a:lnTo>
                  <a:pt x="4" y="1307"/>
                </a:lnTo>
                <a:lnTo>
                  <a:pt x="8" y="1315"/>
                </a:lnTo>
                <a:lnTo>
                  <a:pt x="14" y="1323"/>
                </a:lnTo>
                <a:lnTo>
                  <a:pt x="20" y="1328"/>
                </a:lnTo>
                <a:lnTo>
                  <a:pt x="28" y="1332"/>
                </a:lnTo>
                <a:lnTo>
                  <a:pt x="36" y="1335"/>
                </a:lnTo>
                <a:lnTo>
                  <a:pt x="44" y="1336"/>
                </a:lnTo>
                <a:lnTo>
                  <a:pt x="52" y="1335"/>
                </a:lnTo>
                <a:lnTo>
                  <a:pt x="60" y="1332"/>
                </a:lnTo>
                <a:lnTo>
                  <a:pt x="68" y="1328"/>
                </a:lnTo>
                <a:lnTo>
                  <a:pt x="74" y="1323"/>
                </a:lnTo>
                <a:lnTo>
                  <a:pt x="80" y="1315"/>
                </a:lnTo>
                <a:lnTo>
                  <a:pt x="84" y="1307"/>
                </a:lnTo>
                <a:lnTo>
                  <a:pt x="86" y="1301"/>
                </a:lnTo>
                <a:lnTo>
                  <a:pt x="87" y="1296"/>
                </a:lnTo>
                <a:lnTo>
                  <a:pt x="88" y="1290"/>
                </a:lnTo>
                <a:lnTo>
                  <a:pt x="88" y="1283"/>
                </a:lnTo>
                <a:lnTo>
                  <a:pt x="44" y="1336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73" name="Freeform 167">
            <a:extLst>
              <a:ext uri="{FF2B5EF4-FFF2-40B4-BE49-F238E27FC236}">
                <a16:creationId xmlns:a16="http://schemas.microsoft.com/office/drawing/2014/main" id="{00000000-0008-0000-0700-000075010000}"/>
              </a:ext>
            </a:extLst>
          </xdr:cNvPr>
          <xdr:cNvSpPr>
            <a:spLocks/>
          </xdr:cNvSpPr>
        </xdr:nvSpPr>
        <xdr:spPr bwMode="auto">
          <a:xfrm>
            <a:off x="4669" y="765"/>
            <a:ext cx="163" cy="17"/>
          </a:xfrm>
          <a:custGeom>
            <a:avLst/>
            <a:gdLst>
              <a:gd name="T0" fmla="*/ 0 w 817"/>
              <a:gd name="T1" fmla="*/ 0 h 105"/>
              <a:gd name="T2" fmla="*/ 0 w 817"/>
              <a:gd name="T3" fmla="*/ 0 h 105"/>
              <a:gd name="T4" fmla="*/ 0 w 817"/>
              <a:gd name="T5" fmla="*/ 0 h 105"/>
              <a:gd name="T6" fmla="*/ 0 w 817"/>
              <a:gd name="T7" fmla="*/ 0 h 105"/>
              <a:gd name="T8" fmla="*/ 0 w 817"/>
              <a:gd name="T9" fmla="*/ 0 h 105"/>
              <a:gd name="T10" fmla="*/ 0 w 817"/>
              <a:gd name="T11" fmla="*/ 0 h 105"/>
              <a:gd name="T12" fmla="*/ 0 w 817"/>
              <a:gd name="T13" fmla="*/ 0 h 105"/>
              <a:gd name="T14" fmla="*/ 0 w 817"/>
              <a:gd name="T15" fmla="*/ 0 h 105"/>
              <a:gd name="T16" fmla="*/ 0 w 817"/>
              <a:gd name="T17" fmla="*/ 0 h 105"/>
              <a:gd name="T18" fmla="*/ 0 w 817"/>
              <a:gd name="T19" fmla="*/ 0 h 105"/>
              <a:gd name="T20" fmla="*/ 0 w 817"/>
              <a:gd name="T21" fmla="*/ 0 h 105"/>
              <a:gd name="T22" fmla="*/ 0 w 817"/>
              <a:gd name="T23" fmla="*/ 0 h 105"/>
              <a:gd name="T24" fmla="*/ 0 w 817"/>
              <a:gd name="T25" fmla="*/ 0 h 105"/>
              <a:gd name="T26" fmla="*/ 0 w 817"/>
              <a:gd name="T27" fmla="*/ 0 h 105"/>
              <a:gd name="T28" fmla="*/ 0 w 817"/>
              <a:gd name="T29" fmla="*/ 0 h 105"/>
              <a:gd name="T30" fmla="*/ 0 w 817"/>
              <a:gd name="T31" fmla="*/ 0 h 105"/>
              <a:gd name="T32" fmla="*/ 0 w 817"/>
              <a:gd name="T33" fmla="*/ 0 h 105"/>
              <a:gd name="T34" fmla="*/ 0 w 817"/>
              <a:gd name="T35" fmla="*/ 0 h 105"/>
              <a:gd name="T36" fmla="*/ 0 w 817"/>
              <a:gd name="T37" fmla="*/ 0 h 105"/>
              <a:gd name="T38" fmla="*/ 0 w 817"/>
              <a:gd name="T39" fmla="*/ 0 h 105"/>
              <a:gd name="T40" fmla="*/ 0 w 817"/>
              <a:gd name="T41" fmla="*/ 0 h 105"/>
              <a:gd name="T42" fmla="*/ 0 w 817"/>
              <a:gd name="T43" fmla="*/ 0 h 105"/>
              <a:gd name="T44" fmla="*/ 0 w 817"/>
              <a:gd name="T45" fmla="*/ 0 h 105"/>
              <a:gd name="T46" fmla="*/ 0 w 817"/>
              <a:gd name="T47" fmla="*/ 0 h 105"/>
              <a:gd name="T48" fmla="*/ 0 w 817"/>
              <a:gd name="T49" fmla="*/ 0 h 105"/>
              <a:gd name="T50" fmla="*/ 0 w 817"/>
              <a:gd name="T51" fmla="*/ 0 h 105"/>
              <a:gd name="T52" fmla="*/ 0 w 817"/>
              <a:gd name="T53" fmla="*/ 0 h 105"/>
              <a:gd name="T54" fmla="*/ 0 w 817"/>
              <a:gd name="T55" fmla="*/ 0 h 105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817" h="105">
                <a:moveTo>
                  <a:pt x="0" y="52"/>
                </a:moveTo>
                <a:lnTo>
                  <a:pt x="44" y="105"/>
                </a:lnTo>
                <a:lnTo>
                  <a:pt x="817" y="105"/>
                </a:lnTo>
                <a:lnTo>
                  <a:pt x="817" y="0"/>
                </a:lnTo>
                <a:lnTo>
                  <a:pt x="44" y="0"/>
                </a:lnTo>
                <a:lnTo>
                  <a:pt x="0" y="52"/>
                </a:lnTo>
                <a:lnTo>
                  <a:pt x="44" y="0"/>
                </a:lnTo>
                <a:lnTo>
                  <a:pt x="39" y="0"/>
                </a:lnTo>
                <a:lnTo>
                  <a:pt x="34" y="1"/>
                </a:lnTo>
                <a:lnTo>
                  <a:pt x="29" y="3"/>
                </a:lnTo>
                <a:lnTo>
                  <a:pt x="25" y="5"/>
                </a:lnTo>
                <a:lnTo>
                  <a:pt x="17" y="10"/>
                </a:lnTo>
                <a:lnTo>
                  <a:pt x="11" y="17"/>
                </a:lnTo>
                <a:lnTo>
                  <a:pt x="6" y="25"/>
                </a:lnTo>
                <a:lnTo>
                  <a:pt x="3" y="33"/>
                </a:lnTo>
                <a:lnTo>
                  <a:pt x="1" y="43"/>
                </a:lnTo>
                <a:lnTo>
                  <a:pt x="0" y="52"/>
                </a:lnTo>
                <a:lnTo>
                  <a:pt x="1" y="63"/>
                </a:lnTo>
                <a:lnTo>
                  <a:pt x="3" y="72"/>
                </a:lnTo>
                <a:lnTo>
                  <a:pt x="6" y="80"/>
                </a:lnTo>
                <a:lnTo>
                  <a:pt x="11" y="89"/>
                </a:lnTo>
                <a:lnTo>
                  <a:pt x="17" y="94"/>
                </a:lnTo>
                <a:lnTo>
                  <a:pt x="25" y="100"/>
                </a:lnTo>
                <a:lnTo>
                  <a:pt x="29" y="101"/>
                </a:lnTo>
                <a:lnTo>
                  <a:pt x="34" y="104"/>
                </a:lnTo>
                <a:lnTo>
                  <a:pt x="39" y="104"/>
                </a:lnTo>
                <a:lnTo>
                  <a:pt x="44" y="105"/>
                </a:lnTo>
                <a:lnTo>
                  <a:pt x="0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74" name="Freeform 168">
            <a:extLst>
              <a:ext uri="{FF2B5EF4-FFF2-40B4-BE49-F238E27FC236}">
                <a16:creationId xmlns:a16="http://schemas.microsoft.com/office/drawing/2014/main" id="{00000000-0008-0000-0700-000076010000}"/>
              </a:ext>
            </a:extLst>
          </xdr:cNvPr>
          <xdr:cNvSpPr>
            <a:spLocks/>
          </xdr:cNvSpPr>
        </xdr:nvSpPr>
        <xdr:spPr bwMode="auto">
          <a:xfrm>
            <a:off x="2149" y="459"/>
            <a:ext cx="386" cy="341"/>
          </a:xfrm>
          <a:custGeom>
            <a:avLst/>
            <a:gdLst>
              <a:gd name="T0" fmla="*/ 0 w 1928"/>
              <a:gd name="T1" fmla="*/ 0 h 2050"/>
              <a:gd name="T2" fmla="*/ 0 w 1928"/>
              <a:gd name="T3" fmla="*/ 0 h 2050"/>
              <a:gd name="T4" fmla="*/ 0 w 1928"/>
              <a:gd name="T5" fmla="*/ 0 h 2050"/>
              <a:gd name="T6" fmla="*/ 0 w 1928"/>
              <a:gd name="T7" fmla="*/ 0 h 2050"/>
              <a:gd name="T8" fmla="*/ 0 w 1928"/>
              <a:gd name="T9" fmla="*/ 0 h 2050"/>
              <a:gd name="T10" fmla="*/ 0 w 1928"/>
              <a:gd name="T11" fmla="*/ 0 h 2050"/>
              <a:gd name="T12" fmla="*/ 0 w 1928"/>
              <a:gd name="T13" fmla="*/ 0 h 2050"/>
              <a:gd name="T14" fmla="*/ 0 w 1928"/>
              <a:gd name="T15" fmla="*/ 0 h 2050"/>
              <a:gd name="T16" fmla="*/ 0 w 1928"/>
              <a:gd name="T17" fmla="*/ 0 h 2050"/>
              <a:gd name="T18" fmla="*/ 0 w 1928"/>
              <a:gd name="T19" fmla="*/ 0 h 2050"/>
              <a:gd name="T20" fmla="*/ 0 w 1928"/>
              <a:gd name="T21" fmla="*/ 0 h 2050"/>
              <a:gd name="T22" fmla="*/ 0 w 1928"/>
              <a:gd name="T23" fmla="*/ 0 h 2050"/>
              <a:gd name="T24" fmla="*/ 0 w 1928"/>
              <a:gd name="T25" fmla="*/ 0 h 2050"/>
              <a:gd name="T26" fmla="*/ 0 w 1928"/>
              <a:gd name="T27" fmla="*/ 0 h 2050"/>
              <a:gd name="T28" fmla="*/ 0 w 1928"/>
              <a:gd name="T29" fmla="*/ 0 h 2050"/>
              <a:gd name="T30" fmla="*/ 0 w 1928"/>
              <a:gd name="T31" fmla="*/ 0 h 2050"/>
              <a:gd name="T32" fmla="*/ 0 w 1928"/>
              <a:gd name="T33" fmla="*/ 0 h 2050"/>
              <a:gd name="T34" fmla="*/ 0 w 1928"/>
              <a:gd name="T35" fmla="*/ 0 h 2050"/>
              <a:gd name="T36" fmla="*/ 0 w 1928"/>
              <a:gd name="T37" fmla="*/ 0 h 2050"/>
              <a:gd name="T38" fmla="*/ 0 w 1928"/>
              <a:gd name="T39" fmla="*/ 0 h 2050"/>
              <a:gd name="T40" fmla="*/ 0 w 1928"/>
              <a:gd name="T41" fmla="*/ 0 h 2050"/>
              <a:gd name="T42" fmla="*/ 0 w 1928"/>
              <a:gd name="T43" fmla="*/ 0 h 2050"/>
              <a:gd name="T44" fmla="*/ 0 w 1928"/>
              <a:gd name="T45" fmla="*/ 0 h 2050"/>
              <a:gd name="T46" fmla="*/ 0 w 1928"/>
              <a:gd name="T47" fmla="*/ 0 h 2050"/>
              <a:gd name="T48" fmla="*/ 0 w 1928"/>
              <a:gd name="T49" fmla="*/ 0 h 2050"/>
              <a:gd name="T50" fmla="*/ 0 w 1928"/>
              <a:gd name="T51" fmla="*/ 0 h 2050"/>
              <a:gd name="T52" fmla="*/ 0 w 1928"/>
              <a:gd name="T53" fmla="*/ 0 h 2050"/>
              <a:gd name="T54" fmla="*/ 0 w 1928"/>
              <a:gd name="T55" fmla="*/ 0 h 2050"/>
              <a:gd name="T56" fmla="*/ 0 w 1928"/>
              <a:gd name="T57" fmla="*/ 0 h 2050"/>
              <a:gd name="T58" fmla="*/ 0 w 1928"/>
              <a:gd name="T59" fmla="*/ 0 h 2050"/>
              <a:gd name="T60" fmla="*/ 0 w 1928"/>
              <a:gd name="T61" fmla="*/ 0 h 2050"/>
              <a:gd name="T62" fmla="*/ 0 w 1928"/>
              <a:gd name="T63" fmla="*/ 0 h 2050"/>
              <a:gd name="T64" fmla="*/ 0 w 1928"/>
              <a:gd name="T65" fmla="*/ 0 h 2050"/>
              <a:gd name="T66" fmla="*/ 0 w 1928"/>
              <a:gd name="T67" fmla="*/ 0 h 2050"/>
              <a:gd name="T68" fmla="*/ 0 w 1928"/>
              <a:gd name="T69" fmla="*/ 0 h 2050"/>
              <a:gd name="T70" fmla="*/ 0 w 1928"/>
              <a:gd name="T71" fmla="*/ 0 h 2050"/>
              <a:gd name="T72" fmla="*/ 0 w 1928"/>
              <a:gd name="T73" fmla="*/ 0 h 2050"/>
              <a:gd name="T74" fmla="*/ 0 w 1928"/>
              <a:gd name="T75" fmla="*/ 0 h 2050"/>
              <a:gd name="T76" fmla="*/ 0 w 1928"/>
              <a:gd name="T77" fmla="*/ 0 h 2050"/>
              <a:gd name="T78" fmla="*/ 0 w 1928"/>
              <a:gd name="T79" fmla="*/ 0 h 2050"/>
              <a:gd name="T80" fmla="*/ 0 w 1928"/>
              <a:gd name="T81" fmla="*/ 0 h 2050"/>
              <a:gd name="T82" fmla="*/ 0 w 1928"/>
              <a:gd name="T83" fmla="*/ 0 h 2050"/>
              <a:gd name="T84" fmla="*/ 0 w 1928"/>
              <a:gd name="T85" fmla="*/ 0 h 2050"/>
              <a:gd name="T86" fmla="*/ 0 w 1928"/>
              <a:gd name="T87" fmla="*/ 0 h 2050"/>
              <a:gd name="T88" fmla="*/ 0 w 1928"/>
              <a:gd name="T89" fmla="*/ 0 h 2050"/>
              <a:gd name="T90" fmla="*/ 0 w 1928"/>
              <a:gd name="T91" fmla="*/ 0 h 2050"/>
              <a:gd name="T92" fmla="*/ 0 w 1928"/>
              <a:gd name="T93" fmla="*/ 0 h 2050"/>
              <a:gd name="T94" fmla="*/ 0 w 1928"/>
              <a:gd name="T95" fmla="*/ 0 h 2050"/>
              <a:gd name="T96" fmla="*/ 0 w 1928"/>
              <a:gd name="T97" fmla="*/ 0 h 2050"/>
              <a:gd name="T98" fmla="*/ 0 w 1928"/>
              <a:gd name="T99" fmla="*/ 0 h 2050"/>
              <a:gd name="T100" fmla="*/ 0 w 1928"/>
              <a:gd name="T101" fmla="*/ 0 h 2050"/>
              <a:gd name="T102" fmla="*/ 0 w 1928"/>
              <a:gd name="T103" fmla="*/ 0 h 2050"/>
              <a:gd name="T104" fmla="*/ 0 w 1928"/>
              <a:gd name="T105" fmla="*/ 0 h 2050"/>
              <a:gd name="T106" fmla="*/ 0 w 1928"/>
              <a:gd name="T107" fmla="*/ 0 h 2050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</a:gdLst>
            <a:ahLst/>
            <a:cxnLst>
              <a:cxn ang="T108">
                <a:pos x="T0" y="T1"/>
              </a:cxn>
              <a:cxn ang="T109">
                <a:pos x="T2" y="T3"/>
              </a:cxn>
              <a:cxn ang="T110">
                <a:pos x="T4" y="T5"/>
              </a:cxn>
              <a:cxn ang="T111">
                <a:pos x="T6" y="T7"/>
              </a:cxn>
              <a:cxn ang="T112">
                <a:pos x="T8" y="T9"/>
              </a:cxn>
              <a:cxn ang="T113">
                <a:pos x="T10" y="T11"/>
              </a:cxn>
              <a:cxn ang="T114">
                <a:pos x="T12" y="T13"/>
              </a:cxn>
              <a:cxn ang="T115">
                <a:pos x="T14" y="T15"/>
              </a:cxn>
              <a:cxn ang="T116">
                <a:pos x="T16" y="T17"/>
              </a:cxn>
              <a:cxn ang="T117">
                <a:pos x="T18" y="T19"/>
              </a:cxn>
              <a:cxn ang="T118">
                <a:pos x="T20" y="T21"/>
              </a:cxn>
              <a:cxn ang="T119">
                <a:pos x="T22" y="T23"/>
              </a:cxn>
              <a:cxn ang="T120">
                <a:pos x="T24" y="T25"/>
              </a:cxn>
              <a:cxn ang="T121">
                <a:pos x="T26" y="T27"/>
              </a:cxn>
              <a:cxn ang="T122">
                <a:pos x="T28" y="T29"/>
              </a:cxn>
              <a:cxn ang="T123">
                <a:pos x="T30" y="T31"/>
              </a:cxn>
              <a:cxn ang="T124">
                <a:pos x="T32" y="T33"/>
              </a:cxn>
              <a:cxn ang="T125">
                <a:pos x="T34" y="T35"/>
              </a:cxn>
              <a:cxn ang="T126">
                <a:pos x="T36" y="T37"/>
              </a:cxn>
              <a:cxn ang="T127">
                <a:pos x="T38" y="T39"/>
              </a:cxn>
              <a:cxn ang="T128">
                <a:pos x="T40" y="T41"/>
              </a:cxn>
              <a:cxn ang="T129">
                <a:pos x="T42" y="T43"/>
              </a:cxn>
              <a:cxn ang="T130">
                <a:pos x="T44" y="T45"/>
              </a:cxn>
              <a:cxn ang="T131">
                <a:pos x="T46" y="T47"/>
              </a:cxn>
              <a:cxn ang="T132">
                <a:pos x="T48" y="T49"/>
              </a:cxn>
              <a:cxn ang="T133">
                <a:pos x="T50" y="T51"/>
              </a:cxn>
              <a:cxn ang="T134">
                <a:pos x="T52" y="T53"/>
              </a:cxn>
              <a:cxn ang="T135">
                <a:pos x="T54" y="T55"/>
              </a:cxn>
              <a:cxn ang="T136">
                <a:pos x="T56" y="T57"/>
              </a:cxn>
              <a:cxn ang="T137">
                <a:pos x="T58" y="T59"/>
              </a:cxn>
              <a:cxn ang="T138">
                <a:pos x="T60" y="T61"/>
              </a:cxn>
              <a:cxn ang="T139">
                <a:pos x="T62" y="T63"/>
              </a:cxn>
              <a:cxn ang="T140">
                <a:pos x="T64" y="T65"/>
              </a:cxn>
              <a:cxn ang="T141">
                <a:pos x="T66" y="T67"/>
              </a:cxn>
              <a:cxn ang="T142">
                <a:pos x="T68" y="T69"/>
              </a:cxn>
              <a:cxn ang="T143">
                <a:pos x="T70" y="T71"/>
              </a:cxn>
              <a:cxn ang="T144">
                <a:pos x="T72" y="T73"/>
              </a:cxn>
              <a:cxn ang="T145">
                <a:pos x="T74" y="T75"/>
              </a:cxn>
              <a:cxn ang="T146">
                <a:pos x="T76" y="T77"/>
              </a:cxn>
              <a:cxn ang="T147">
                <a:pos x="T78" y="T79"/>
              </a:cxn>
              <a:cxn ang="T148">
                <a:pos x="T80" y="T81"/>
              </a:cxn>
              <a:cxn ang="T149">
                <a:pos x="T82" y="T83"/>
              </a:cxn>
              <a:cxn ang="T150">
                <a:pos x="T84" y="T85"/>
              </a:cxn>
              <a:cxn ang="T151">
                <a:pos x="T86" y="T87"/>
              </a:cxn>
              <a:cxn ang="T152">
                <a:pos x="T88" y="T89"/>
              </a:cxn>
              <a:cxn ang="T153">
                <a:pos x="T90" y="T91"/>
              </a:cxn>
              <a:cxn ang="T154">
                <a:pos x="T92" y="T93"/>
              </a:cxn>
              <a:cxn ang="T155">
                <a:pos x="T94" y="T95"/>
              </a:cxn>
              <a:cxn ang="T156">
                <a:pos x="T96" y="T97"/>
              </a:cxn>
              <a:cxn ang="T157">
                <a:pos x="T98" y="T99"/>
              </a:cxn>
              <a:cxn ang="T158">
                <a:pos x="T100" y="T101"/>
              </a:cxn>
              <a:cxn ang="T159">
                <a:pos x="T102" y="T103"/>
              </a:cxn>
              <a:cxn ang="T160">
                <a:pos x="T104" y="T105"/>
              </a:cxn>
              <a:cxn ang="T161">
                <a:pos x="T106" y="T107"/>
              </a:cxn>
            </a:cxnLst>
            <a:rect l="0" t="0" r="r" b="b"/>
            <a:pathLst>
              <a:path w="1928" h="2050">
                <a:moveTo>
                  <a:pt x="1229" y="853"/>
                </a:moveTo>
                <a:lnTo>
                  <a:pt x="1227" y="830"/>
                </a:lnTo>
                <a:lnTo>
                  <a:pt x="1226" y="809"/>
                </a:lnTo>
                <a:lnTo>
                  <a:pt x="1223" y="788"/>
                </a:lnTo>
                <a:lnTo>
                  <a:pt x="1220" y="768"/>
                </a:lnTo>
                <a:lnTo>
                  <a:pt x="1216" y="748"/>
                </a:lnTo>
                <a:lnTo>
                  <a:pt x="1212" y="729"/>
                </a:lnTo>
                <a:lnTo>
                  <a:pt x="1207" y="710"/>
                </a:lnTo>
                <a:lnTo>
                  <a:pt x="1202" y="693"/>
                </a:lnTo>
                <a:lnTo>
                  <a:pt x="1195" y="676"/>
                </a:lnTo>
                <a:lnTo>
                  <a:pt x="1189" y="660"/>
                </a:lnTo>
                <a:lnTo>
                  <a:pt x="1182" y="644"/>
                </a:lnTo>
                <a:lnTo>
                  <a:pt x="1174" y="629"/>
                </a:lnTo>
                <a:lnTo>
                  <a:pt x="1166" y="615"/>
                </a:lnTo>
                <a:lnTo>
                  <a:pt x="1158" y="601"/>
                </a:lnTo>
                <a:lnTo>
                  <a:pt x="1149" y="588"/>
                </a:lnTo>
                <a:lnTo>
                  <a:pt x="1140" y="576"/>
                </a:lnTo>
                <a:lnTo>
                  <a:pt x="1131" y="564"/>
                </a:lnTo>
                <a:lnTo>
                  <a:pt x="1121" y="554"/>
                </a:lnTo>
                <a:lnTo>
                  <a:pt x="1110" y="543"/>
                </a:lnTo>
                <a:lnTo>
                  <a:pt x="1100" y="534"/>
                </a:lnTo>
                <a:lnTo>
                  <a:pt x="1089" y="525"/>
                </a:lnTo>
                <a:lnTo>
                  <a:pt x="1078" y="517"/>
                </a:lnTo>
                <a:lnTo>
                  <a:pt x="1067" y="510"/>
                </a:lnTo>
                <a:lnTo>
                  <a:pt x="1056" y="503"/>
                </a:lnTo>
                <a:lnTo>
                  <a:pt x="1044" y="498"/>
                </a:lnTo>
                <a:lnTo>
                  <a:pt x="1032" y="492"/>
                </a:lnTo>
                <a:lnTo>
                  <a:pt x="1021" y="489"/>
                </a:lnTo>
                <a:lnTo>
                  <a:pt x="1009" y="485"/>
                </a:lnTo>
                <a:lnTo>
                  <a:pt x="997" y="482"/>
                </a:lnTo>
                <a:lnTo>
                  <a:pt x="984" y="481"/>
                </a:lnTo>
                <a:lnTo>
                  <a:pt x="972" y="479"/>
                </a:lnTo>
                <a:lnTo>
                  <a:pt x="960" y="478"/>
                </a:lnTo>
                <a:lnTo>
                  <a:pt x="935" y="479"/>
                </a:lnTo>
                <a:lnTo>
                  <a:pt x="909" y="483"/>
                </a:lnTo>
                <a:lnTo>
                  <a:pt x="896" y="485"/>
                </a:lnTo>
                <a:lnTo>
                  <a:pt x="882" y="488"/>
                </a:lnTo>
                <a:lnTo>
                  <a:pt x="869" y="492"/>
                </a:lnTo>
                <a:lnTo>
                  <a:pt x="856" y="497"/>
                </a:lnTo>
                <a:lnTo>
                  <a:pt x="842" y="503"/>
                </a:lnTo>
                <a:lnTo>
                  <a:pt x="829" y="509"/>
                </a:lnTo>
                <a:lnTo>
                  <a:pt x="815" y="517"/>
                </a:lnTo>
                <a:lnTo>
                  <a:pt x="802" y="525"/>
                </a:lnTo>
                <a:lnTo>
                  <a:pt x="790" y="536"/>
                </a:lnTo>
                <a:lnTo>
                  <a:pt x="777" y="547"/>
                </a:lnTo>
                <a:lnTo>
                  <a:pt x="765" y="559"/>
                </a:lnTo>
                <a:lnTo>
                  <a:pt x="753" y="574"/>
                </a:lnTo>
                <a:lnTo>
                  <a:pt x="741" y="589"/>
                </a:lnTo>
                <a:lnTo>
                  <a:pt x="730" y="605"/>
                </a:lnTo>
                <a:lnTo>
                  <a:pt x="719" y="624"/>
                </a:lnTo>
                <a:lnTo>
                  <a:pt x="709" y="644"/>
                </a:lnTo>
                <a:lnTo>
                  <a:pt x="699" y="665"/>
                </a:lnTo>
                <a:lnTo>
                  <a:pt x="690" y="689"/>
                </a:lnTo>
                <a:lnTo>
                  <a:pt x="682" y="714"/>
                </a:lnTo>
                <a:lnTo>
                  <a:pt x="674" y="742"/>
                </a:lnTo>
                <a:lnTo>
                  <a:pt x="667" y="770"/>
                </a:lnTo>
                <a:lnTo>
                  <a:pt x="661" y="802"/>
                </a:lnTo>
                <a:lnTo>
                  <a:pt x="655" y="835"/>
                </a:lnTo>
                <a:lnTo>
                  <a:pt x="651" y="870"/>
                </a:lnTo>
                <a:lnTo>
                  <a:pt x="647" y="908"/>
                </a:lnTo>
                <a:lnTo>
                  <a:pt x="645" y="948"/>
                </a:lnTo>
                <a:lnTo>
                  <a:pt x="643" y="989"/>
                </a:lnTo>
                <a:lnTo>
                  <a:pt x="643" y="1034"/>
                </a:lnTo>
                <a:lnTo>
                  <a:pt x="643" y="1076"/>
                </a:lnTo>
                <a:lnTo>
                  <a:pt x="645" y="1116"/>
                </a:lnTo>
                <a:lnTo>
                  <a:pt x="647" y="1154"/>
                </a:lnTo>
                <a:lnTo>
                  <a:pt x="651" y="1189"/>
                </a:lnTo>
                <a:lnTo>
                  <a:pt x="655" y="1223"/>
                </a:lnTo>
                <a:lnTo>
                  <a:pt x="661" y="1255"/>
                </a:lnTo>
                <a:lnTo>
                  <a:pt x="667" y="1286"/>
                </a:lnTo>
                <a:lnTo>
                  <a:pt x="674" y="1313"/>
                </a:lnTo>
                <a:lnTo>
                  <a:pt x="682" y="1340"/>
                </a:lnTo>
                <a:lnTo>
                  <a:pt x="690" y="1365"/>
                </a:lnTo>
                <a:lnTo>
                  <a:pt x="699" y="1387"/>
                </a:lnTo>
                <a:lnTo>
                  <a:pt x="708" y="1409"/>
                </a:lnTo>
                <a:lnTo>
                  <a:pt x="718" y="1429"/>
                </a:lnTo>
                <a:lnTo>
                  <a:pt x="729" y="1447"/>
                </a:lnTo>
                <a:lnTo>
                  <a:pt x="740" y="1463"/>
                </a:lnTo>
                <a:lnTo>
                  <a:pt x="752" y="1480"/>
                </a:lnTo>
                <a:lnTo>
                  <a:pt x="763" y="1494"/>
                </a:lnTo>
                <a:lnTo>
                  <a:pt x="775" y="1507"/>
                </a:lnTo>
                <a:lnTo>
                  <a:pt x="788" y="1518"/>
                </a:lnTo>
                <a:lnTo>
                  <a:pt x="800" y="1528"/>
                </a:lnTo>
                <a:lnTo>
                  <a:pt x="813" y="1538"/>
                </a:lnTo>
                <a:lnTo>
                  <a:pt x="826" y="1546"/>
                </a:lnTo>
                <a:lnTo>
                  <a:pt x="839" y="1553"/>
                </a:lnTo>
                <a:lnTo>
                  <a:pt x="852" y="1560"/>
                </a:lnTo>
                <a:lnTo>
                  <a:pt x="865" y="1565"/>
                </a:lnTo>
                <a:lnTo>
                  <a:pt x="878" y="1569"/>
                </a:lnTo>
                <a:lnTo>
                  <a:pt x="891" y="1573"/>
                </a:lnTo>
                <a:lnTo>
                  <a:pt x="904" y="1575"/>
                </a:lnTo>
                <a:lnTo>
                  <a:pt x="916" y="1578"/>
                </a:lnTo>
                <a:lnTo>
                  <a:pt x="928" y="1579"/>
                </a:lnTo>
                <a:lnTo>
                  <a:pt x="940" y="1580"/>
                </a:lnTo>
                <a:lnTo>
                  <a:pt x="952" y="1580"/>
                </a:lnTo>
                <a:lnTo>
                  <a:pt x="963" y="1580"/>
                </a:lnTo>
                <a:lnTo>
                  <a:pt x="975" y="1579"/>
                </a:lnTo>
                <a:lnTo>
                  <a:pt x="987" y="1576"/>
                </a:lnTo>
                <a:lnTo>
                  <a:pt x="998" y="1574"/>
                </a:lnTo>
                <a:lnTo>
                  <a:pt x="1010" y="1572"/>
                </a:lnTo>
                <a:lnTo>
                  <a:pt x="1021" y="1568"/>
                </a:lnTo>
                <a:lnTo>
                  <a:pt x="1033" y="1564"/>
                </a:lnTo>
                <a:lnTo>
                  <a:pt x="1044" y="1558"/>
                </a:lnTo>
                <a:lnTo>
                  <a:pt x="1056" y="1553"/>
                </a:lnTo>
                <a:lnTo>
                  <a:pt x="1067" y="1546"/>
                </a:lnTo>
                <a:lnTo>
                  <a:pt x="1078" y="1539"/>
                </a:lnTo>
                <a:lnTo>
                  <a:pt x="1089" y="1531"/>
                </a:lnTo>
                <a:lnTo>
                  <a:pt x="1099" y="1522"/>
                </a:lnTo>
                <a:lnTo>
                  <a:pt x="1110" y="1513"/>
                </a:lnTo>
                <a:lnTo>
                  <a:pt x="1120" y="1502"/>
                </a:lnTo>
                <a:lnTo>
                  <a:pt x="1130" y="1492"/>
                </a:lnTo>
                <a:lnTo>
                  <a:pt x="1139" y="1480"/>
                </a:lnTo>
                <a:lnTo>
                  <a:pt x="1149" y="1467"/>
                </a:lnTo>
                <a:lnTo>
                  <a:pt x="1158" y="1454"/>
                </a:lnTo>
                <a:lnTo>
                  <a:pt x="1166" y="1441"/>
                </a:lnTo>
                <a:lnTo>
                  <a:pt x="1174" y="1426"/>
                </a:lnTo>
                <a:lnTo>
                  <a:pt x="1182" y="1410"/>
                </a:lnTo>
                <a:lnTo>
                  <a:pt x="1189" y="1395"/>
                </a:lnTo>
                <a:lnTo>
                  <a:pt x="1196" y="1378"/>
                </a:lnTo>
                <a:lnTo>
                  <a:pt x="1202" y="1361"/>
                </a:lnTo>
                <a:lnTo>
                  <a:pt x="1207" y="1342"/>
                </a:lnTo>
                <a:lnTo>
                  <a:pt x="1212" y="1323"/>
                </a:lnTo>
                <a:lnTo>
                  <a:pt x="1217" y="1303"/>
                </a:lnTo>
                <a:lnTo>
                  <a:pt x="1221" y="1282"/>
                </a:lnTo>
                <a:lnTo>
                  <a:pt x="1224" y="1261"/>
                </a:lnTo>
                <a:lnTo>
                  <a:pt x="1227" y="1239"/>
                </a:lnTo>
                <a:lnTo>
                  <a:pt x="1229" y="1216"/>
                </a:lnTo>
                <a:lnTo>
                  <a:pt x="1318" y="1101"/>
                </a:lnTo>
                <a:lnTo>
                  <a:pt x="1399" y="1216"/>
                </a:lnTo>
                <a:lnTo>
                  <a:pt x="1831" y="1216"/>
                </a:lnTo>
                <a:lnTo>
                  <a:pt x="1829" y="1266"/>
                </a:lnTo>
                <a:lnTo>
                  <a:pt x="1826" y="1314"/>
                </a:lnTo>
                <a:lnTo>
                  <a:pt x="1821" y="1361"/>
                </a:lnTo>
                <a:lnTo>
                  <a:pt x="1815" y="1406"/>
                </a:lnTo>
                <a:lnTo>
                  <a:pt x="1807" y="1449"/>
                </a:lnTo>
                <a:lnTo>
                  <a:pt x="1797" y="1492"/>
                </a:lnTo>
                <a:lnTo>
                  <a:pt x="1786" y="1533"/>
                </a:lnTo>
                <a:lnTo>
                  <a:pt x="1773" y="1573"/>
                </a:lnTo>
                <a:lnTo>
                  <a:pt x="1758" y="1611"/>
                </a:lnTo>
                <a:lnTo>
                  <a:pt x="1742" y="1647"/>
                </a:lnTo>
                <a:lnTo>
                  <a:pt x="1724" y="1682"/>
                </a:lnTo>
                <a:lnTo>
                  <a:pt x="1704" y="1715"/>
                </a:lnTo>
                <a:lnTo>
                  <a:pt x="1682" y="1747"/>
                </a:lnTo>
                <a:lnTo>
                  <a:pt x="1659" y="1778"/>
                </a:lnTo>
                <a:lnTo>
                  <a:pt x="1634" y="1807"/>
                </a:lnTo>
                <a:lnTo>
                  <a:pt x="1607" y="1834"/>
                </a:lnTo>
                <a:lnTo>
                  <a:pt x="1578" y="1860"/>
                </a:lnTo>
                <a:lnTo>
                  <a:pt x="1548" y="1884"/>
                </a:lnTo>
                <a:lnTo>
                  <a:pt x="1515" y="1906"/>
                </a:lnTo>
                <a:lnTo>
                  <a:pt x="1481" y="1927"/>
                </a:lnTo>
                <a:lnTo>
                  <a:pt x="1445" y="1946"/>
                </a:lnTo>
                <a:lnTo>
                  <a:pt x="1407" y="1964"/>
                </a:lnTo>
                <a:lnTo>
                  <a:pt x="1367" y="1980"/>
                </a:lnTo>
                <a:lnTo>
                  <a:pt x="1325" y="1994"/>
                </a:lnTo>
                <a:lnTo>
                  <a:pt x="1281" y="2007"/>
                </a:lnTo>
                <a:lnTo>
                  <a:pt x="1235" y="2018"/>
                </a:lnTo>
                <a:lnTo>
                  <a:pt x="1188" y="2027"/>
                </a:lnTo>
                <a:lnTo>
                  <a:pt x="1138" y="2036"/>
                </a:lnTo>
                <a:lnTo>
                  <a:pt x="1086" y="2041"/>
                </a:lnTo>
                <a:lnTo>
                  <a:pt x="1033" y="2046"/>
                </a:lnTo>
                <a:lnTo>
                  <a:pt x="977" y="2048"/>
                </a:lnTo>
                <a:lnTo>
                  <a:pt x="919" y="2050"/>
                </a:lnTo>
                <a:lnTo>
                  <a:pt x="872" y="2048"/>
                </a:lnTo>
                <a:lnTo>
                  <a:pt x="826" y="2046"/>
                </a:lnTo>
                <a:lnTo>
                  <a:pt x="780" y="2043"/>
                </a:lnTo>
                <a:lnTo>
                  <a:pt x="735" y="2037"/>
                </a:lnTo>
                <a:lnTo>
                  <a:pt x="691" y="2030"/>
                </a:lnTo>
                <a:lnTo>
                  <a:pt x="647" y="2021"/>
                </a:lnTo>
                <a:lnTo>
                  <a:pt x="605" y="2011"/>
                </a:lnTo>
                <a:lnTo>
                  <a:pt x="563" y="1998"/>
                </a:lnTo>
                <a:lnTo>
                  <a:pt x="522" y="1984"/>
                </a:lnTo>
                <a:lnTo>
                  <a:pt x="483" y="1967"/>
                </a:lnTo>
                <a:lnTo>
                  <a:pt x="444" y="1950"/>
                </a:lnTo>
                <a:lnTo>
                  <a:pt x="407" y="1930"/>
                </a:lnTo>
                <a:lnTo>
                  <a:pt x="371" y="1907"/>
                </a:lnTo>
                <a:lnTo>
                  <a:pt x="336" y="1882"/>
                </a:lnTo>
                <a:lnTo>
                  <a:pt x="302" y="1855"/>
                </a:lnTo>
                <a:lnTo>
                  <a:pt x="271" y="1827"/>
                </a:lnTo>
                <a:lnTo>
                  <a:pt x="240" y="1795"/>
                </a:lnTo>
                <a:lnTo>
                  <a:pt x="211" y="1761"/>
                </a:lnTo>
                <a:lnTo>
                  <a:pt x="184" y="1726"/>
                </a:lnTo>
                <a:lnTo>
                  <a:pt x="158" y="1687"/>
                </a:lnTo>
                <a:lnTo>
                  <a:pt x="134" y="1646"/>
                </a:lnTo>
                <a:lnTo>
                  <a:pt x="112" y="1602"/>
                </a:lnTo>
                <a:lnTo>
                  <a:pt x="91" y="1556"/>
                </a:lnTo>
                <a:lnTo>
                  <a:pt x="73" y="1508"/>
                </a:lnTo>
                <a:lnTo>
                  <a:pt x="56" y="1456"/>
                </a:lnTo>
                <a:lnTo>
                  <a:pt x="42" y="1402"/>
                </a:lnTo>
                <a:lnTo>
                  <a:pt x="29" y="1345"/>
                </a:lnTo>
                <a:lnTo>
                  <a:pt x="19" y="1285"/>
                </a:lnTo>
                <a:lnTo>
                  <a:pt x="11" y="1222"/>
                </a:lnTo>
                <a:lnTo>
                  <a:pt x="5" y="1156"/>
                </a:lnTo>
                <a:lnTo>
                  <a:pt x="1" y="1087"/>
                </a:lnTo>
                <a:lnTo>
                  <a:pt x="0" y="1015"/>
                </a:lnTo>
                <a:lnTo>
                  <a:pt x="1" y="953"/>
                </a:lnTo>
                <a:lnTo>
                  <a:pt x="4" y="894"/>
                </a:lnTo>
                <a:lnTo>
                  <a:pt x="10" y="835"/>
                </a:lnTo>
                <a:lnTo>
                  <a:pt x="17" y="778"/>
                </a:lnTo>
                <a:lnTo>
                  <a:pt x="27" y="724"/>
                </a:lnTo>
                <a:lnTo>
                  <a:pt x="38" y="672"/>
                </a:lnTo>
                <a:lnTo>
                  <a:pt x="52" y="622"/>
                </a:lnTo>
                <a:lnTo>
                  <a:pt x="67" y="574"/>
                </a:lnTo>
                <a:lnTo>
                  <a:pt x="85" y="528"/>
                </a:lnTo>
                <a:lnTo>
                  <a:pt x="104" y="483"/>
                </a:lnTo>
                <a:lnTo>
                  <a:pt x="125" y="439"/>
                </a:lnTo>
                <a:lnTo>
                  <a:pt x="148" y="399"/>
                </a:lnTo>
                <a:lnTo>
                  <a:pt x="173" y="361"/>
                </a:lnTo>
                <a:lnTo>
                  <a:pt x="199" y="324"/>
                </a:lnTo>
                <a:lnTo>
                  <a:pt x="227" y="289"/>
                </a:lnTo>
                <a:lnTo>
                  <a:pt x="257" y="256"/>
                </a:lnTo>
                <a:lnTo>
                  <a:pt x="289" y="225"/>
                </a:lnTo>
                <a:lnTo>
                  <a:pt x="322" y="196"/>
                </a:lnTo>
                <a:lnTo>
                  <a:pt x="357" y="170"/>
                </a:lnTo>
                <a:lnTo>
                  <a:pt x="393" y="144"/>
                </a:lnTo>
                <a:lnTo>
                  <a:pt x="431" y="122"/>
                </a:lnTo>
                <a:lnTo>
                  <a:pt x="470" y="100"/>
                </a:lnTo>
                <a:lnTo>
                  <a:pt x="511" y="82"/>
                </a:lnTo>
                <a:lnTo>
                  <a:pt x="553" y="64"/>
                </a:lnTo>
                <a:lnTo>
                  <a:pt x="596" y="50"/>
                </a:lnTo>
                <a:lnTo>
                  <a:pt x="641" y="36"/>
                </a:lnTo>
                <a:lnTo>
                  <a:pt x="687" y="25"/>
                </a:lnTo>
                <a:lnTo>
                  <a:pt x="734" y="16"/>
                </a:lnTo>
                <a:lnTo>
                  <a:pt x="783" y="9"/>
                </a:lnTo>
                <a:lnTo>
                  <a:pt x="833" y="4"/>
                </a:lnTo>
                <a:lnTo>
                  <a:pt x="884" y="0"/>
                </a:lnTo>
                <a:lnTo>
                  <a:pt x="936" y="0"/>
                </a:lnTo>
                <a:lnTo>
                  <a:pt x="982" y="0"/>
                </a:lnTo>
                <a:lnTo>
                  <a:pt x="1027" y="3"/>
                </a:lnTo>
                <a:lnTo>
                  <a:pt x="1071" y="6"/>
                </a:lnTo>
                <a:lnTo>
                  <a:pt x="1114" y="10"/>
                </a:lnTo>
                <a:lnTo>
                  <a:pt x="1155" y="16"/>
                </a:lnTo>
                <a:lnTo>
                  <a:pt x="1194" y="23"/>
                </a:lnTo>
                <a:lnTo>
                  <a:pt x="1233" y="31"/>
                </a:lnTo>
                <a:lnTo>
                  <a:pt x="1270" y="40"/>
                </a:lnTo>
                <a:lnTo>
                  <a:pt x="1305" y="51"/>
                </a:lnTo>
                <a:lnTo>
                  <a:pt x="1340" y="63"/>
                </a:lnTo>
                <a:lnTo>
                  <a:pt x="1373" y="75"/>
                </a:lnTo>
                <a:lnTo>
                  <a:pt x="1404" y="89"/>
                </a:lnTo>
                <a:lnTo>
                  <a:pt x="1435" y="104"/>
                </a:lnTo>
                <a:lnTo>
                  <a:pt x="1464" y="120"/>
                </a:lnTo>
                <a:lnTo>
                  <a:pt x="1492" y="137"/>
                </a:lnTo>
                <a:lnTo>
                  <a:pt x="1519" y="156"/>
                </a:lnTo>
                <a:lnTo>
                  <a:pt x="1545" y="175"/>
                </a:lnTo>
                <a:lnTo>
                  <a:pt x="1570" y="196"/>
                </a:lnTo>
                <a:lnTo>
                  <a:pt x="1593" y="217"/>
                </a:lnTo>
                <a:lnTo>
                  <a:pt x="1615" y="239"/>
                </a:lnTo>
                <a:lnTo>
                  <a:pt x="1636" y="263"/>
                </a:lnTo>
                <a:lnTo>
                  <a:pt x="1656" y="288"/>
                </a:lnTo>
                <a:lnTo>
                  <a:pt x="1675" y="313"/>
                </a:lnTo>
                <a:lnTo>
                  <a:pt x="1693" y="339"/>
                </a:lnTo>
                <a:lnTo>
                  <a:pt x="1710" y="366"/>
                </a:lnTo>
                <a:lnTo>
                  <a:pt x="1725" y="395"/>
                </a:lnTo>
                <a:lnTo>
                  <a:pt x="1740" y="424"/>
                </a:lnTo>
                <a:lnTo>
                  <a:pt x="1754" y="455"/>
                </a:lnTo>
                <a:lnTo>
                  <a:pt x="1766" y="485"/>
                </a:lnTo>
                <a:lnTo>
                  <a:pt x="1778" y="517"/>
                </a:lnTo>
                <a:lnTo>
                  <a:pt x="1788" y="550"/>
                </a:lnTo>
                <a:lnTo>
                  <a:pt x="1798" y="584"/>
                </a:lnTo>
                <a:lnTo>
                  <a:pt x="1805" y="622"/>
                </a:lnTo>
                <a:lnTo>
                  <a:pt x="1813" y="662"/>
                </a:lnTo>
                <a:lnTo>
                  <a:pt x="1817" y="683"/>
                </a:lnTo>
                <a:lnTo>
                  <a:pt x="1820" y="704"/>
                </a:lnTo>
                <a:lnTo>
                  <a:pt x="1822" y="725"/>
                </a:lnTo>
                <a:lnTo>
                  <a:pt x="1823" y="747"/>
                </a:lnTo>
                <a:lnTo>
                  <a:pt x="1884" y="747"/>
                </a:lnTo>
                <a:lnTo>
                  <a:pt x="1915" y="747"/>
                </a:lnTo>
                <a:lnTo>
                  <a:pt x="1927" y="747"/>
                </a:lnTo>
                <a:lnTo>
                  <a:pt x="1928" y="747"/>
                </a:lnTo>
                <a:lnTo>
                  <a:pt x="1927" y="749"/>
                </a:lnTo>
                <a:lnTo>
                  <a:pt x="1916" y="760"/>
                </a:lnTo>
                <a:lnTo>
                  <a:pt x="1887" y="791"/>
                </a:lnTo>
                <a:lnTo>
                  <a:pt x="1831" y="853"/>
                </a:lnTo>
                <a:lnTo>
                  <a:pt x="1229" y="85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75" name="Freeform 169">
            <a:extLst>
              <a:ext uri="{FF2B5EF4-FFF2-40B4-BE49-F238E27FC236}">
                <a16:creationId xmlns:a16="http://schemas.microsoft.com/office/drawing/2014/main" id="{00000000-0008-0000-0700-000077010000}"/>
              </a:ext>
            </a:extLst>
          </xdr:cNvPr>
          <xdr:cNvSpPr>
            <a:spLocks/>
          </xdr:cNvSpPr>
        </xdr:nvSpPr>
        <xdr:spPr bwMode="auto">
          <a:xfrm>
            <a:off x="2333" y="530"/>
            <a:ext cx="71" cy="71"/>
          </a:xfrm>
          <a:custGeom>
            <a:avLst/>
            <a:gdLst>
              <a:gd name="T0" fmla="*/ 0 w 357"/>
              <a:gd name="T1" fmla="*/ 0 h 428"/>
              <a:gd name="T2" fmla="*/ 0 w 357"/>
              <a:gd name="T3" fmla="*/ 0 h 428"/>
              <a:gd name="T4" fmla="*/ 0 w 357"/>
              <a:gd name="T5" fmla="*/ 0 h 428"/>
              <a:gd name="T6" fmla="*/ 0 w 357"/>
              <a:gd name="T7" fmla="*/ 0 h 428"/>
              <a:gd name="T8" fmla="*/ 0 w 357"/>
              <a:gd name="T9" fmla="*/ 0 h 428"/>
              <a:gd name="T10" fmla="*/ 0 w 357"/>
              <a:gd name="T11" fmla="*/ 0 h 428"/>
              <a:gd name="T12" fmla="*/ 0 w 357"/>
              <a:gd name="T13" fmla="*/ 0 h 428"/>
              <a:gd name="T14" fmla="*/ 0 w 357"/>
              <a:gd name="T15" fmla="*/ 0 h 428"/>
              <a:gd name="T16" fmla="*/ 0 w 357"/>
              <a:gd name="T17" fmla="*/ 0 h 428"/>
              <a:gd name="T18" fmla="*/ 0 w 357"/>
              <a:gd name="T19" fmla="*/ 0 h 428"/>
              <a:gd name="T20" fmla="*/ 0 w 357"/>
              <a:gd name="T21" fmla="*/ 0 h 428"/>
              <a:gd name="T22" fmla="*/ 0 w 357"/>
              <a:gd name="T23" fmla="*/ 0 h 428"/>
              <a:gd name="T24" fmla="*/ 0 w 357"/>
              <a:gd name="T25" fmla="*/ 0 h 428"/>
              <a:gd name="T26" fmla="*/ 0 w 357"/>
              <a:gd name="T27" fmla="*/ 0 h 428"/>
              <a:gd name="T28" fmla="*/ 0 w 357"/>
              <a:gd name="T29" fmla="*/ 0 h 428"/>
              <a:gd name="T30" fmla="*/ 0 w 357"/>
              <a:gd name="T31" fmla="*/ 0 h 428"/>
              <a:gd name="T32" fmla="*/ 0 w 357"/>
              <a:gd name="T33" fmla="*/ 0 h 428"/>
              <a:gd name="T34" fmla="*/ 0 w 357"/>
              <a:gd name="T35" fmla="*/ 0 h 428"/>
              <a:gd name="T36" fmla="*/ 0 w 357"/>
              <a:gd name="T37" fmla="*/ 0 h 428"/>
              <a:gd name="T38" fmla="*/ 0 w 357"/>
              <a:gd name="T39" fmla="*/ 0 h 428"/>
              <a:gd name="T40" fmla="*/ 0 w 357"/>
              <a:gd name="T41" fmla="*/ 0 h 428"/>
              <a:gd name="T42" fmla="*/ 0 w 357"/>
              <a:gd name="T43" fmla="*/ 0 h 428"/>
              <a:gd name="T44" fmla="*/ 0 w 357"/>
              <a:gd name="T45" fmla="*/ 0 h 428"/>
              <a:gd name="T46" fmla="*/ 0 w 357"/>
              <a:gd name="T47" fmla="*/ 0 h 428"/>
              <a:gd name="T48" fmla="*/ 0 w 357"/>
              <a:gd name="T49" fmla="*/ 0 h 428"/>
              <a:gd name="T50" fmla="*/ 0 w 357"/>
              <a:gd name="T51" fmla="*/ 0 h 428"/>
              <a:gd name="T52" fmla="*/ 0 w 357"/>
              <a:gd name="T53" fmla="*/ 0 h 428"/>
              <a:gd name="T54" fmla="*/ 0 w 357"/>
              <a:gd name="T55" fmla="*/ 0 h 428"/>
              <a:gd name="T56" fmla="*/ 0 w 357"/>
              <a:gd name="T57" fmla="*/ 0 h 428"/>
              <a:gd name="T58" fmla="*/ 0 w 357"/>
              <a:gd name="T59" fmla="*/ 0 h 428"/>
              <a:gd name="T60" fmla="*/ 0 w 357"/>
              <a:gd name="T61" fmla="*/ 0 h 428"/>
              <a:gd name="T62" fmla="*/ 0 w 357"/>
              <a:gd name="T63" fmla="*/ 0 h 428"/>
              <a:gd name="T64" fmla="*/ 0 w 357"/>
              <a:gd name="T65" fmla="*/ 0 h 428"/>
              <a:gd name="T66" fmla="*/ 0 w 357"/>
              <a:gd name="T67" fmla="*/ 0 h 428"/>
              <a:gd name="T68" fmla="*/ 0 w 357"/>
              <a:gd name="T69" fmla="*/ 0 h 428"/>
              <a:gd name="T70" fmla="*/ 0 w 357"/>
              <a:gd name="T71" fmla="*/ 0 h 428"/>
              <a:gd name="T72" fmla="*/ 0 w 357"/>
              <a:gd name="T73" fmla="*/ 0 h 428"/>
              <a:gd name="T74" fmla="*/ 0 w 357"/>
              <a:gd name="T75" fmla="*/ 0 h 428"/>
              <a:gd name="T76" fmla="*/ 0 w 357"/>
              <a:gd name="T77" fmla="*/ 0 h 428"/>
              <a:gd name="T78" fmla="*/ 0 w 357"/>
              <a:gd name="T79" fmla="*/ 0 h 428"/>
              <a:gd name="T80" fmla="*/ 0 w 357"/>
              <a:gd name="T81" fmla="*/ 0 h 428"/>
              <a:gd name="T82" fmla="*/ 0 w 357"/>
              <a:gd name="T83" fmla="*/ 0 h 428"/>
              <a:gd name="T84" fmla="*/ 0 w 357"/>
              <a:gd name="T85" fmla="*/ 0 h 428"/>
              <a:gd name="T86" fmla="*/ 0 w 357"/>
              <a:gd name="T87" fmla="*/ 0 h 428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57" h="428">
                <a:moveTo>
                  <a:pt x="44" y="105"/>
                </a:moveTo>
                <a:lnTo>
                  <a:pt x="44" y="105"/>
                </a:lnTo>
                <a:lnTo>
                  <a:pt x="54" y="105"/>
                </a:lnTo>
                <a:lnTo>
                  <a:pt x="64" y="106"/>
                </a:lnTo>
                <a:lnTo>
                  <a:pt x="74" y="108"/>
                </a:lnTo>
                <a:lnTo>
                  <a:pt x="83" y="110"/>
                </a:lnTo>
                <a:lnTo>
                  <a:pt x="93" y="112"/>
                </a:lnTo>
                <a:lnTo>
                  <a:pt x="103" y="116"/>
                </a:lnTo>
                <a:lnTo>
                  <a:pt x="112" y="121"/>
                </a:lnTo>
                <a:lnTo>
                  <a:pt x="122" y="125"/>
                </a:lnTo>
                <a:lnTo>
                  <a:pt x="131" y="130"/>
                </a:lnTo>
                <a:lnTo>
                  <a:pt x="140" y="136"/>
                </a:lnTo>
                <a:lnTo>
                  <a:pt x="149" y="143"/>
                </a:lnTo>
                <a:lnTo>
                  <a:pt x="158" y="150"/>
                </a:lnTo>
                <a:lnTo>
                  <a:pt x="167" y="158"/>
                </a:lnTo>
                <a:lnTo>
                  <a:pt x="175" y="166"/>
                </a:lnTo>
                <a:lnTo>
                  <a:pt x="184" y="176"/>
                </a:lnTo>
                <a:lnTo>
                  <a:pt x="192" y="185"/>
                </a:lnTo>
                <a:lnTo>
                  <a:pt x="199" y="196"/>
                </a:lnTo>
                <a:lnTo>
                  <a:pt x="207" y="206"/>
                </a:lnTo>
                <a:lnTo>
                  <a:pt x="214" y="218"/>
                </a:lnTo>
                <a:lnTo>
                  <a:pt x="221" y="230"/>
                </a:lnTo>
                <a:lnTo>
                  <a:pt x="227" y="243"/>
                </a:lnTo>
                <a:lnTo>
                  <a:pt x="234" y="257"/>
                </a:lnTo>
                <a:lnTo>
                  <a:pt x="239" y="271"/>
                </a:lnTo>
                <a:lnTo>
                  <a:pt x="244" y="285"/>
                </a:lnTo>
                <a:lnTo>
                  <a:pt x="249" y="302"/>
                </a:lnTo>
                <a:lnTo>
                  <a:pt x="254" y="317"/>
                </a:lnTo>
                <a:lnTo>
                  <a:pt x="257" y="335"/>
                </a:lnTo>
                <a:lnTo>
                  <a:pt x="261" y="351"/>
                </a:lnTo>
                <a:lnTo>
                  <a:pt x="264" y="370"/>
                </a:lnTo>
                <a:lnTo>
                  <a:pt x="266" y="389"/>
                </a:lnTo>
                <a:lnTo>
                  <a:pt x="267" y="408"/>
                </a:lnTo>
                <a:lnTo>
                  <a:pt x="269" y="428"/>
                </a:lnTo>
                <a:lnTo>
                  <a:pt x="357" y="424"/>
                </a:lnTo>
                <a:lnTo>
                  <a:pt x="355" y="400"/>
                </a:lnTo>
                <a:lnTo>
                  <a:pt x="354" y="376"/>
                </a:lnTo>
                <a:lnTo>
                  <a:pt x="351" y="354"/>
                </a:lnTo>
                <a:lnTo>
                  <a:pt x="347" y="331"/>
                </a:lnTo>
                <a:lnTo>
                  <a:pt x="343" y="310"/>
                </a:lnTo>
                <a:lnTo>
                  <a:pt x="338" y="289"/>
                </a:lnTo>
                <a:lnTo>
                  <a:pt x="333" y="268"/>
                </a:lnTo>
                <a:lnTo>
                  <a:pt x="327" y="248"/>
                </a:lnTo>
                <a:lnTo>
                  <a:pt x="320" y="229"/>
                </a:lnTo>
                <a:lnTo>
                  <a:pt x="312" y="210"/>
                </a:lnTo>
                <a:lnTo>
                  <a:pt x="304" y="192"/>
                </a:lnTo>
                <a:lnTo>
                  <a:pt x="296" y="176"/>
                </a:lnTo>
                <a:lnTo>
                  <a:pt x="287" y="159"/>
                </a:lnTo>
                <a:lnTo>
                  <a:pt x="277" y="144"/>
                </a:lnTo>
                <a:lnTo>
                  <a:pt x="267" y="129"/>
                </a:lnTo>
                <a:lnTo>
                  <a:pt x="257" y="115"/>
                </a:lnTo>
                <a:lnTo>
                  <a:pt x="245" y="101"/>
                </a:lnTo>
                <a:lnTo>
                  <a:pt x="234" y="89"/>
                </a:lnTo>
                <a:lnTo>
                  <a:pt x="222" y="77"/>
                </a:lnTo>
                <a:lnTo>
                  <a:pt x="210" y="65"/>
                </a:lnTo>
                <a:lnTo>
                  <a:pt x="197" y="56"/>
                </a:lnTo>
                <a:lnTo>
                  <a:pt x="184" y="46"/>
                </a:lnTo>
                <a:lnTo>
                  <a:pt x="171" y="38"/>
                </a:lnTo>
                <a:lnTo>
                  <a:pt x="158" y="30"/>
                </a:lnTo>
                <a:lnTo>
                  <a:pt x="144" y="23"/>
                </a:lnTo>
                <a:lnTo>
                  <a:pt x="130" y="17"/>
                </a:lnTo>
                <a:lnTo>
                  <a:pt x="116" y="12"/>
                </a:lnTo>
                <a:lnTo>
                  <a:pt x="102" y="9"/>
                </a:lnTo>
                <a:lnTo>
                  <a:pt x="88" y="5"/>
                </a:lnTo>
                <a:lnTo>
                  <a:pt x="73" y="3"/>
                </a:lnTo>
                <a:lnTo>
                  <a:pt x="59" y="2"/>
                </a:lnTo>
                <a:lnTo>
                  <a:pt x="44" y="0"/>
                </a:lnTo>
                <a:lnTo>
                  <a:pt x="39" y="0"/>
                </a:lnTo>
                <a:lnTo>
                  <a:pt x="34" y="2"/>
                </a:lnTo>
                <a:lnTo>
                  <a:pt x="29" y="3"/>
                </a:lnTo>
                <a:lnTo>
                  <a:pt x="25" y="5"/>
                </a:lnTo>
                <a:lnTo>
                  <a:pt x="17" y="10"/>
                </a:lnTo>
                <a:lnTo>
                  <a:pt x="11" y="17"/>
                </a:lnTo>
                <a:lnTo>
                  <a:pt x="6" y="25"/>
                </a:lnTo>
                <a:lnTo>
                  <a:pt x="3" y="33"/>
                </a:lnTo>
                <a:lnTo>
                  <a:pt x="1" y="43"/>
                </a:lnTo>
                <a:lnTo>
                  <a:pt x="0" y="52"/>
                </a:lnTo>
                <a:lnTo>
                  <a:pt x="1" y="63"/>
                </a:lnTo>
                <a:lnTo>
                  <a:pt x="3" y="72"/>
                </a:lnTo>
                <a:lnTo>
                  <a:pt x="6" y="81"/>
                </a:lnTo>
                <a:lnTo>
                  <a:pt x="11" y="89"/>
                </a:lnTo>
                <a:lnTo>
                  <a:pt x="17" y="95"/>
                </a:lnTo>
                <a:lnTo>
                  <a:pt x="25" y="101"/>
                </a:lnTo>
                <a:lnTo>
                  <a:pt x="29" y="102"/>
                </a:lnTo>
                <a:lnTo>
                  <a:pt x="34" y="104"/>
                </a:lnTo>
                <a:lnTo>
                  <a:pt x="39" y="104"/>
                </a:lnTo>
                <a:lnTo>
                  <a:pt x="44" y="105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76" name="Freeform 170">
            <a:extLst>
              <a:ext uri="{FF2B5EF4-FFF2-40B4-BE49-F238E27FC236}">
                <a16:creationId xmlns:a16="http://schemas.microsoft.com/office/drawing/2014/main" id="{00000000-0008-0000-0700-000078010000}"/>
              </a:ext>
            </a:extLst>
          </xdr:cNvPr>
          <xdr:cNvSpPr>
            <a:spLocks/>
          </xdr:cNvSpPr>
        </xdr:nvSpPr>
        <xdr:spPr bwMode="auto">
          <a:xfrm>
            <a:off x="2269" y="530"/>
            <a:ext cx="72" cy="110"/>
          </a:xfrm>
          <a:custGeom>
            <a:avLst/>
            <a:gdLst>
              <a:gd name="T0" fmla="*/ 0 w 361"/>
              <a:gd name="T1" fmla="*/ 0 h 660"/>
              <a:gd name="T2" fmla="*/ 0 w 361"/>
              <a:gd name="T3" fmla="*/ 0 h 660"/>
              <a:gd name="T4" fmla="*/ 0 w 361"/>
              <a:gd name="T5" fmla="*/ 0 h 660"/>
              <a:gd name="T6" fmla="*/ 0 w 361"/>
              <a:gd name="T7" fmla="*/ 0 h 660"/>
              <a:gd name="T8" fmla="*/ 0 w 361"/>
              <a:gd name="T9" fmla="*/ 0 h 660"/>
              <a:gd name="T10" fmla="*/ 0 w 361"/>
              <a:gd name="T11" fmla="*/ 0 h 660"/>
              <a:gd name="T12" fmla="*/ 0 w 361"/>
              <a:gd name="T13" fmla="*/ 0 h 660"/>
              <a:gd name="T14" fmla="*/ 0 w 361"/>
              <a:gd name="T15" fmla="*/ 0 h 660"/>
              <a:gd name="T16" fmla="*/ 0 w 361"/>
              <a:gd name="T17" fmla="*/ 0 h 660"/>
              <a:gd name="T18" fmla="*/ 0 w 361"/>
              <a:gd name="T19" fmla="*/ 0 h 660"/>
              <a:gd name="T20" fmla="*/ 0 w 361"/>
              <a:gd name="T21" fmla="*/ 0 h 660"/>
              <a:gd name="T22" fmla="*/ 0 w 361"/>
              <a:gd name="T23" fmla="*/ 0 h 660"/>
              <a:gd name="T24" fmla="*/ 0 w 361"/>
              <a:gd name="T25" fmla="*/ 0 h 660"/>
              <a:gd name="T26" fmla="*/ 0 w 361"/>
              <a:gd name="T27" fmla="*/ 0 h 660"/>
              <a:gd name="T28" fmla="*/ 0 w 361"/>
              <a:gd name="T29" fmla="*/ 0 h 660"/>
              <a:gd name="T30" fmla="*/ 0 w 361"/>
              <a:gd name="T31" fmla="*/ 0 h 660"/>
              <a:gd name="T32" fmla="*/ 0 w 361"/>
              <a:gd name="T33" fmla="*/ 0 h 660"/>
              <a:gd name="T34" fmla="*/ 0 w 361"/>
              <a:gd name="T35" fmla="*/ 0 h 660"/>
              <a:gd name="T36" fmla="*/ 0 w 361"/>
              <a:gd name="T37" fmla="*/ 0 h 660"/>
              <a:gd name="T38" fmla="*/ 0 w 361"/>
              <a:gd name="T39" fmla="*/ 0 h 660"/>
              <a:gd name="T40" fmla="*/ 0 w 361"/>
              <a:gd name="T41" fmla="*/ 0 h 660"/>
              <a:gd name="T42" fmla="*/ 0 w 361"/>
              <a:gd name="T43" fmla="*/ 0 h 660"/>
              <a:gd name="T44" fmla="*/ 0 w 361"/>
              <a:gd name="T45" fmla="*/ 0 h 660"/>
              <a:gd name="T46" fmla="*/ 0 w 361"/>
              <a:gd name="T47" fmla="*/ 0 h 660"/>
              <a:gd name="T48" fmla="*/ 0 w 361"/>
              <a:gd name="T49" fmla="*/ 0 h 660"/>
              <a:gd name="T50" fmla="*/ 0 w 361"/>
              <a:gd name="T51" fmla="*/ 0 h 660"/>
              <a:gd name="T52" fmla="*/ 0 w 361"/>
              <a:gd name="T53" fmla="*/ 0 h 660"/>
              <a:gd name="T54" fmla="*/ 0 w 361"/>
              <a:gd name="T55" fmla="*/ 0 h 660"/>
              <a:gd name="T56" fmla="*/ 0 w 361"/>
              <a:gd name="T57" fmla="*/ 0 h 660"/>
              <a:gd name="T58" fmla="*/ 0 w 361"/>
              <a:gd name="T59" fmla="*/ 0 h 660"/>
              <a:gd name="T60" fmla="*/ 0 w 361"/>
              <a:gd name="T61" fmla="*/ 0 h 660"/>
              <a:gd name="T62" fmla="*/ 0 w 361"/>
              <a:gd name="T63" fmla="*/ 0 h 660"/>
              <a:gd name="T64" fmla="*/ 0 w 361"/>
              <a:gd name="T65" fmla="*/ 0 h 660"/>
              <a:gd name="T66" fmla="*/ 0 w 361"/>
              <a:gd name="T67" fmla="*/ 0 h 660"/>
              <a:gd name="T68" fmla="*/ 0 w 361"/>
              <a:gd name="T69" fmla="*/ 0 h 660"/>
              <a:gd name="T70" fmla="*/ 0 w 361"/>
              <a:gd name="T71" fmla="*/ 0 h 660"/>
              <a:gd name="T72" fmla="*/ 0 w 361"/>
              <a:gd name="T73" fmla="*/ 0 h 660"/>
              <a:gd name="T74" fmla="*/ 0 w 361"/>
              <a:gd name="T75" fmla="*/ 0 h 660"/>
              <a:gd name="T76" fmla="*/ 0 w 361"/>
              <a:gd name="T77" fmla="*/ 0 h 660"/>
              <a:gd name="T78" fmla="*/ 0 w 361"/>
              <a:gd name="T79" fmla="*/ 0 h 660"/>
              <a:gd name="T80" fmla="*/ 0 w 361"/>
              <a:gd name="T81" fmla="*/ 0 h 660"/>
              <a:gd name="T82" fmla="*/ 0 w 361"/>
              <a:gd name="T83" fmla="*/ 0 h 660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361" h="660">
                <a:moveTo>
                  <a:pt x="88" y="608"/>
                </a:moveTo>
                <a:lnTo>
                  <a:pt x="88" y="608"/>
                </a:lnTo>
                <a:lnTo>
                  <a:pt x="88" y="565"/>
                </a:lnTo>
                <a:lnTo>
                  <a:pt x="90" y="524"/>
                </a:lnTo>
                <a:lnTo>
                  <a:pt x="92" y="487"/>
                </a:lnTo>
                <a:lnTo>
                  <a:pt x="96" y="450"/>
                </a:lnTo>
                <a:lnTo>
                  <a:pt x="100" y="417"/>
                </a:lnTo>
                <a:lnTo>
                  <a:pt x="105" y="387"/>
                </a:lnTo>
                <a:lnTo>
                  <a:pt x="111" y="357"/>
                </a:lnTo>
                <a:lnTo>
                  <a:pt x="117" y="330"/>
                </a:lnTo>
                <a:lnTo>
                  <a:pt x="124" y="305"/>
                </a:lnTo>
                <a:lnTo>
                  <a:pt x="132" y="283"/>
                </a:lnTo>
                <a:lnTo>
                  <a:pt x="140" y="262"/>
                </a:lnTo>
                <a:lnTo>
                  <a:pt x="148" y="243"/>
                </a:lnTo>
                <a:lnTo>
                  <a:pt x="157" y="226"/>
                </a:lnTo>
                <a:lnTo>
                  <a:pt x="166" y="210"/>
                </a:lnTo>
                <a:lnTo>
                  <a:pt x="176" y="196"/>
                </a:lnTo>
                <a:lnTo>
                  <a:pt x="186" y="183"/>
                </a:lnTo>
                <a:lnTo>
                  <a:pt x="195" y="171"/>
                </a:lnTo>
                <a:lnTo>
                  <a:pt x="206" y="162"/>
                </a:lnTo>
                <a:lnTo>
                  <a:pt x="216" y="152"/>
                </a:lnTo>
                <a:lnTo>
                  <a:pt x="227" y="144"/>
                </a:lnTo>
                <a:lnTo>
                  <a:pt x="237" y="137"/>
                </a:lnTo>
                <a:lnTo>
                  <a:pt x="248" y="131"/>
                </a:lnTo>
                <a:lnTo>
                  <a:pt x="259" y="125"/>
                </a:lnTo>
                <a:lnTo>
                  <a:pt x="270" y="121"/>
                </a:lnTo>
                <a:lnTo>
                  <a:pt x="282" y="116"/>
                </a:lnTo>
                <a:lnTo>
                  <a:pt x="293" y="113"/>
                </a:lnTo>
                <a:lnTo>
                  <a:pt x="304" y="110"/>
                </a:lnTo>
                <a:lnTo>
                  <a:pt x="315" y="109"/>
                </a:lnTo>
                <a:lnTo>
                  <a:pt x="339" y="105"/>
                </a:lnTo>
                <a:lnTo>
                  <a:pt x="361" y="105"/>
                </a:lnTo>
                <a:lnTo>
                  <a:pt x="361" y="0"/>
                </a:lnTo>
                <a:lnTo>
                  <a:pt x="333" y="2"/>
                </a:lnTo>
                <a:lnTo>
                  <a:pt x="305" y="5"/>
                </a:lnTo>
                <a:lnTo>
                  <a:pt x="289" y="8"/>
                </a:lnTo>
                <a:lnTo>
                  <a:pt x="274" y="11"/>
                </a:lnTo>
                <a:lnTo>
                  <a:pt x="258" y="16"/>
                </a:lnTo>
                <a:lnTo>
                  <a:pt x="243" y="22"/>
                </a:lnTo>
                <a:lnTo>
                  <a:pt x="227" y="29"/>
                </a:lnTo>
                <a:lnTo>
                  <a:pt x="211" y="36"/>
                </a:lnTo>
                <a:lnTo>
                  <a:pt x="196" y="45"/>
                </a:lnTo>
                <a:lnTo>
                  <a:pt x="180" y="56"/>
                </a:lnTo>
                <a:lnTo>
                  <a:pt x="165" y="68"/>
                </a:lnTo>
                <a:lnTo>
                  <a:pt x="150" y="81"/>
                </a:lnTo>
                <a:lnTo>
                  <a:pt x="136" y="96"/>
                </a:lnTo>
                <a:lnTo>
                  <a:pt x="122" y="111"/>
                </a:lnTo>
                <a:lnTo>
                  <a:pt x="108" y="129"/>
                </a:lnTo>
                <a:lnTo>
                  <a:pt x="95" y="149"/>
                </a:lnTo>
                <a:lnTo>
                  <a:pt x="83" y="170"/>
                </a:lnTo>
                <a:lnTo>
                  <a:pt x="71" y="192"/>
                </a:lnTo>
                <a:lnTo>
                  <a:pt x="60" y="217"/>
                </a:lnTo>
                <a:lnTo>
                  <a:pt x="50" y="243"/>
                </a:lnTo>
                <a:lnTo>
                  <a:pt x="41" y="271"/>
                </a:lnTo>
                <a:lnTo>
                  <a:pt x="33" y="301"/>
                </a:lnTo>
                <a:lnTo>
                  <a:pt x="25" y="331"/>
                </a:lnTo>
                <a:lnTo>
                  <a:pt x="19" y="365"/>
                </a:lnTo>
                <a:lnTo>
                  <a:pt x="13" y="401"/>
                </a:lnTo>
                <a:lnTo>
                  <a:pt x="8" y="437"/>
                </a:lnTo>
                <a:lnTo>
                  <a:pt x="5" y="477"/>
                </a:lnTo>
                <a:lnTo>
                  <a:pt x="2" y="518"/>
                </a:lnTo>
                <a:lnTo>
                  <a:pt x="0" y="562"/>
                </a:lnTo>
                <a:lnTo>
                  <a:pt x="0" y="608"/>
                </a:lnTo>
                <a:lnTo>
                  <a:pt x="0" y="615"/>
                </a:lnTo>
                <a:lnTo>
                  <a:pt x="1" y="621"/>
                </a:lnTo>
                <a:lnTo>
                  <a:pt x="2" y="625"/>
                </a:lnTo>
                <a:lnTo>
                  <a:pt x="3" y="631"/>
                </a:lnTo>
                <a:lnTo>
                  <a:pt x="8" y="640"/>
                </a:lnTo>
                <a:lnTo>
                  <a:pt x="13" y="647"/>
                </a:lnTo>
                <a:lnTo>
                  <a:pt x="20" y="653"/>
                </a:lnTo>
                <a:lnTo>
                  <a:pt x="28" y="657"/>
                </a:lnTo>
                <a:lnTo>
                  <a:pt x="35" y="660"/>
                </a:lnTo>
                <a:lnTo>
                  <a:pt x="44" y="660"/>
                </a:lnTo>
                <a:lnTo>
                  <a:pt x="52" y="660"/>
                </a:lnTo>
                <a:lnTo>
                  <a:pt x="60" y="657"/>
                </a:lnTo>
                <a:lnTo>
                  <a:pt x="67" y="653"/>
                </a:lnTo>
                <a:lnTo>
                  <a:pt x="74" y="647"/>
                </a:lnTo>
                <a:lnTo>
                  <a:pt x="80" y="640"/>
                </a:lnTo>
                <a:lnTo>
                  <a:pt x="84" y="631"/>
                </a:lnTo>
                <a:lnTo>
                  <a:pt x="86" y="625"/>
                </a:lnTo>
                <a:lnTo>
                  <a:pt x="87" y="621"/>
                </a:lnTo>
                <a:lnTo>
                  <a:pt x="88" y="615"/>
                </a:lnTo>
                <a:lnTo>
                  <a:pt x="88" y="608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77" name="Freeform 171">
            <a:extLst>
              <a:ext uri="{FF2B5EF4-FFF2-40B4-BE49-F238E27FC236}">
                <a16:creationId xmlns:a16="http://schemas.microsoft.com/office/drawing/2014/main" id="{00000000-0008-0000-0700-000079010000}"/>
              </a:ext>
            </a:extLst>
          </xdr:cNvPr>
          <xdr:cNvSpPr>
            <a:spLocks/>
          </xdr:cNvSpPr>
        </xdr:nvSpPr>
        <xdr:spPr bwMode="auto">
          <a:xfrm>
            <a:off x="2269" y="631"/>
            <a:ext cx="80" cy="100"/>
          </a:xfrm>
          <a:custGeom>
            <a:avLst/>
            <a:gdLst>
              <a:gd name="T0" fmla="*/ 0 w 397"/>
              <a:gd name="T1" fmla="*/ 0 h 598"/>
              <a:gd name="T2" fmla="*/ 0 w 397"/>
              <a:gd name="T3" fmla="*/ 0 h 598"/>
              <a:gd name="T4" fmla="*/ 0 w 397"/>
              <a:gd name="T5" fmla="*/ 0 h 598"/>
              <a:gd name="T6" fmla="*/ 0 w 397"/>
              <a:gd name="T7" fmla="*/ 0 h 598"/>
              <a:gd name="T8" fmla="*/ 0 w 397"/>
              <a:gd name="T9" fmla="*/ 0 h 598"/>
              <a:gd name="T10" fmla="*/ 0 w 397"/>
              <a:gd name="T11" fmla="*/ 0 h 598"/>
              <a:gd name="T12" fmla="*/ 0 w 397"/>
              <a:gd name="T13" fmla="*/ 0 h 598"/>
              <a:gd name="T14" fmla="*/ 0 w 397"/>
              <a:gd name="T15" fmla="*/ 0 h 598"/>
              <a:gd name="T16" fmla="*/ 0 w 397"/>
              <a:gd name="T17" fmla="*/ 0 h 598"/>
              <a:gd name="T18" fmla="*/ 0 w 397"/>
              <a:gd name="T19" fmla="*/ 0 h 598"/>
              <a:gd name="T20" fmla="*/ 0 w 397"/>
              <a:gd name="T21" fmla="*/ 0 h 598"/>
              <a:gd name="T22" fmla="*/ 0 w 397"/>
              <a:gd name="T23" fmla="*/ 0 h 598"/>
              <a:gd name="T24" fmla="*/ 0 w 397"/>
              <a:gd name="T25" fmla="*/ 0 h 598"/>
              <a:gd name="T26" fmla="*/ 0 w 397"/>
              <a:gd name="T27" fmla="*/ 0 h 598"/>
              <a:gd name="T28" fmla="*/ 0 w 397"/>
              <a:gd name="T29" fmla="*/ 0 h 598"/>
              <a:gd name="T30" fmla="*/ 0 w 397"/>
              <a:gd name="T31" fmla="*/ 0 h 598"/>
              <a:gd name="T32" fmla="*/ 0 w 397"/>
              <a:gd name="T33" fmla="*/ 0 h 598"/>
              <a:gd name="T34" fmla="*/ 0 w 397"/>
              <a:gd name="T35" fmla="*/ 0 h 598"/>
              <a:gd name="T36" fmla="*/ 0 w 397"/>
              <a:gd name="T37" fmla="*/ 0 h 598"/>
              <a:gd name="T38" fmla="*/ 0 w 397"/>
              <a:gd name="T39" fmla="*/ 0 h 598"/>
              <a:gd name="T40" fmla="*/ 0 w 397"/>
              <a:gd name="T41" fmla="*/ 0 h 598"/>
              <a:gd name="T42" fmla="*/ 0 w 397"/>
              <a:gd name="T43" fmla="*/ 0 h 598"/>
              <a:gd name="T44" fmla="*/ 0 w 397"/>
              <a:gd name="T45" fmla="*/ 0 h 598"/>
              <a:gd name="T46" fmla="*/ 0 w 397"/>
              <a:gd name="T47" fmla="*/ 0 h 598"/>
              <a:gd name="T48" fmla="*/ 0 w 397"/>
              <a:gd name="T49" fmla="*/ 0 h 598"/>
              <a:gd name="T50" fmla="*/ 0 w 397"/>
              <a:gd name="T51" fmla="*/ 0 h 598"/>
              <a:gd name="T52" fmla="*/ 0 w 397"/>
              <a:gd name="T53" fmla="*/ 0 h 598"/>
              <a:gd name="T54" fmla="*/ 0 w 397"/>
              <a:gd name="T55" fmla="*/ 0 h 598"/>
              <a:gd name="T56" fmla="*/ 0 w 397"/>
              <a:gd name="T57" fmla="*/ 0 h 598"/>
              <a:gd name="T58" fmla="*/ 0 w 397"/>
              <a:gd name="T59" fmla="*/ 0 h 598"/>
              <a:gd name="T60" fmla="*/ 0 w 397"/>
              <a:gd name="T61" fmla="*/ 0 h 598"/>
              <a:gd name="T62" fmla="*/ 0 w 397"/>
              <a:gd name="T63" fmla="*/ 0 h 598"/>
              <a:gd name="T64" fmla="*/ 0 w 397"/>
              <a:gd name="T65" fmla="*/ 0 h 598"/>
              <a:gd name="T66" fmla="*/ 0 w 397"/>
              <a:gd name="T67" fmla="*/ 0 h 598"/>
              <a:gd name="T68" fmla="*/ 0 w 397"/>
              <a:gd name="T69" fmla="*/ 0 h 598"/>
              <a:gd name="T70" fmla="*/ 0 w 397"/>
              <a:gd name="T71" fmla="*/ 0 h 598"/>
              <a:gd name="T72" fmla="*/ 0 w 397"/>
              <a:gd name="T73" fmla="*/ 0 h 598"/>
              <a:gd name="T74" fmla="*/ 0 w 397"/>
              <a:gd name="T75" fmla="*/ 0 h 598"/>
              <a:gd name="T76" fmla="*/ 0 w 397"/>
              <a:gd name="T77" fmla="*/ 0 h 598"/>
              <a:gd name="T78" fmla="*/ 0 w 397"/>
              <a:gd name="T79" fmla="*/ 0 h 598"/>
              <a:gd name="T80" fmla="*/ 0 w 397"/>
              <a:gd name="T81" fmla="*/ 0 h 598"/>
              <a:gd name="T82" fmla="*/ 0 w 397"/>
              <a:gd name="T83" fmla="*/ 0 h 598"/>
              <a:gd name="T84" fmla="*/ 0 w 397"/>
              <a:gd name="T85" fmla="*/ 0 h 598"/>
              <a:gd name="T86" fmla="*/ 0 w 397"/>
              <a:gd name="T87" fmla="*/ 0 h 598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97" h="598">
                <a:moveTo>
                  <a:pt x="353" y="494"/>
                </a:moveTo>
                <a:lnTo>
                  <a:pt x="353" y="494"/>
                </a:lnTo>
                <a:lnTo>
                  <a:pt x="343" y="494"/>
                </a:lnTo>
                <a:lnTo>
                  <a:pt x="333" y="493"/>
                </a:lnTo>
                <a:lnTo>
                  <a:pt x="322" y="492"/>
                </a:lnTo>
                <a:lnTo>
                  <a:pt x="312" y="491"/>
                </a:lnTo>
                <a:lnTo>
                  <a:pt x="301" y="488"/>
                </a:lnTo>
                <a:lnTo>
                  <a:pt x="290" y="485"/>
                </a:lnTo>
                <a:lnTo>
                  <a:pt x="279" y="481"/>
                </a:lnTo>
                <a:lnTo>
                  <a:pt x="268" y="477"/>
                </a:lnTo>
                <a:lnTo>
                  <a:pt x="258" y="472"/>
                </a:lnTo>
                <a:lnTo>
                  <a:pt x="247" y="466"/>
                </a:lnTo>
                <a:lnTo>
                  <a:pt x="236" y="459"/>
                </a:lnTo>
                <a:lnTo>
                  <a:pt x="226" y="452"/>
                </a:lnTo>
                <a:lnTo>
                  <a:pt x="215" y="442"/>
                </a:lnTo>
                <a:lnTo>
                  <a:pt x="205" y="433"/>
                </a:lnTo>
                <a:lnTo>
                  <a:pt x="195" y="422"/>
                </a:lnTo>
                <a:lnTo>
                  <a:pt x="185" y="411"/>
                </a:lnTo>
                <a:lnTo>
                  <a:pt x="175" y="398"/>
                </a:lnTo>
                <a:lnTo>
                  <a:pt x="166" y="382"/>
                </a:lnTo>
                <a:lnTo>
                  <a:pt x="157" y="367"/>
                </a:lnTo>
                <a:lnTo>
                  <a:pt x="148" y="349"/>
                </a:lnTo>
                <a:lnTo>
                  <a:pt x="139" y="331"/>
                </a:lnTo>
                <a:lnTo>
                  <a:pt x="131" y="311"/>
                </a:lnTo>
                <a:lnTo>
                  <a:pt x="124" y="288"/>
                </a:lnTo>
                <a:lnTo>
                  <a:pt x="117" y="264"/>
                </a:lnTo>
                <a:lnTo>
                  <a:pt x="111" y="238"/>
                </a:lnTo>
                <a:lnTo>
                  <a:pt x="105" y="211"/>
                </a:lnTo>
                <a:lnTo>
                  <a:pt x="100" y="181"/>
                </a:lnTo>
                <a:lnTo>
                  <a:pt x="96" y="149"/>
                </a:lnTo>
                <a:lnTo>
                  <a:pt x="92" y="115"/>
                </a:lnTo>
                <a:lnTo>
                  <a:pt x="90" y="79"/>
                </a:lnTo>
                <a:lnTo>
                  <a:pt x="88" y="41"/>
                </a:lnTo>
                <a:lnTo>
                  <a:pt x="88" y="0"/>
                </a:lnTo>
                <a:lnTo>
                  <a:pt x="0" y="0"/>
                </a:lnTo>
                <a:lnTo>
                  <a:pt x="0" y="43"/>
                </a:lnTo>
                <a:lnTo>
                  <a:pt x="2" y="86"/>
                </a:lnTo>
                <a:lnTo>
                  <a:pt x="5" y="125"/>
                </a:lnTo>
                <a:lnTo>
                  <a:pt x="8" y="162"/>
                </a:lnTo>
                <a:lnTo>
                  <a:pt x="13" y="199"/>
                </a:lnTo>
                <a:lnTo>
                  <a:pt x="19" y="232"/>
                </a:lnTo>
                <a:lnTo>
                  <a:pt x="25" y="265"/>
                </a:lnTo>
                <a:lnTo>
                  <a:pt x="33" y="295"/>
                </a:lnTo>
                <a:lnTo>
                  <a:pt x="41" y="324"/>
                </a:lnTo>
                <a:lnTo>
                  <a:pt x="50" y="351"/>
                </a:lnTo>
                <a:lnTo>
                  <a:pt x="60" y="376"/>
                </a:lnTo>
                <a:lnTo>
                  <a:pt x="71" y="400"/>
                </a:lnTo>
                <a:lnTo>
                  <a:pt x="82" y="422"/>
                </a:lnTo>
                <a:lnTo>
                  <a:pt x="94" y="444"/>
                </a:lnTo>
                <a:lnTo>
                  <a:pt x="107" y="462"/>
                </a:lnTo>
                <a:lnTo>
                  <a:pt x="120" y="480"/>
                </a:lnTo>
                <a:lnTo>
                  <a:pt x="134" y="497"/>
                </a:lnTo>
                <a:lnTo>
                  <a:pt x="148" y="512"/>
                </a:lnTo>
                <a:lnTo>
                  <a:pt x="162" y="526"/>
                </a:lnTo>
                <a:lnTo>
                  <a:pt x="177" y="538"/>
                </a:lnTo>
                <a:lnTo>
                  <a:pt x="192" y="548"/>
                </a:lnTo>
                <a:lnTo>
                  <a:pt x="207" y="559"/>
                </a:lnTo>
                <a:lnTo>
                  <a:pt x="222" y="567"/>
                </a:lnTo>
                <a:lnTo>
                  <a:pt x="238" y="574"/>
                </a:lnTo>
                <a:lnTo>
                  <a:pt x="253" y="580"/>
                </a:lnTo>
                <a:lnTo>
                  <a:pt x="268" y="585"/>
                </a:lnTo>
                <a:lnTo>
                  <a:pt x="283" y="590"/>
                </a:lnTo>
                <a:lnTo>
                  <a:pt x="298" y="593"/>
                </a:lnTo>
                <a:lnTo>
                  <a:pt x="312" y="595"/>
                </a:lnTo>
                <a:lnTo>
                  <a:pt x="326" y="597"/>
                </a:lnTo>
                <a:lnTo>
                  <a:pt x="340" y="598"/>
                </a:lnTo>
                <a:lnTo>
                  <a:pt x="353" y="598"/>
                </a:lnTo>
                <a:lnTo>
                  <a:pt x="358" y="598"/>
                </a:lnTo>
                <a:lnTo>
                  <a:pt x="363" y="597"/>
                </a:lnTo>
                <a:lnTo>
                  <a:pt x="368" y="595"/>
                </a:lnTo>
                <a:lnTo>
                  <a:pt x="372" y="593"/>
                </a:lnTo>
                <a:lnTo>
                  <a:pt x="380" y="588"/>
                </a:lnTo>
                <a:lnTo>
                  <a:pt x="386" y="581"/>
                </a:lnTo>
                <a:lnTo>
                  <a:pt x="391" y="574"/>
                </a:lnTo>
                <a:lnTo>
                  <a:pt x="394" y="565"/>
                </a:lnTo>
                <a:lnTo>
                  <a:pt x="396" y="555"/>
                </a:lnTo>
                <a:lnTo>
                  <a:pt x="397" y="546"/>
                </a:lnTo>
                <a:lnTo>
                  <a:pt x="396" y="537"/>
                </a:lnTo>
                <a:lnTo>
                  <a:pt x="394" y="527"/>
                </a:lnTo>
                <a:lnTo>
                  <a:pt x="391" y="518"/>
                </a:lnTo>
                <a:lnTo>
                  <a:pt x="386" y="511"/>
                </a:lnTo>
                <a:lnTo>
                  <a:pt x="380" y="504"/>
                </a:lnTo>
                <a:lnTo>
                  <a:pt x="372" y="499"/>
                </a:lnTo>
                <a:lnTo>
                  <a:pt x="368" y="497"/>
                </a:lnTo>
                <a:lnTo>
                  <a:pt x="363" y="495"/>
                </a:lnTo>
                <a:lnTo>
                  <a:pt x="358" y="494"/>
                </a:lnTo>
                <a:lnTo>
                  <a:pt x="353" y="494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78" name="Freeform 172">
            <a:extLst>
              <a:ext uri="{FF2B5EF4-FFF2-40B4-BE49-F238E27FC236}">
                <a16:creationId xmlns:a16="http://schemas.microsoft.com/office/drawing/2014/main" id="{00000000-0008-0000-0700-00007A010000}"/>
              </a:ext>
            </a:extLst>
          </xdr:cNvPr>
          <xdr:cNvSpPr>
            <a:spLocks/>
          </xdr:cNvSpPr>
        </xdr:nvSpPr>
        <xdr:spPr bwMode="auto">
          <a:xfrm>
            <a:off x="2340" y="653"/>
            <a:ext cx="64" cy="78"/>
          </a:xfrm>
          <a:custGeom>
            <a:avLst/>
            <a:gdLst>
              <a:gd name="T0" fmla="*/ 0 w 321"/>
              <a:gd name="T1" fmla="*/ 0 h 468"/>
              <a:gd name="T2" fmla="*/ 0 w 321"/>
              <a:gd name="T3" fmla="*/ 0 h 468"/>
              <a:gd name="T4" fmla="*/ 0 w 321"/>
              <a:gd name="T5" fmla="*/ 0 h 468"/>
              <a:gd name="T6" fmla="*/ 0 w 321"/>
              <a:gd name="T7" fmla="*/ 0 h 468"/>
              <a:gd name="T8" fmla="*/ 0 w 321"/>
              <a:gd name="T9" fmla="*/ 0 h 468"/>
              <a:gd name="T10" fmla="*/ 0 w 321"/>
              <a:gd name="T11" fmla="*/ 0 h 468"/>
              <a:gd name="T12" fmla="*/ 0 w 321"/>
              <a:gd name="T13" fmla="*/ 0 h 468"/>
              <a:gd name="T14" fmla="*/ 0 w 321"/>
              <a:gd name="T15" fmla="*/ 0 h 468"/>
              <a:gd name="T16" fmla="*/ 0 w 321"/>
              <a:gd name="T17" fmla="*/ 0 h 468"/>
              <a:gd name="T18" fmla="*/ 0 w 321"/>
              <a:gd name="T19" fmla="*/ 0 h 468"/>
              <a:gd name="T20" fmla="*/ 0 w 321"/>
              <a:gd name="T21" fmla="*/ 0 h 468"/>
              <a:gd name="T22" fmla="*/ 0 w 321"/>
              <a:gd name="T23" fmla="*/ 0 h 468"/>
              <a:gd name="T24" fmla="*/ 0 w 321"/>
              <a:gd name="T25" fmla="*/ 0 h 468"/>
              <a:gd name="T26" fmla="*/ 0 w 321"/>
              <a:gd name="T27" fmla="*/ 0 h 468"/>
              <a:gd name="T28" fmla="*/ 0 w 321"/>
              <a:gd name="T29" fmla="*/ 0 h 468"/>
              <a:gd name="T30" fmla="*/ 0 w 321"/>
              <a:gd name="T31" fmla="*/ 0 h 468"/>
              <a:gd name="T32" fmla="*/ 0 w 321"/>
              <a:gd name="T33" fmla="*/ 0 h 468"/>
              <a:gd name="T34" fmla="*/ 0 w 321"/>
              <a:gd name="T35" fmla="*/ 0 h 468"/>
              <a:gd name="T36" fmla="*/ 0 w 321"/>
              <a:gd name="T37" fmla="*/ 0 h 468"/>
              <a:gd name="T38" fmla="*/ 0 w 321"/>
              <a:gd name="T39" fmla="*/ 0 h 468"/>
              <a:gd name="T40" fmla="*/ 0 w 321"/>
              <a:gd name="T41" fmla="*/ 0 h 468"/>
              <a:gd name="T42" fmla="*/ 0 w 321"/>
              <a:gd name="T43" fmla="*/ 0 h 468"/>
              <a:gd name="T44" fmla="*/ 0 w 321"/>
              <a:gd name="T45" fmla="*/ 0 h 468"/>
              <a:gd name="T46" fmla="*/ 0 w 321"/>
              <a:gd name="T47" fmla="*/ 0 h 468"/>
              <a:gd name="T48" fmla="*/ 0 w 321"/>
              <a:gd name="T49" fmla="*/ 0 h 468"/>
              <a:gd name="T50" fmla="*/ 0 w 321"/>
              <a:gd name="T51" fmla="*/ 0 h 468"/>
              <a:gd name="T52" fmla="*/ 0 w 321"/>
              <a:gd name="T53" fmla="*/ 0 h 468"/>
              <a:gd name="T54" fmla="*/ 0 w 321"/>
              <a:gd name="T55" fmla="*/ 0 h 468"/>
              <a:gd name="T56" fmla="*/ 0 w 321"/>
              <a:gd name="T57" fmla="*/ 0 h 468"/>
              <a:gd name="T58" fmla="*/ 0 w 321"/>
              <a:gd name="T59" fmla="*/ 0 h 468"/>
              <a:gd name="T60" fmla="*/ 0 w 321"/>
              <a:gd name="T61" fmla="*/ 0 h 468"/>
              <a:gd name="T62" fmla="*/ 0 w 321"/>
              <a:gd name="T63" fmla="*/ 0 h 468"/>
              <a:gd name="T64" fmla="*/ 0 w 321"/>
              <a:gd name="T65" fmla="*/ 0 h 468"/>
              <a:gd name="T66" fmla="*/ 0 w 321"/>
              <a:gd name="T67" fmla="*/ 0 h 468"/>
              <a:gd name="T68" fmla="*/ 0 w 321"/>
              <a:gd name="T69" fmla="*/ 0 h 468"/>
              <a:gd name="T70" fmla="*/ 0 w 321"/>
              <a:gd name="T71" fmla="*/ 0 h 468"/>
              <a:gd name="T72" fmla="*/ 0 w 321"/>
              <a:gd name="T73" fmla="*/ 0 h 468"/>
              <a:gd name="T74" fmla="*/ 0 w 321"/>
              <a:gd name="T75" fmla="*/ 0 h 468"/>
              <a:gd name="T76" fmla="*/ 0 w 321"/>
              <a:gd name="T77" fmla="*/ 0 h 468"/>
              <a:gd name="T78" fmla="*/ 0 w 321"/>
              <a:gd name="T79" fmla="*/ 0 h 468"/>
              <a:gd name="T80" fmla="*/ 0 w 321"/>
              <a:gd name="T81" fmla="*/ 0 h 468"/>
              <a:gd name="T82" fmla="*/ 0 w 321"/>
              <a:gd name="T83" fmla="*/ 0 h 468"/>
              <a:gd name="T84" fmla="*/ 0 w 321"/>
              <a:gd name="T85" fmla="*/ 0 h 468"/>
              <a:gd name="T86" fmla="*/ 0 w 321"/>
              <a:gd name="T87" fmla="*/ 0 h 468"/>
              <a:gd name="T88" fmla="*/ 0 w 321"/>
              <a:gd name="T89" fmla="*/ 0 h 468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321" h="468">
                <a:moveTo>
                  <a:pt x="244" y="17"/>
                </a:moveTo>
                <a:lnTo>
                  <a:pt x="233" y="49"/>
                </a:lnTo>
                <a:lnTo>
                  <a:pt x="231" y="69"/>
                </a:lnTo>
                <a:lnTo>
                  <a:pt x="229" y="89"/>
                </a:lnTo>
                <a:lnTo>
                  <a:pt x="226" y="109"/>
                </a:lnTo>
                <a:lnTo>
                  <a:pt x="222" y="128"/>
                </a:lnTo>
                <a:lnTo>
                  <a:pt x="218" y="145"/>
                </a:lnTo>
                <a:lnTo>
                  <a:pt x="214" y="162"/>
                </a:lnTo>
                <a:lnTo>
                  <a:pt x="209" y="178"/>
                </a:lnTo>
                <a:lnTo>
                  <a:pt x="203" y="194"/>
                </a:lnTo>
                <a:lnTo>
                  <a:pt x="197" y="208"/>
                </a:lnTo>
                <a:lnTo>
                  <a:pt x="191" y="222"/>
                </a:lnTo>
                <a:lnTo>
                  <a:pt x="185" y="235"/>
                </a:lnTo>
                <a:lnTo>
                  <a:pt x="178" y="248"/>
                </a:lnTo>
                <a:lnTo>
                  <a:pt x="170" y="259"/>
                </a:lnTo>
                <a:lnTo>
                  <a:pt x="163" y="270"/>
                </a:lnTo>
                <a:lnTo>
                  <a:pt x="155" y="281"/>
                </a:lnTo>
                <a:lnTo>
                  <a:pt x="147" y="290"/>
                </a:lnTo>
                <a:lnTo>
                  <a:pt x="139" y="299"/>
                </a:lnTo>
                <a:lnTo>
                  <a:pt x="130" y="308"/>
                </a:lnTo>
                <a:lnTo>
                  <a:pt x="122" y="316"/>
                </a:lnTo>
                <a:lnTo>
                  <a:pt x="113" y="323"/>
                </a:lnTo>
                <a:lnTo>
                  <a:pt x="103" y="330"/>
                </a:lnTo>
                <a:lnTo>
                  <a:pt x="94" y="336"/>
                </a:lnTo>
                <a:lnTo>
                  <a:pt x="85" y="341"/>
                </a:lnTo>
                <a:lnTo>
                  <a:pt x="76" y="347"/>
                </a:lnTo>
                <a:lnTo>
                  <a:pt x="66" y="350"/>
                </a:lnTo>
                <a:lnTo>
                  <a:pt x="57" y="354"/>
                </a:lnTo>
                <a:lnTo>
                  <a:pt x="47" y="357"/>
                </a:lnTo>
                <a:lnTo>
                  <a:pt x="38" y="359"/>
                </a:lnTo>
                <a:lnTo>
                  <a:pt x="28" y="362"/>
                </a:lnTo>
                <a:lnTo>
                  <a:pt x="19" y="363"/>
                </a:lnTo>
                <a:lnTo>
                  <a:pt x="9" y="364"/>
                </a:lnTo>
                <a:lnTo>
                  <a:pt x="0" y="364"/>
                </a:lnTo>
                <a:lnTo>
                  <a:pt x="0" y="468"/>
                </a:lnTo>
                <a:lnTo>
                  <a:pt x="14" y="468"/>
                </a:lnTo>
                <a:lnTo>
                  <a:pt x="27" y="467"/>
                </a:lnTo>
                <a:lnTo>
                  <a:pt x="41" y="464"/>
                </a:lnTo>
                <a:lnTo>
                  <a:pt x="55" y="462"/>
                </a:lnTo>
                <a:lnTo>
                  <a:pt x="68" y="458"/>
                </a:lnTo>
                <a:lnTo>
                  <a:pt x="82" y="454"/>
                </a:lnTo>
                <a:lnTo>
                  <a:pt x="96" y="448"/>
                </a:lnTo>
                <a:lnTo>
                  <a:pt x="109" y="442"/>
                </a:lnTo>
                <a:lnTo>
                  <a:pt x="122" y="436"/>
                </a:lnTo>
                <a:lnTo>
                  <a:pt x="135" y="428"/>
                </a:lnTo>
                <a:lnTo>
                  <a:pt x="148" y="420"/>
                </a:lnTo>
                <a:lnTo>
                  <a:pt x="161" y="410"/>
                </a:lnTo>
                <a:lnTo>
                  <a:pt x="173" y="400"/>
                </a:lnTo>
                <a:lnTo>
                  <a:pt x="185" y="389"/>
                </a:lnTo>
                <a:lnTo>
                  <a:pt x="197" y="377"/>
                </a:lnTo>
                <a:lnTo>
                  <a:pt x="209" y="364"/>
                </a:lnTo>
                <a:lnTo>
                  <a:pt x="220" y="351"/>
                </a:lnTo>
                <a:lnTo>
                  <a:pt x="231" y="337"/>
                </a:lnTo>
                <a:lnTo>
                  <a:pt x="241" y="322"/>
                </a:lnTo>
                <a:lnTo>
                  <a:pt x="250" y="307"/>
                </a:lnTo>
                <a:lnTo>
                  <a:pt x="260" y="289"/>
                </a:lnTo>
                <a:lnTo>
                  <a:pt x="268" y="272"/>
                </a:lnTo>
                <a:lnTo>
                  <a:pt x="276" y="254"/>
                </a:lnTo>
                <a:lnTo>
                  <a:pt x="284" y="235"/>
                </a:lnTo>
                <a:lnTo>
                  <a:pt x="291" y="215"/>
                </a:lnTo>
                <a:lnTo>
                  <a:pt x="297" y="195"/>
                </a:lnTo>
                <a:lnTo>
                  <a:pt x="303" y="174"/>
                </a:lnTo>
                <a:lnTo>
                  <a:pt x="308" y="151"/>
                </a:lnTo>
                <a:lnTo>
                  <a:pt x="312" y="129"/>
                </a:lnTo>
                <a:lnTo>
                  <a:pt x="316" y="105"/>
                </a:lnTo>
                <a:lnTo>
                  <a:pt x="319" y="81"/>
                </a:lnTo>
                <a:lnTo>
                  <a:pt x="321" y="56"/>
                </a:lnTo>
                <a:lnTo>
                  <a:pt x="309" y="88"/>
                </a:lnTo>
                <a:lnTo>
                  <a:pt x="321" y="56"/>
                </a:lnTo>
                <a:lnTo>
                  <a:pt x="321" y="50"/>
                </a:lnTo>
                <a:lnTo>
                  <a:pt x="320" y="44"/>
                </a:lnTo>
                <a:lnTo>
                  <a:pt x="319" y="38"/>
                </a:lnTo>
                <a:lnTo>
                  <a:pt x="318" y="33"/>
                </a:lnTo>
                <a:lnTo>
                  <a:pt x="314" y="24"/>
                </a:lnTo>
                <a:lnTo>
                  <a:pt x="309" y="16"/>
                </a:lnTo>
                <a:lnTo>
                  <a:pt x="303" y="10"/>
                </a:lnTo>
                <a:lnTo>
                  <a:pt x="296" y="5"/>
                </a:lnTo>
                <a:lnTo>
                  <a:pt x="288" y="2"/>
                </a:lnTo>
                <a:lnTo>
                  <a:pt x="280" y="0"/>
                </a:lnTo>
                <a:lnTo>
                  <a:pt x="272" y="0"/>
                </a:lnTo>
                <a:lnTo>
                  <a:pt x="263" y="2"/>
                </a:lnTo>
                <a:lnTo>
                  <a:pt x="256" y="5"/>
                </a:lnTo>
                <a:lnTo>
                  <a:pt x="249" y="11"/>
                </a:lnTo>
                <a:lnTo>
                  <a:pt x="243" y="17"/>
                </a:lnTo>
                <a:lnTo>
                  <a:pt x="238" y="26"/>
                </a:lnTo>
                <a:lnTo>
                  <a:pt x="236" y="31"/>
                </a:lnTo>
                <a:lnTo>
                  <a:pt x="234" y="36"/>
                </a:lnTo>
                <a:lnTo>
                  <a:pt x="233" y="42"/>
                </a:lnTo>
                <a:lnTo>
                  <a:pt x="233" y="49"/>
                </a:lnTo>
                <a:lnTo>
                  <a:pt x="244" y="17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79" name="Freeform 173">
            <a:extLst>
              <a:ext uri="{FF2B5EF4-FFF2-40B4-BE49-F238E27FC236}">
                <a16:creationId xmlns:a16="http://schemas.microsoft.com/office/drawing/2014/main" id="{00000000-0008-0000-0700-00007B010000}"/>
              </a:ext>
            </a:extLst>
          </xdr:cNvPr>
          <xdr:cNvSpPr>
            <a:spLocks/>
          </xdr:cNvSpPr>
        </xdr:nvSpPr>
        <xdr:spPr bwMode="auto">
          <a:xfrm>
            <a:off x="2389" y="633"/>
            <a:ext cx="33" cy="34"/>
          </a:xfrm>
          <a:custGeom>
            <a:avLst/>
            <a:gdLst>
              <a:gd name="T0" fmla="*/ 0 w 167"/>
              <a:gd name="T1" fmla="*/ 0 h 204"/>
              <a:gd name="T2" fmla="*/ 0 w 167"/>
              <a:gd name="T3" fmla="*/ 0 h 204"/>
              <a:gd name="T4" fmla="*/ 0 w 167"/>
              <a:gd name="T5" fmla="*/ 0 h 204"/>
              <a:gd name="T6" fmla="*/ 0 w 167"/>
              <a:gd name="T7" fmla="*/ 0 h 204"/>
              <a:gd name="T8" fmla="*/ 0 w 167"/>
              <a:gd name="T9" fmla="*/ 0 h 204"/>
              <a:gd name="T10" fmla="*/ 0 w 167"/>
              <a:gd name="T11" fmla="*/ 0 h 204"/>
              <a:gd name="T12" fmla="*/ 0 w 167"/>
              <a:gd name="T13" fmla="*/ 0 h 204"/>
              <a:gd name="T14" fmla="*/ 0 w 167"/>
              <a:gd name="T15" fmla="*/ 0 h 204"/>
              <a:gd name="T16" fmla="*/ 0 w 167"/>
              <a:gd name="T17" fmla="*/ 0 h 204"/>
              <a:gd name="T18" fmla="*/ 0 w 167"/>
              <a:gd name="T19" fmla="*/ 0 h 204"/>
              <a:gd name="T20" fmla="*/ 0 w 167"/>
              <a:gd name="T21" fmla="*/ 0 h 204"/>
              <a:gd name="T22" fmla="*/ 0 w 167"/>
              <a:gd name="T23" fmla="*/ 0 h 204"/>
              <a:gd name="T24" fmla="*/ 0 w 167"/>
              <a:gd name="T25" fmla="*/ 0 h 204"/>
              <a:gd name="T26" fmla="*/ 0 w 167"/>
              <a:gd name="T27" fmla="*/ 0 h 204"/>
              <a:gd name="T28" fmla="*/ 0 w 167"/>
              <a:gd name="T29" fmla="*/ 0 h 204"/>
              <a:gd name="T30" fmla="*/ 0 w 167"/>
              <a:gd name="T31" fmla="*/ 0 h 204"/>
              <a:gd name="T32" fmla="*/ 0 w 167"/>
              <a:gd name="T33" fmla="*/ 0 h 204"/>
              <a:gd name="T34" fmla="*/ 0 w 167"/>
              <a:gd name="T35" fmla="*/ 0 h 204"/>
              <a:gd name="T36" fmla="*/ 0 w 167"/>
              <a:gd name="T37" fmla="*/ 0 h 204"/>
              <a:gd name="T38" fmla="*/ 0 w 167"/>
              <a:gd name="T39" fmla="*/ 0 h 204"/>
              <a:gd name="T40" fmla="*/ 0 w 167"/>
              <a:gd name="T41" fmla="*/ 0 h 204"/>
              <a:gd name="T42" fmla="*/ 0 w 167"/>
              <a:gd name="T43" fmla="*/ 0 h 204"/>
              <a:gd name="T44" fmla="*/ 0 w 167"/>
              <a:gd name="T45" fmla="*/ 0 h 204"/>
              <a:gd name="T46" fmla="*/ 0 w 167"/>
              <a:gd name="T47" fmla="*/ 0 h 204"/>
              <a:gd name="T48" fmla="*/ 0 w 167"/>
              <a:gd name="T49" fmla="*/ 0 h 204"/>
              <a:gd name="T50" fmla="*/ 0 w 167"/>
              <a:gd name="T51" fmla="*/ 0 h 204"/>
              <a:gd name="T52" fmla="*/ 0 w 167"/>
              <a:gd name="T53" fmla="*/ 0 h 204"/>
              <a:gd name="T54" fmla="*/ 0 w 167"/>
              <a:gd name="T55" fmla="*/ 0 h 204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167" h="204">
                <a:moveTo>
                  <a:pt x="156" y="20"/>
                </a:moveTo>
                <a:lnTo>
                  <a:pt x="90" y="18"/>
                </a:lnTo>
                <a:lnTo>
                  <a:pt x="0" y="133"/>
                </a:lnTo>
                <a:lnTo>
                  <a:pt x="65" y="204"/>
                </a:lnTo>
                <a:lnTo>
                  <a:pt x="155" y="88"/>
                </a:lnTo>
                <a:lnTo>
                  <a:pt x="156" y="20"/>
                </a:lnTo>
                <a:lnTo>
                  <a:pt x="155" y="88"/>
                </a:lnTo>
                <a:lnTo>
                  <a:pt x="158" y="84"/>
                </a:lnTo>
                <a:lnTo>
                  <a:pt x="161" y="79"/>
                </a:lnTo>
                <a:lnTo>
                  <a:pt x="163" y="74"/>
                </a:lnTo>
                <a:lnTo>
                  <a:pt x="165" y="68"/>
                </a:lnTo>
                <a:lnTo>
                  <a:pt x="167" y="59"/>
                </a:lnTo>
                <a:lnTo>
                  <a:pt x="167" y="48"/>
                </a:lnTo>
                <a:lnTo>
                  <a:pt x="165" y="39"/>
                </a:lnTo>
                <a:lnTo>
                  <a:pt x="162" y="31"/>
                </a:lnTo>
                <a:lnTo>
                  <a:pt x="157" y="22"/>
                </a:lnTo>
                <a:lnTo>
                  <a:pt x="152" y="15"/>
                </a:lnTo>
                <a:lnTo>
                  <a:pt x="145" y="9"/>
                </a:lnTo>
                <a:lnTo>
                  <a:pt x="138" y="5"/>
                </a:lnTo>
                <a:lnTo>
                  <a:pt x="130" y="1"/>
                </a:lnTo>
                <a:lnTo>
                  <a:pt x="122" y="0"/>
                </a:lnTo>
                <a:lnTo>
                  <a:pt x="114" y="1"/>
                </a:lnTo>
                <a:lnTo>
                  <a:pt x="105" y="5"/>
                </a:lnTo>
                <a:lnTo>
                  <a:pt x="101" y="7"/>
                </a:lnTo>
                <a:lnTo>
                  <a:pt x="97" y="9"/>
                </a:lnTo>
                <a:lnTo>
                  <a:pt x="93" y="14"/>
                </a:lnTo>
                <a:lnTo>
                  <a:pt x="90" y="18"/>
                </a:lnTo>
                <a:lnTo>
                  <a:pt x="156" y="2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80" name="Freeform 174">
            <a:extLst>
              <a:ext uri="{FF2B5EF4-FFF2-40B4-BE49-F238E27FC236}">
                <a16:creationId xmlns:a16="http://schemas.microsoft.com/office/drawing/2014/main" id="{00000000-0008-0000-0700-00007C010000}"/>
              </a:ext>
            </a:extLst>
          </xdr:cNvPr>
          <xdr:cNvSpPr>
            <a:spLocks/>
          </xdr:cNvSpPr>
        </xdr:nvSpPr>
        <xdr:spPr bwMode="auto">
          <a:xfrm>
            <a:off x="2406" y="637"/>
            <a:ext cx="32" cy="33"/>
          </a:xfrm>
          <a:custGeom>
            <a:avLst/>
            <a:gdLst>
              <a:gd name="T0" fmla="*/ 0 w 160"/>
              <a:gd name="T1" fmla="*/ 0 h 201"/>
              <a:gd name="T2" fmla="*/ 0 w 160"/>
              <a:gd name="T3" fmla="*/ 0 h 201"/>
              <a:gd name="T4" fmla="*/ 0 w 160"/>
              <a:gd name="T5" fmla="*/ 0 h 201"/>
              <a:gd name="T6" fmla="*/ 0 w 160"/>
              <a:gd name="T7" fmla="*/ 0 h 201"/>
              <a:gd name="T8" fmla="*/ 0 w 160"/>
              <a:gd name="T9" fmla="*/ 0 h 201"/>
              <a:gd name="T10" fmla="*/ 0 w 160"/>
              <a:gd name="T11" fmla="*/ 0 h 201"/>
              <a:gd name="T12" fmla="*/ 0 w 160"/>
              <a:gd name="T13" fmla="*/ 0 h 201"/>
              <a:gd name="T14" fmla="*/ 0 w 160"/>
              <a:gd name="T15" fmla="*/ 0 h 201"/>
              <a:gd name="T16" fmla="*/ 0 w 160"/>
              <a:gd name="T17" fmla="*/ 0 h 201"/>
              <a:gd name="T18" fmla="*/ 0 w 160"/>
              <a:gd name="T19" fmla="*/ 0 h 201"/>
              <a:gd name="T20" fmla="*/ 0 w 160"/>
              <a:gd name="T21" fmla="*/ 0 h 201"/>
              <a:gd name="T22" fmla="*/ 0 w 160"/>
              <a:gd name="T23" fmla="*/ 0 h 201"/>
              <a:gd name="T24" fmla="*/ 0 w 160"/>
              <a:gd name="T25" fmla="*/ 0 h 201"/>
              <a:gd name="T26" fmla="*/ 0 w 160"/>
              <a:gd name="T27" fmla="*/ 0 h 201"/>
              <a:gd name="T28" fmla="*/ 0 w 160"/>
              <a:gd name="T29" fmla="*/ 0 h 201"/>
              <a:gd name="T30" fmla="*/ 0 w 160"/>
              <a:gd name="T31" fmla="*/ 0 h 201"/>
              <a:gd name="T32" fmla="*/ 0 w 160"/>
              <a:gd name="T33" fmla="*/ 0 h 201"/>
              <a:gd name="T34" fmla="*/ 0 w 160"/>
              <a:gd name="T35" fmla="*/ 0 h 201"/>
              <a:gd name="T36" fmla="*/ 0 w 160"/>
              <a:gd name="T37" fmla="*/ 0 h 201"/>
              <a:gd name="T38" fmla="*/ 0 w 160"/>
              <a:gd name="T39" fmla="*/ 0 h 201"/>
              <a:gd name="T40" fmla="*/ 0 w 160"/>
              <a:gd name="T41" fmla="*/ 0 h 201"/>
              <a:gd name="T42" fmla="*/ 0 w 160"/>
              <a:gd name="T43" fmla="*/ 0 h 201"/>
              <a:gd name="T44" fmla="*/ 0 w 160"/>
              <a:gd name="T45" fmla="*/ 0 h 201"/>
              <a:gd name="T46" fmla="*/ 0 w 160"/>
              <a:gd name="T47" fmla="*/ 0 h 201"/>
              <a:gd name="T48" fmla="*/ 0 w 160"/>
              <a:gd name="T49" fmla="*/ 0 h 201"/>
              <a:gd name="T50" fmla="*/ 0 w 160"/>
              <a:gd name="T51" fmla="*/ 0 h 201"/>
              <a:gd name="T52" fmla="*/ 0 w 160"/>
              <a:gd name="T53" fmla="*/ 0 h 201"/>
              <a:gd name="T54" fmla="*/ 0 w 160"/>
              <a:gd name="T55" fmla="*/ 0 h 201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160" h="201">
                <a:moveTo>
                  <a:pt x="115" y="200"/>
                </a:moveTo>
                <a:lnTo>
                  <a:pt x="149" y="115"/>
                </a:lnTo>
                <a:lnTo>
                  <a:pt x="68" y="0"/>
                </a:lnTo>
                <a:lnTo>
                  <a:pt x="0" y="66"/>
                </a:lnTo>
                <a:lnTo>
                  <a:pt x="82" y="181"/>
                </a:lnTo>
                <a:lnTo>
                  <a:pt x="115" y="200"/>
                </a:lnTo>
                <a:lnTo>
                  <a:pt x="82" y="181"/>
                </a:lnTo>
                <a:lnTo>
                  <a:pt x="85" y="186"/>
                </a:lnTo>
                <a:lnTo>
                  <a:pt x="89" y="189"/>
                </a:lnTo>
                <a:lnTo>
                  <a:pt x="93" y="193"/>
                </a:lnTo>
                <a:lnTo>
                  <a:pt x="97" y="195"/>
                </a:lnTo>
                <a:lnTo>
                  <a:pt x="105" y="199"/>
                </a:lnTo>
                <a:lnTo>
                  <a:pt x="113" y="201"/>
                </a:lnTo>
                <a:lnTo>
                  <a:pt x="121" y="200"/>
                </a:lnTo>
                <a:lnTo>
                  <a:pt x="129" y="198"/>
                </a:lnTo>
                <a:lnTo>
                  <a:pt x="137" y="193"/>
                </a:lnTo>
                <a:lnTo>
                  <a:pt x="144" y="188"/>
                </a:lnTo>
                <a:lnTo>
                  <a:pt x="149" y="181"/>
                </a:lnTo>
                <a:lnTo>
                  <a:pt x="154" y="173"/>
                </a:lnTo>
                <a:lnTo>
                  <a:pt x="158" y="165"/>
                </a:lnTo>
                <a:lnTo>
                  <a:pt x="160" y="155"/>
                </a:lnTo>
                <a:lnTo>
                  <a:pt x="160" y="146"/>
                </a:lnTo>
                <a:lnTo>
                  <a:pt x="159" y="135"/>
                </a:lnTo>
                <a:lnTo>
                  <a:pt x="157" y="131"/>
                </a:lnTo>
                <a:lnTo>
                  <a:pt x="155" y="125"/>
                </a:lnTo>
                <a:lnTo>
                  <a:pt x="152" y="120"/>
                </a:lnTo>
                <a:lnTo>
                  <a:pt x="149" y="115"/>
                </a:lnTo>
                <a:lnTo>
                  <a:pt x="115" y="20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81" name="Freeform 175">
            <a:extLst>
              <a:ext uri="{FF2B5EF4-FFF2-40B4-BE49-F238E27FC236}">
                <a16:creationId xmlns:a16="http://schemas.microsoft.com/office/drawing/2014/main" id="{00000000-0008-0000-0700-00007D010000}"/>
              </a:ext>
            </a:extLst>
          </xdr:cNvPr>
          <xdr:cNvSpPr>
            <a:spLocks/>
          </xdr:cNvSpPr>
        </xdr:nvSpPr>
        <xdr:spPr bwMode="auto">
          <a:xfrm>
            <a:off x="2429" y="653"/>
            <a:ext cx="95" cy="17"/>
          </a:xfrm>
          <a:custGeom>
            <a:avLst/>
            <a:gdLst>
              <a:gd name="T0" fmla="*/ 0 w 476"/>
              <a:gd name="T1" fmla="*/ 0 h 104"/>
              <a:gd name="T2" fmla="*/ 0 w 476"/>
              <a:gd name="T3" fmla="*/ 0 h 104"/>
              <a:gd name="T4" fmla="*/ 0 w 476"/>
              <a:gd name="T5" fmla="*/ 0 h 104"/>
              <a:gd name="T6" fmla="*/ 0 w 476"/>
              <a:gd name="T7" fmla="*/ 0 h 104"/>
              <a:gd name="T8" fmla="*/ 0 w 476"/>
              <a:gd name="T9" fmla="*/ 0 h 104"/>
              <a:gd name="T10" fmla="*/ 0 w 476"/>
              <a:gd name="T11" fmla="*/ 0 h 104"/>
              <a:gd name="T12" fmla="*/ 0 w 476"/>
              <a:gd name="T13" fmla="*/ 0 h 104"/>
              <a:gd name="T14" fmla="*/ 0 w 476"/>
              <a:gd name="T15" fmla="*/ 0 h 104"/>
              <a:gd name="T16" fmla="*/ 0 w 476"/>
              <a:gd name="T17" fmla="*/ 0 h 104"/>
              <a:gd name="T18" fmla="*/ 0 w 476"/>
              <a:gd name="T19" fmla="*/ 0 h 104"/>
              <a:gd name="T20" fmla="*/ 0 w 476"/>
              <a:gd name="T21" fmla="*/ 0 h 104"/>
              <a:gd name="T22" fmla="*/ 0 w 476"/>
              <a:gd name="T23" fmla="*/ 0 h 104"/>
              <a:gd name="T24" fmla="*/ 0 w 476"/>
              <a:gd name="T25" fmla="*/ 0 h 104"/>
              <a:gd name="T26" fmla="*/ 0 w 476"/>
              <a:gd name="T27" fmla="*/ 0 h 104"/>
              <a:gd name="T28" fmla="*/ 0 w 476"/>
              <a:gd name="T29" fmla="*/ 0 h 104"/>
              <a:gd name="T30" fmla="*/ 0 w 476"/>
              <a:gd name="T31" fmla="*/ 0 h 104"/>
              <a:gd name="T32" fmla="*/ 0 w 476"/>
              <a:gd name="T33" fmla="*/ 0 h 104"/>
              <a:gd name="T34" fmla="*/ 0 w 476"/>
              <a:gd name="T35" fmla="*/ 0 h 104"/>
              <a:gd name="T36" fmla="*/ 0 w 476"/>
              <a:gd name="T37" fmla="*/ 0 h 104"/>
              <a:gd name="T38" fmla="*/ 0 w 476"/>
              <a:gd name="T39" fmla="*/ 0 h 104"/>
              <a:gd name="T40" fmla="*/ 0 w 476"/>
              <a:gd name="T41" fmla="*/ 0 h 104"/>
              <a:gd name="T42" fmla="*/ 0 w 476"/>
              <a:gd name="T43" fmla="*/ 0 h 104"/>
              <a:gd name="T44" fmla="*/ 0 w 476"/>
              <a:gd name="T45" fmla="*/ 0 h 104"/>
              <a:gd name="T46" fmla="*/ 0 w 476"/>
              <a:gd name="T47" fmla="*/ 0 h 104"/>
              <a:gd name="T48" fmla="*/ 0 w 476"/>
              <a:gd name="T49" fmla="*/ 0 h 104"/>
              <a:gd name="T50" fmla="*/ 0 w 476"/>
              <a:gd name="T51" fmla="*/ 0 h 104"/>
              <a:gd name="T52" fmla="*/ 0 w 476"/>
              <a:gd name="T53" fmla="*/ 0 h 104"/>
              <a:gd name="T54" fmla="*/ 0 w 476"/>
              <a:gd name="T55" fmla="*/ 0 h 104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476" h="104">
                <a:moveTo>
                  <a:pt x="476" y="53"/>
                </a:moveTo>
                <a:lnTo>
                  <a:pt x="432" y="0"/>
                </a:lnTo>
                <a:lnTo>
                  <a:pt x="0" y="0"/>
                </a:lnTo>
                <a:lnTo>
                  <a:pt x="0" y="104"/>
                </a:lnTo>
                <a:lnTo>
                  <a:pt x="432" y="104"/>
                </a:lnTo>
                <a:lnTo>
                  <a:pt x="476" y="53"/>
                </a:lnTo>
                <a:lnTo>
                  <a:pt x="432" y="104"/>
                </a:lnTo>
                <a:lnTo>
                  <a:pt x="437" y="104"/>
                </a:lnTo>
                <a:lnTo>
                  <a:pt x="442" y="103"/>
                </a:lnTo>
                <a:lnTo>
                  <a:pt x="447" y="102"/>
                </a:lnTo>
                <a:lnTo>
                  <a:pt x="451" y="99"/>
                </a:lnTo>
                <a:lnTo>
                  <a:pt x="459" y="95"/>
                </a:lnTo>
                <a:lnTo>
                  <a:pt x="465" y="88"/>
                </a:lnTo>
                <a:lnTo>
                  <a:pt x="470" y="81"/>
                </a:lnTo>
                <a:lnTo>
                  <a:pt x="473" y="71"/>
                </a:lnTo>
                <a:lnTo>
                  <a:pt x="475" y="62"/>
                </a:lnTo>
                <a:lnTo>
                  <a:pt x="476" y="52"/>
                </a:lnTo>
                <a:lnTo>
                  <a:pt x="475" y="43"/>
                </a:lnTo>
                <a:lnTo>
                  <a:pt x="473" y="33"/>
                </a:lnTo>
                <a:lnTo>
                  <a:pt x="470" y="24"/>
                </a:lnTo>
                <a:lnTo>
                  <a:pt x="465" y="16"/>
                </a:lnTo>
                <a:lnTo>
                  <a:pt x="459" y="10"/>
                </a:lnTo>
                <a:lnTo>
                  <a:pt x="451" y="4"/>
                </a:lnTo>
                <a:lnTo>
                  <a:pt x="447" y="3"/>
                </a:lnTo>
                <a:lnTo>
                  <a:pt x="442" y="2"/>
                </a:lnTo>
                <a:lnTo>
                  <a:pt x="437" y="0"/>
                </a:lnTo>
                <a:lnTo>
                  <a:pt x="432" y="0"/>
                </a:lnTo>
                <a:lnTo>
                  <a:pt x="476" y="5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82" name="Freeform 176">
            <a:extLst>
              <a:ext uri="{FF2B5EF4-FFF2-40B4-BE49-F238E27FC236}">
                <a16:creationId xmlns:a16="http://schemas.microsoft.com/office/drawing/2014/main" id="{00000000-0008-0000-0700-00007E010000}"/>
              </a:ext>
            </a:extLst>
          </xdr:cNvPr>
          <xdr:cNvSpPr>
            <a:spLocks/>
          </xdr:cNvSpPr>
        </xdr:nvSpPr>
        <xdr:spPr bwMode="auto">
          <a:xfrm>
            <a:off x="2324" y="661"/>
            <a:ext cx="200" cy="148"/>
          </a:xfrm>
          <a:custGeom>
            <a:avLst/>
            <a:gdLst>
              <a:gd name="T0" fmla="*/ 0 w 1000"/>
              <a:gd name="T1" fmla="*/ 0 h 886"/>
              <a:gd name="T2" fmla="*/ 0 w 1000"/>
              <a:gd name="T3" fmla="*/ 0 h 886"/>
              <a:gd name="T4" fmla="*/ 0 w 1000"/>
              <a:gd name="T5" fmla="*/ 0 h 886"/>
              <a:gd name="T6" fmla="*/ 0 w 1000"/>
              <a:gd name="T7" fmla="*/ 0 h 886"/>
              <a:gd name="T8" fmla="*/ 0 w 1000"/>
              <a:gd name="T9" fmla="*/ 0 h 886"/>
              <a:gd name="T10" fmla="*/ 0 w 1000"/>
              <a:gd name="T11" fmla="*/ 0 h 886"/>
              <a:gd name="T12" fmla="*/ 0 w 1000"/>
              <a:gd name="T13" fmla="*/ 0 h 886"/>
              <a:gd name="T14" fmla="*/ 0 w 1000"/>
              <a:gd name="T15" fmla="*/ 0 h 886"/>
              <a:gd name="T16" fmla="*/ 0 w 1000"/>
              <a:gd name="T17" fmla="*/ 0 h 886"/>
              <a:gd name="T18" fmla="*/ 0 w 1000"/>
              <a:gd name="T19" fmla="*/ 0 h 886"/>
              <a:gd name="T20" fmla="*/ 0 w 1000"/>
              <a:gd name="T21" fmla="*/ 0 h 886"/>
              <a:gd name="T22" fmla="*/ 0 w 1000"/>
              <a:gd name="T23" fmla="*/ 0 h 886"/>
              <a:gd name="T24" fmla="*/ 0 w 1000"/>
              <a:gd name="T25" fmla="*/ 0 h 886"/>
              <a:gd name="T26" fmla="*/ 0 w 1000"/>
              <a:gd name="T27" fmla="*/ 0 h 886"/>
              <a:gd name="T28" fmla="*/ 0 w 1000"/>
              <a:gd name="T29" fmla="*/ 0 h 886"/>
              <a:gd name="T30" fmla="*/ 0 w 1000"/>
              <a:gd name="T31" fmla="*/ 0 h 886"/>
              <a:gd name="T32" fmla="*/ 0 w 1000"/>
              <a:gd name="T33" fmla="*/ 0 h 886"/>
              <a:gd name="T34" fmla="*/ 0 w 1000"/>
              <a:gd name="T35" fmla="*/ 0 h 886"/>
              <a:gd name="T36" fmla="*/ 0 w 1000"/>
              <a:gd name="T37" fmla="*/ 0 h 886"/>
              <a:gd name="T38" fmla="*/ 0 w 1000"/>
              <a:gd name="T39" fmla="*/ 0 h 886"/>
              <a:gd name="T40" fmla="*/ 0 w 1000"/>
              <a:gd name="T41" fmla="*/ 0 h 886"/>
              <a:gd name="T42" fmla="*/ 0 w 1000"/>
              <a:gd name="T43" fmla="*/ 0 h 886"/>
              <a:gd name="T44" fmla="*/ 0 w 1000"/>
              <a:gd name="T45" fmla="*/ 0 h 886"/>
              <a:gd name="T46" fmla="*/ 0 w 1000"/>
              <a:gd name="T47" fmla="*/ 0 h 886"/>
              <a:gd name="T48" fmla="*/ 0 w 1000"/>
              <a:gd name="T49" fmla="*/ 0 h 886"/>
              <a:gd name="T50" fmla="*/ 0 w 1000"/>
              <a:gd name="T51" fmla="*/ 0 h 886"/>
              <a:gd name="T52" fmla="*/ 0 w 1000"/>
              <a:gd name="T53" fmla="*/ 0 h 886"/>
              <a:gd name="T54" fmla="*/ 0 w 1000"/>
              <a:gd name="T55" fmla="*/ 0 h 886"/>
              <a:gd name="T56" fmla="*/ 0 w 1000"/>
              <a:gd name="T57" fmla="*/ 0 h 886"/>
              <a:gd name="T58" fmla="*/ 0 w 1000"/>
              <a:gd name="T59" fmla="*/ 0 h 886"/>
              <a:gd name="T60" fmla="*/ 0 w 1000"/>
              <a:gd name="T61" fmla="*/ 0 h 886"/>
              <a:gd name="T62" fmla="*/ 0 w 1000"/>
              <a:gd name="T63" fmla="*/ 0 h 886"/>
              <a:gd name="T64" fmla="*/ 0 w 1000"/>
              <a:gd name="T65" fmla="*/ 0 h 886"/>
              <a:gd name="T66" fmla="*/ 0 w 1000"/>
              <a:gd name="T67" fmla="*/ 0 h 886"/>
              <a:gd name="T68" fmla="*/ 0 w 1000"/>
              <a:gd name="T69" fmla="*/ 0 h 886"/>
              <a:gd name="T70" fmla="*/ 0 w 1000"/>
              <a:gd name="T71" fmla="*/ 0 h 886"/>
              <a:gd name="T72" fmla="*/ 0 w 1000"/>
              <a:gd name="T73" fmla="*/ 0 h 886"/>
              <a:gd name="T74" fmla="*/ 0 w 1000"/>
              <a:gd name="T75" fmla="*/ 0 h 886"/>
              <a:gd name="T76" fmla="*/ 0 w 1000"/>
              <a:gd name="T77" fmla="*/ 0 h 886"/>
              <a:gd name="T78" fmla="*/ 0 w 1000"/>
              <a:gd name="T79" fmla="*/ 0 h 886"/>
              <a:gd name="T80" fmla="*/ 0 w 1000"/>
              <a:gd name="T81" fmla="*/ 0 h 886"/>
              <a:gd name="T82" fmla="*/ 0 w 1000"/>
              <a:gd name="T83" fmla="*/ 0 h 886"/>
              <a:gd name="T84" fmla="*/ 0 w 1000"/>
              <a:gd name="T85" fmla="*/ 0 h 886"/>
              <a:gd name="T86" fmla="*/ 0 w 1000"/>
              <a:gd name="T87" fmla="*/ 0 h 886"/>
              <a:gd name="T88" fmla="*/ 0 w 1000"/>
              <a:gd name="T89" fmla="*/ 0 h 886"/>
              <a:gd name="T90" fmla="*/ 0 w 1000"/>
              <a:gd name="T91" fmla="*/ 0 h 886"/>
              <a:gd name="T92" fmla="*/ 0 w 1000"/>
              <a:gd name="T93" fmla="*/ 0 h 886"/>
              <a:gd name="T94" fmla="*/ 0 w 1000"/>
              <a:gd name="T95" fmla="*/ 0 h 886"/>
              <a:gd name="T96" fmla="*/ 0 w 1000"/>
              <a:gd name="T97" fmla="*/ 0 h 886"/>
              <a:gd name="T98" fmla="*/ 0 w 1000"/>
              <a:gd name="T99" fmla="*/ 0 h 886"/>
              <a:gd name="T100" fmla="*/ 0 w 1000"/>
              <a:gd name="T101" fmla="*/ 0 h 886"/>
              <a:gd name="T102" fmla="*/ 0 w 1000"/>
              <a:gd name="T103" fmla="*/ 0 h 886"/>
              <a:gd name="T104" fmla="*/ 0 w 1000"/>
              <a:gd name="T105" fmla="*/ 0 h 886"/>
              <a:gd name="T106" fmla="*/ 0 w 1000"/>
              <a:gd name="T107" fmla="*/ 0 h 886"/>
              <a:gd name="T108" fmla="*/ 0 w 1000"/>
              <a:gd name="T109" fmla="*/ 0 h 886"/>
              <a:gd name="T110" fmla="*/ 0 w 1000"/>
              <a:gd name="T111" fmla="*/ 0 h 886"/>
              <a:gd name="T112" fmla="*/ 0 w 1000"/>
              <a:gd name="T113" fmla="*/ 0 h 886"/>
              <a:gd name="T114" fmla="*/ 0 w 1000"/>
              <a:gd name="T115" fmla="*/ 0 h 886"/>
              <a:gd name="T116" fmla="*/ 0 w 1000"/>
              <a:gd name="T117" fmla="*/ 0 h 886"/>
              <a:gd name="T118" fmla="*/ 0 w 1000"/>
              <a:gd name="T119" fmla="*/ 0 h 88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</a:gdLst>
            <a:ahLst/>
            <a:cxnLst>
              <a:cxn ang="T120">
                <a:pos x="T0" y="T1"/>
              </a:cxn>
              <a:cxn ang="T121">
                <a:pos x="T2" y="T3"/>
              </a:cxn>
              <a:cxn ang="T122">
                <a:pos x="T4" y="T5"/>
              </a:cxn>
              <a:cxn ang="T123">
                <a:pos x="T6" y="T7"/>
              </a:cxn>
              <a:cxn ang="T124">
                <a:pos x="T8" y="T9"/>
              </a:cxn>
              <a:cxn ang="T125">
                <a:pos x="T10" y="T11"/>
              </a:cxn>
              <a:cxn ang="T126">
                <a:pos x="T12" y="T13"/>
              </a:cxn>
              <a:cxn ang="T127">
                <a:pos x="T14" y="T15"/>
              </a:cxn>
              <a:cxn ang="T128">
                <a:pos x="T16" y="T17"/>
              </a:cxn>
              <a:cxn ang="T129">
                <a:pos x="T18" y="T19"/>
              </a:cxn>
              <a:cxn ang="T130">
                <a:pos x="T20" y="T21"/>
              </a:cxn>
              <a:cxn ang="T131">
                <a:pos x="T22" y="T23"/>
              </a:cxn>
              <a:cxn ang="T132">
                <a:pos x="T24" y="T25"/>
              </a:cxn>
              <a:cxn ang="T133">
                <a:pos x="T26" y="T27"/>
              </a:cxn>
              <a:cxn ang="T134">
                <a:pos x="T28" y="T29"/>
              </a:cxn>
              <a:cxn ang="T135">
                <a:pos x="T30" y="T31"/>
              </a:cxn>
              <a:cxn ang="T136">
                <a:pos x="T32" y="T33"/>
              </a:cxn>
              <a:cxn ang="T137">
                <a:pos x="T34" y="T35"/>
              </a:cxn>
              <a:cxn ang="T138">
                <a:pos x="T36" y="T37"/>
              </a:cxn>
              <a:cxn ang="T139">
                <a:pos x="T38" y="T39"/>
              </a:cxn>
              <a:cxn ang="T140">
                <a:pos x="T40" y="T41"/>
              </a:cxn>
              <a:cxn ang="T141">
                <a:pos x="T42" y="T43"/>
              </a:cxn>
              <a:cxn ang="T142">
                <a:pos x="T44" y="T45"/>
              </a:cxn>
              <a:cxn ang="T143">
                <a:pos x="T46" y="T47"/>
              </a:cxn>
              <a:cxn ang="T144">
                <a:pos x="T48" y="T49"/>
              </a:cxn>
              <a:cxn ang="T145">
                <a:pos x="T50" y="T51"/>
              </a:cxn>
              <a:cxn ang="T146">
                <a:pos x="T52" y="T53"/>
              </a:cxn>
              <a:cxn ang="T147">
                <a:pos x="T54" y="T55"/>
              </a:cxn>
              <a:cxn ang="T148">
                <a:pos x="T56" y="T57"/>
              </a:cxn>
              <a:cxn ang="T149">
                <a:pos x="T58" y="T59"/>
              </a:cxn>
              <a:cxn ang="T150">
                <a:pos x="T60" y="T61"/>
              </a:cxn>
              <a:cxn ang="T151">
                <a:pos x="T62" y="T63"/>
              </a:cxn>
              <a:cxn ang="T152">
                <a:pos x="T64" y="T65"/>
              </a:cxn>
              <a:cxn ang="T153">
                <a:pos x="T66" y="T67"/>
              </a:cxn>
              <a:cxn ang="T154">
                <a:pos x="T68" y="T69"/>
              </a:cxn>
              <a:cxn ang="T155">
                <a:pos x="T70" y="T71"/>
              </a:cxn>
              <a:cxn ang="T156">
                <a:pos x="T72" y="T73"/>
              </a:cxn>
              <a:cxn ang="T157">
                <a:pos x="T74" y="T75"/>
              </a:cxn>
              <a:cxn ang="T158">
                <a:pos x="T76" y="T77"/>
              </a:cxn>
              <a:cxn ang="T159">
                <a:pos x="T78" y="T79"/>
              </a:cxn>
              <a:cxn ang="T160">
                <a:pos x="T80" y="T81"/>
              </a:cxn>
              <a:cxn ang="T161">
                <a:pos x="T82" y="T83"/>
              </a:cxn>
              <a:cxn ang="T162">
                <a:pos x="T84" y="T85"/>
              </a:cxn>
              <a:cxn ang="T163">
                <a:pos x="T86" y="T87"/>
              </a:cxn>
              <a:cxn ang="T164">
                <a:pos x="T88" y="T89"/>
              </a:cxn>
              <a:cxn ang="T165">
                <a:pos x="T90" y="T91"/>
              </a:cxn>
              <a:cxn ang="T166">
                <a:pos x="T92" y="T93"/>
              </a:cxn>
              <a:cxn ang="T167">
                <a:pos x="T94" y="T95"/>
              </a:cxn>
              <a:cxn ang="T168">
                <a:pos x="T96" y="T97"/>
              </a:cxn>
              <a:cxn ang="T169">
                <a:pos x="T98" y="T99"/>
              </a:cxn>
              <a:cxn ang="T170">
                <a:pos x="T100" y="T101"/>
              </a:cxn>
              <a:cxn ang="T171">
                <a:pos x="T102" y="T103"/>
              </a:cxn>
              <a:cxn ang="T172">
                <a:pos x="T104" y="T105"/>
              </a:cxn>
              <a:cxn ang="T173">
                <a:pos x="T106" y="T107"/>
              </a:cxn>
              <a:cxn ang="T174">
                <a:pos x="T108" y="T109"/>
              </a:cxn>
              <a:cxn ang="T175">
                <a:pos x="T110" y="T111"/>
              </a:cxn>
              <a:cxn ang="T176">
                <a:pos x="T112" y="T113"/>
              </a:cxn>
              <a:cxn ang="T177">
                <a:pos x="T114" y="T115"/>
              </a:cxn>
              <a:cxn ang="T178">
                <a:pos x="T116" y="T117"/>
              </a:cxn>
              <a:cxn ang="T179">
                <a:pos x="T118" y="T119"/>
              </a:cxn>
            </a:cxnLst>
            <a:rect l="0" t="0" r="r" b="b"/>
            <a:pathLst>
              <a:path w="1000" h="886">
                <a:moveTo>
                  <a:pt x="44" y="886"/>
                </a:moveTo>
                <a:lnTo>
                  <a:pt x="44" y="886"/>
                </a:lnTo>
                <a:lnTo>
                  <a:pt x="103" y="885"/>
                </a:lnTo>
                <a:lnTo>
                  <a:pt x="160" y="883"/>
                </a:lnTo>
                <a:lnTo>
                  <a:pt x="215" y="878"/>
                </a:lnTo>
                <a:lnTo>
                  <a:pt x="268" y="872"/>
                </a:lnTo>
                <a:lnTo>
                  <a:pt x="319" y="864"/>
                </a:lnTo>
                <a:lnTo>
                  <a:pt x="368" y="855"/>
                </a:lnTo>
                <a:lnTo>
                  <a:pt x="416" y="843"/>
                </a:lnTo>
                <a:lnTo>
                  <a:pt x="461" y="830"/>
                </a:lnTo>
                <a:lnTo>
                  <a:pt x="505" y="815"/>
                </a:lnTo>
                <a:lnTo>
                  <a:pt x="546" y="798"/>
                </a:lnTo>
                <a:lnTo>
                  <a:pt x="567" y="789"/>
                </a:lnTo>
                <a:lnTo>
                  <a:pt x="587" y="779"/>
                </a:lnTo>
                <a:lnTo>
                  <a:pt x="606" y="770"/>
                </a:lnTo>
                <a:lnTo>
                  <a:pt x="625" y="759"/>
                </a:lnTo>
                <a:lnTo>
                  <a:pt x="643" y="748"/>
                </a:lnTo>
                <a:lnTo>
                  <a:pt x="662" y="737"/>
                </a:lnTo>
                <a:lnTo>
                  <a:pt x="679" y="725"/>
                </a:lnTo>
                <a:lnTo>
                  <a:pt x="696" y="712"/>
                </a:lnTo>
                <a:lnTo>
                  <a:pt x="713" y="700"/>
                </a:lnTo>
                <a:lnTo>
                  <a:pt x="729" y="686"/>
                </a:lnTo>
                <a:lnTo>
                  <a:pt x="744" y="673"/>
                </a:lnTo>
                <a:lnTo>
                  <a:pt x="760" y="659"/>
                </a:lnTo>
                <a:lnTo>
                  <a:pt x="774" y="645"/>
                </a:lnTo>
                <a:lnTo>
                  <a:pt x="789" y="630"/>
                </a:lnTo>
                <a:lnTo>
                  <a:pt x="802" y="615"/>
                </a:lnTo>
                <a:lnTo>
                  <a:pt x="816" y="599"/>
                </a:lnTo>
                <a:lnTo>
                  <a:pt x="828" y="583"/>
                </a:lnTo>
                <a:lnTo>
                  <a:pt x="841" y="566"/>
                </a:lnTo>
                <a:lnTo>
                  <a:pt x="853" y="549"/>
                </a:lnTo>
                <a:lnTo>
                  <a:pt x="864" y="531"/>
                </a:lnTo>
                <a:lnTo>
                  <a:pt x="875" y="513"/>
                </a:lnTo>
                <a:lnTo>
                  <a:pt x="886" y="496"/>
                </a:lnTo>
                <a:lnTo>
                  <a:pt x="896" y="477"/>
                </a:lnTo>
                <a:lnTo>
                  <a:pt x="905" y="458"/>
                </a:lnTo>
                <a:lnTo>
                  <a:pt x="914" y="438"/>
                </a:lnTo>
                <a:lnTo>
                  <a:pt x="923" y="418"/>
                </a:lnTo>
                <a:lnTo>
                  <a:pt x="931" y="398"/>
                </a:lnTo>
                <a:lnTo>
                  <a:pt x="939" y="378"/>
                </a:lnTo>
                <a:lnTo>
                  <a:pt x="946" y="357"/>
                </a:lnTo>
                <a:lnTo>
                  <a:pt x="953" y="336"/>
                </a:lnTo>
                <a:lnTo>
                  <a:pt x="959" y="314"/>
                </a:lnTo>
                <a:lnTo>
                  <a:pt x="965" y="291"/>
                </a:lnTo>
                <a:lnTo>
                  <a:pt x="975" y="247"/>
                </a:lnTo>
                <a:lnTo>
                  <a:pt x="983" y="200"/>
                </a:lnTo>
                <a:lnTo>
                  <a:pt x="990" y="153"/>
                </a:lnTo>
                <a:lnTo>
                  <a:pt x="995" y="104"/>
                </a:lnTo>
                <a:lnTo>
                  <a:pt x="998" y="53"/>
                </a:lnTo>
                <a:lnTo>
                  <a:pt x="1000" y="2"/>
                </a:lnTo>
                <a:lnTo>
                  <a:pt x="912" y="0"/>
                </a:lnTo>
                <a:lnTo>
                  <a:pt x="910" y="48"/>
                </a:lnTo>
                <a:lnTo>
                  <a:pt x="907" y="94"/>
                </a:lnTo>
                <a:lnTo>
                  <a:pt x="903" y="139"/>
                </a:lnTo>
                <a:lnTo>
                  <a:pt x="897" y="181"/>
                </a:lnTo>
                <a:lnTo>
                  <a:pt x="889" y="223"/>
                </a:lnTo>
                <a:lnTo>
                  <a:pt x="880" y="263"/>
                </a:lnTo>
                <a:lnTo>
                  <a:pt x="875" y="281"/>
                </a:lnTo>
                <a:lnTo>
                  <a:pt x="869" y="301"/>
                </a:lnTo>
                <a:lnTo>
                  <a:pt x="863" y="319"/>
                </a:lnTo>
                <a:lnTo>
                  <a:pt x="857" y="338"/>
                </a:lnTo>
                <a:lnTo>
                  <a:pt x="851" y="356"/>
                </a:lnTo>
                <a:lnTo>
                  <a:pt x="844" y="373"/>
                </a:lnTo>
                <a:lnTo>
                  <a:pt x="836" y="390"/>
                </a:lnTo>
                <a:lnTo>
                  <a:pt x="829" y="406"/>
                </a:lnTo>
                <a:lnTo>
                  <a:pt x="820" y="423"/>
                </a:lnTo>
                <a:lnTo>
                  <a:pt x="812" y="439"/>
                </a:lnTo>
                <a:lnTo>
                  <a:pt x="803" y="454"/>
                </a:lnTo>
                <a:lnTo>
                  <a:pt x="794" y="470"/>
                </a:lnTo>
                <a:lnTo>
                  <a:pt x="784" y="484"/>
                </a:lnTo>
                <a:lnTo>
                  <a:pt x="774" y="499"/>
                </a:lnTo>
                <a:lnTo>
                  <a:pt x="763" y="513"/>
                </a:lnTo>
                <a:lnTo>
                  <a:pt x="752" y="526"/>
                </a:lnTo>
                <a:lnTo>
                  <a:pt x="741" y="540"/>
                </a:lnTo>
                <a:lnTo>
                  <a:pt x="729" y="553"/>
                </a:lnTo>
                <a:lnTo>
                  <a:pt x="717" y="566"/>
                </a:lnTo>
                <a:lnTo>
                  <a:pt x="704" y="578"/>
                </a:lnTo>
                <a:lnTo>
                  <a:pt x="691" y="591"/>
                </a:lnTo>
                <a:lnTo>
                  <a:pt x="678" y="603"/>
                </a:lnTo>
                <a:lnTo>
                  <a:pt x="664" y="613"/>
                </a:lnTo>
                <a:lnTo>
                  <a:pt x="649" y="625"/>
                </a:lnTo>
                <a:lnTo>
                  <a:pt x="634" y="636"/>
                </a:lnTo>
                <a:lnTo>
                  <a:pt x="619" y="645"/>
                </a:lnTo>
                <a:lnTo>
                  <a:pt x="603" y="656"/>
                </a:lnTo>
                <a:lnTo>
                  <a:pt x="587" y="665"/>
                </a:lnTo>
                <a:lnTo>
                  <a:pt x="570" y="675"/>
                </a:lnTo>
                <a:lnTo>
                  <a:pt x="553" y="684"/>
                </a:lnTo>
                <a:lnTo>
                  <a:pt x="535" y="692"/>
                </a:lnTo>
                <a:lnTo>
                  <a:pt x="517" y="700"/>
                </a:lnTo>
                <a:lnTo>
                  <a:pt x="478" y="716"/>
                </a:lnTo>
                <a:lnTo>
                  <a:pt x="439" y="730"/>
                </a:lnTo>
                <a:lnTo>
                  <a:pt x="396" y="742"/>
                </a:lnTo>
                <a:lnTo>
                  <a:pt x="352" y="752"/>
                </a:lnTo>
                <a:lnTo>
                  <a:pt x="306" y="762"/>
                </a:lnTo>
                <a:lnTo>
                  <a:pt x="258" y="769"/>
                </a:lnTo>
                <a:lnTo>
                  <a:pt x="208" y="775"/>
                </a:lnTo>
                <a:lnTo>
                  <a:pt x="156" y="779"/>
                </a:lnTo>
                <a:lnTo>
                  <a:pt x="101" y="782"/>
                </a:lnTo>
                <a:lnTo>
                  <a:pt x="44" y="782"/>
                </a:lnTo>
                <a:lnTo>
                  <a:pt x="39" y="783"/>
                </a:lnTo>
                <a:lnTo>
                  <a:pt x="34" y="783"/>
                </a:lnTo>
                <a:lnTo>
                  <a:pt x="29" y="785"/>
                </a:lnTo>
                <a:lnTo>
                  <a:pt x="25" y="786"/>
                </a:lnTo>
                <a:lnTo>
                  <a:pt x="17" y="792"/>
                </a:lnTo>
                <a:lnTo>
                  <a:pt x="11" y="798"/>
                </a:lnTo>
                <a:lnTo>
                  <a:pt x="6" y="806"/>
                </a:lnTo>
                <a:lnTo>
                  <a:pt x="3" y="815"/>
                </a:lnTo>
                <a:lnTo>
                  <a:pt x="1" y="824"/>
                </a:lnTo>
                <a:lnTo>
                  <a:pt x="0" y="835"/>
                </a:lnTo>
                <a:lnTo>
                  <a:pt x="1" y="844"/>
                </a:lnTo>
                <a:lnTo>
                  <a:pt x="3" y="853"/>
                </a:lnTo>
                <a:lnTo>
                  <a:pt x="6" y="862"/>
                </a:lnTo>
                <a:lnTo>
                  <a:pt x="11" y="870"/>
                </a:lnTo>
                <a:lnTo>
                  <a:pt x="17" y="877"/>
                </a:lnTo>
                <a:lnTo>
                  <a:pt x="25" y="882"/>
                </a:lnTo>
                <a:lnTo>
                  <a:pt x="29" y="884"/>
                </a:lnTo>
                <a:lnTo>
                  <a:pt x="34" y="885"/>
                </a:lnTo>
                <a:lnTo>
                  <a:pt x="39" y="886"/>
                </a:lnTo>
                <a:lnTo>
                  <a:pt x="44" y="886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83" name="Freeform 177">
            <a:extLst>
              <a:ext uri="{FF2B5EF4-FFF2-40B4-BE49-F238E27FC236}">
                <a16:creationId xmlns:a16="http://schemas.microsoft.com/office/drawing/2014/main" id="{00000000-0008-0000-0700-00007F010000}"/>
              </a:ext>
            </a:extLst>
          </xdr:cNvPr>
          <xdr:cNvSpPr>
            <a:spLocks/>
          </xdr:cNvSpPr>
        </xdr:nvSpPr>
        <xdr:spPr bwMode="auto">
          <a:xfrm>
            <a:off x="2141" y="619"/>
            <a:ext cx="192" cy="190"/>
          </a:xfrm>
          <a:custGeom>
            <a:avLst/>
            <a:gdLst>
              <a:gd name="T0" fmla="*/ 0 w 963"/>
              <a:gd name="T1" fmla="*/ 0 h 1138"/>
              <a:gd name="T2" fmla="*/ 0 w 963"/>
              <a:gd name="T3" fmla="*/ 0 h 1138"/>
              <a:gd name="T4" fmla="*/ 0 w 963"/>
              <a:gd name="T5" fmla="*/ 0 h 1138"/>
              <a:gd name="T6" fmla="*/ 0 w 963"/>
              <a:gd name="T7" fmla="*/ 0 h 1138"/>
              <a:gd name="T8" fmla="*/ 0 w 963"/>
              <a:gd name="T9" fmla="*/ 0 h 1138"/>
              <a:gd name="T10" fmla="*/ 0 w 963"/>
              <a:gd name="T11" fmla="*/ 0 h 1138"/>
              <a:gd name="T12" fmla="*/ 0 w 963"/>
              <a:gd name="T13" fmla="*/ 0 h 1138"/>
              <a:gd name="T14" fmla="*/ 0 w 963"/>
              <a:gd name="T15" fmla="*/ 0 h 1138"/>
              <a:gd name="T16" fmla="*/ 0 w 963"/>
              <a:gd name="T17" fmla="*/ 0 h 1138"/>
              <a:gd name="T18" fmla="*/ 0 w 963"/>
              <a:gd name="T19" fmla="*/ 0 h 1138"/>
              <a:gd name="T20" fmla="*/ 0 w 963"/>
              <a:gd name="T21" fmla="*/ 0 h 1138"/>
              <a:gd name="T22" fmla="*/ 0 w 963"/>
              <a:gd name="T23" fmla="*/ 0 h 1138"/>
              <a:gd name="T24" fmla="*/ 0 w 963"/>
              <a:gd name="T25" fmla="*/ 0 h 1138"/>
              <a:gd name="T26" fmla="*/ 0 w 963"/>
              <a:gd name="T27" fmla="*/ 0 h 1138"/>
              <a:gd name="T28" fmla="*/ 0 w 963"/>
              <a:gd name="T29" fmla="*/ 0 h 1138"/>
              <a:gd name="T30" fmla="*/ 0 w 963"/>
              <a:gd name="T31" fmla="*/ 0 h 1138"/>
              <a:gd name="T32" fmla="*/ 0 w 963"/>
              <a:gd name="T33" fmla="*/ 0 h 1138"/>
              <a:gd name="T34" fmla="*/ 0 w 963"/>
              <a:gd name="T35" fmla="*/ 0 h 1138"/>
              <a:gd name="T36" fmla="*/ 0 w 963"/>
              <a:gd name="T37" fmla="*/ 0 h 1138"/>
              <a:gd name="T38" fmla="*/ 0 w 963"/>
              <a:gd name="T39" fmla="*/ 0 h 1138"/>
              <a:gd name="T40" fmla="*/ 0 w 963"/>
              <a:gd name="T41" fmla="*/ 0 h 1138"/>
              <a:gd name="T42" fmla="*/ 0 w 963"/>
              <a:gd name="T43" fmla="*/ 0 h 1138"/>
              <a:gd name="T44" fmla="*/ 0 w 963"/>
              <a:gd name="T45" fmla="*/ 0 h 1138"/>
              <a:gd name="T46" fmla="*/ 0 w 963"/>
              <a:gd name="T47" fmla="*/ 0 h 1138"/>
              <a:gd name="T48" fmla="*/ 0 w 963"/>
              <a:gd name="T49" fmla="*/ 0 h 1138"/>
              <a:gd name="T50" fmla="*/ 0 w 963"/>
              <a:gd name="T51" fmla="*/ 0 h 1138"/>
              <a:gd name="T52" fmla="*/ 0 w 963"/>
              <a:gd name="T53" fmla="*/ 0 h 1138"/>
              <a:gd name="T54" fmla="*/ 0 w 963"/>
              <a:gd name="T55" fmla="*/ 0 h 1138"/>
              <a:gd name="T56" fmla="*/ 0 w 963"/>
              <a:gd name="T57" fmla="*/ 0 h 1138"/>
              <a:gd name="T58" fmla="*/ 0 w 963"/>
              <a:gd name="T59" fmla="*/ 0 h 1138"/>
              <a:gd name="T60" fmla="*/ 0 w 963"/>
              <a:gd name="T61" fmla="*/ 0 h 1138"/>
              <a:gd name="T62" fmla="*/ 0 w 963"/>
              <a:gd name="T63" fmla="*/ 0 h 1138"/>
              <a:gd name="T64" fmla="*/ 0 w 963"/>
              <a:gd name="T65" fmla="*/ 0 h 1138"/>
              <a:gd name="T66" fmla="*/ 0 w 963"/>
              <a:gd name="T67" fmla="*/ 0 h 1138"/>
              <a:gd name="T68" fmla="*/ 0 w 963"/>
              <a:gd name="T69" fmla="*/ 0 h 1138"/>
              <a:gd name="T70" fmla="*/ 0 w 963"/>
              <a:gd name="T71" fmla="*/ 0 h 1138"/>
              <a:gd name="T72" fmla="*/ 0 w 963"/>
              <a:gd name="T73" fmla="*/ 0 h 1138"/>
              <a:gd name="T74" fmla="*/ 0 w 963"/>
              <a:gd name="T75" fmla="*/ 0 h 1138"/>
              <a:gd name="T76" fmla="*/ 0 w 963"/>
              <a:gd name="T77" fmla="*/ 0 h 1138"/>
              <a:gd name="T78" fmla="*/ 0 w 963"/>
              <a:gd name="T79" fmla="*/ 0 h 1138"/>
              <a:gd name="T80" fmla="*/ 0 w 963"/>
              <a:gd name="T81" fmla="*/ 0 h 1138"/>
              <a:gd name="T82" fmla="*/ 0 w 963"/>
              <a:gd name="T83" fmla="*/ 0 h 1138"/>
              <a:gd name="T84" fmla="*/ 0 w 963"/>
              <a:gd name="T85" fmla="*/ 0 h 1138"/>
              <a:gd name="T86" fmla="*/ 0 w 963"/>
              <a:gd name="T87" fmla="*/ 0 h 1138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963" h="1138">
                <a:moveTo>
                  <a:pt x="0" y="52"/>
                </a:moveTo>
                <a:lnTo>
                  <a:pt x="0" y="52"/>
                </a:lnTo>
                <a:lnTo>
                  <a:pt x="0" y="90"/>
                </a:lnTo>
                <a:lnTo>
                  <a:pt x="1" y="126"/>
                </a:lnTo>
                <a:lnTo>
                  <a:pt x="3" y="161"/>
                </a:lnTo>
                <a:lnTo>
                  <a:pt x="5" y="197"/>
                </a:lnTo>
                <a:lnTo>
                  <a:pt x="7" y="232"/>
                </a:lnTo>
                <a:lnTo>
                  <a:pt x="11" y="265"/>
                </a:lnTo>
                <a:lnTo>
                  <a:pt x="15" y="298"/>
                </a:lnTo>
                <a:lnTo>
                  <a:pt x="19" y="331"/>
                </a:lnTo>
                <a:lnTo>
                  <a:pt x="24" y="363"/>
                </a:lnTo>
                <a:lnTo>
                  <a:pt x="30" y="393"/>
                </a:lnTo>
                <a:lnTo>
                  <a:pt x="36" y="424"/>
                </a:lnTo>
                <a:lnTo>
                  <a:pt x="43" y="453"/>
                </a:lnTo>
                <a:lnTo>
                  <a:pt x="50" y="482"/>
                </a:lnTo>
                <a:lnTo>
                  <a:pt x="58" y="510"/>
                </a:lnTo>
                <a:lnTo>
                  <a:pt x="67" y="538"/>
                </a:lnTo>
                <a:lnTo>
                  <a:pt x="76" y="565"/>
                </a:lnTo>
                <a:lnTo>
                  <a:pt x="85" y="591"/>
                </a:lnTo>
                <a:lnTo>
                  <a:pt x="95" y="616"/>
                </a:lnTo>
                <a:lnTo>
                  <a:pt x="106" y="642"/>
                </a:lnTo>
                <a:lnTo>
                  <a:pt x="117" y="665"/>
                </a:lnTo>
                <a:lnTo>
                  <a:pt x="129" y="689"/>
                </a:lnTo>
                <a:lnTo>
                  <a:pt x="141" y="711"/>
                </a:lnTo>
                <a:lnTo>
                  <a:pt x="153" y="734"/>
                </a:lnTo>
                <a:lnTo>
                  <a:pt x="166" y="755"/>
                </a:lnTo>
                <a:lnTo>
                  <a:pt x="180" y="776"/>
                </a:lnTo>
                <a:lnTo>
                  <a:pt x="194" y="796"/>
                </a:lnTo>
                <a:lnTo>
                  <a:pt x="208" y="816"/>
                </a:lnTo>
                <a:lnTo>
                  <a:pt x="223" y="835"/>
                </a:lnTo>
                <a:lnTo>
                  <a:pt x="238" y="852"/>
                </a:lnTo>
                <a:lnTo>
                  <a:pt x="254" y="870"/>
                </a:lnTo>
                <a:lnTo>
                  <a:pt x="270" y="888"/>
                </a:lnTo>
                <a:lnTo>
                  <a:pt x="287" y="904"/>
                </a:lnTo>
                <a:lnTo>
                  <a:pt x="303" y="919"/>
                </a:lnTo>
                <a:lnTo>
                  <a:pt x="321" y="935"/>
                </a:lnTo>
                <a:lnTo>
                  <a:pt x="338" y="949"/>
                </a:lnTo>
                <a:lnTo>
                  <a:pt x="356" y="963"/>
                </a:lnTo>
                <a:lnTo>
                  <a:pt x="374" y="976"/>
                </a:lnTo>
                <a:lnTo>
                  <a:pt x="393" y="989"/>
                </a:lnTo>
                <a:lnTo>
                  <a:pt x="412" y="1001"/>
                </a:lnTo>
                <a:lnTo>
                  <a:pt x="431" y="1012"/>
                </a:lnTo>
                <a:lnTo>
                  <a:pt x="451" y="1024"/>
                </a:lnTo>
                <a:lnTo>
                  <a:pt x="471" y="1034"/>
                </a:lnTo>
                <a:lnTo>
                  <a:pt x="491" y="1044"/>
                </a:lnTo>
                <a:lnTo>
                  <a:pt x="512" y="1054"/>
                </a:lnTo>
                <a:lnTo>
                  <a:pt x="553" y="1070"/>
                </a:lnTo>
                <a:lnTo>
                  <a:pt x="595" y="1085"/>
                </a:lnTo>
                <a:lnTo>
                  <a:pt x="639" y="1098"/>
                </a:lnTo>
                <a:lnTo>
                  <a:pt x="683" y="1109"/>
                </a:lnTo>
                <a:lnTo>
                  <a:pt x="728" y="1118"/>
                </a:lnTo>
                <a:lnTo>
                  <a:pt x="774" y="1125"/>
                </a:lnTo>
                <a:lnTo>
                  <a:pt x="820" y="1131"/>
                </a:lnTo>
                <a:lnTo>
                  <a:pt x="868" y="1135"/>
                </a:lnTo>
                <a:lnTo>
                  <a:pt x="915" y="1137"/>
                </a:lnTo>
                <a:lnTo>
                  <a:pt x="963" y="1138"/>
                </a:lnTo>
                <a:lnTo>
                  <a:pt x="963" y="1034"/>
                </a:lnTo>
                <a:lnTo>
                  <a:pt x="917" y="1034"/>
                </a:lnTo>
                <a:lnTo>
                  <a:pt x="872" y="1031"/>
                </a:lnTo>
                <a:lnTo>
                  <a:pt x="828" y="1028"/>
                </a:lnTo>
                <a:lnTo>
                  <a:pt x="784" y="1022"/>
                </a:lnTo>
                <a:lnTo>
                  <a:pt x="741" y="1016"/>
                </a:lnTo>
                <a:lnTo>
                  <a:pt x="699" y="1007"/>
                </a:lnTo>
                <a:lnTo>
                  <a:pt x="658" y="997"/>
                </a:lnTo>
                <a:lnTo>
                  <a:pt x="618" y="985"/>
                </a:lnTo>
                <a:lnTo>
                  <a:pt x="580" y="971"/>
                </a:lnTo>
                <a:lnTo>
                  <a:pt x="541" y="956"/>
                </a:lnTo>
                <a:lnTo>
                  <a:pt x="524" y="948"/>
                </a:lnTo>
                <a:lnTo>
                  <a:pt x="505" y="938"/>
                </a:lnTo>
                <a:lnTo>
                  <a:pt x="488" y="929"/>
                </a:lnTo>
                <a:lnTo>
                  <a:pt x="470" y="919"/>
                </a:lnTo>
                <a:lnTo>
                  <a:pt x="453" y="909"/>
                </a:lnTo>
                <a:lnTo>
                  <a:pt x="436" y="898"/>
                </a:lnTo>
                <a:lnTo>
                  <a:pt x="420" y="888"/>
                </a:lnTo>
                <a:lnTo>
                  <a:pt x="404" y="876"/>
                </a:lnTo>
                <a:lnTo>
                  <a:pt x="388" y="863"/>
                </a:lnTo>
                <a:lnTo>
                  <a:pt x="372" y="850"/>
                </a:lnTo>
                <a:lnTo>
                  <a:pt x="357" y="837"/>
                </a:lnTo>
                <a:lnTo>
                  <a:pt x="342" y="823"/>
                </a:lnTo>
                <a:lnTo>
                  <a:pt x="328" y="809"/>
                </a:lnTo>
                <a:lnTo>
                  <a:pt x="314" y="795"/>
                </a:lnTo>
                <a:lnTo>
                  <a:pt x="300" y="779"/>
                </a:lnTo>
                <a:lnTo>
                  <a:pt x="287" y="763"/>
                </a:lnTo>
                <a:lnTo>
                  <a:pt x="274" y="746"/>
                </a:lnTo>
                <a:lnTo>
                  <a:pt x="261" y="730"/>
                </a:lnTo>
                <a:lnTo>
                  <a:pt x="249" y="712"/>
                </a:lnTo>
                <a:lnTo>
                  <a:pt x="237" y="693"/>
                </a:lnTo>
                <a:lnTo>
                  <a:pt x="226" y="675"/>
                </a:lnTo>
                <a:lnTo>
                  <a:pt x="215" y="656"/>
                </a:lnTo>
                <a:lnTo>
                  <a:pt x="204" y="636"/>
                </a:lnTo>
                <a:lnTo>
                  <a:pt x="194" y="615"/>
                </a:lnTo>
                <a:lnTo>
                  <a:pt x="184" y="593"/>
                </a:lnTo>
                <a:lnTo>
                  <a:pt x="175" y="571"/>
                </a:lnTo>
                <a:lnTo>
                  <a:pt x="166" y="549"/>
                </a:lnTo>
                <a:lnTo>
                  <a:pt x="157" y="525"/>
                </a:lnTo>
                <a:lnTo>
                  <a:pt x="149" y="502"/>
                </a:lnTo>
                <a:lnTo>
                  <a:pt x="142" y="477"/>
                </a:lnTo>
                <a:lnTo>
                  <a:pt x="135" y="451"/>
                </a:lnTo>
                <a:lnTo>
                  <a:pt x="128" y="425"/>
                </a:lnTo>
                <a:lnTo>
                  <a:pt x="122" y="398"/>
                </a:lnTo>
                <a:lnTo>
                  <a:pt x="116" y="370"/>
                </a:lnTo>
                <a:lnTo>
                  <a:pt x="111" y="343"/>
                </a:lnTo>
                <a:lnTo>
                  <a:pt x="106" y="313"/>
                </a:lnTo>
                <a:lnTo>
                  <a:pt x="102" y="283"/>
                </a:lnTo>
                <a:lnTo>
                  <a:pt x="98" y="252"/>
                </a:lnTo>
                <a:lnTo>
                  <a:pt x="95" y="222"/>
                </a:lnTo>
                <a:lnTo>
                  <a:pt x="93" y="189"/>
                </a:lnTo>
                <a:lnTo>
                  <a:pt x="91" y="156"/>
                </a:lnTo>
                <a:lnTo>
                  <a:pt x="89" y="123"/>
                </a:lnTo>
                <a:lnTo>
                  <a:pt x="88" y="87"/>
                </a:lnTo>
                <a:lnTo>
                  <a:pt x="88" y="52"/>
                </a:lnTo>
                <a:lnTo>
                  <a:pt x="88" y="46"/>
                </a:lnTo>
                <a:lnTo>
                  <a:pt x="87" y="40"/>
                </a:lnTo>
                <a:lnTo>
                  <a:pt x="86" y="34"/>
                </a:lnTo>
                <a:lnTo>
                  <a:pt x="84" y="30"/>
                </a:lnTo>
                <a:lnTo>
                  <a:pt x="80" y="20"/>
                </a:lnTo>
                <a:lnTo>
                  <a:pt x="74" y="13"/>
                </a:lnTo>
                <a:lnTo>
                  <a:pt x="68" y="7"/>
                </a:lnTo>
                <a:lnTo>
                  <a:pt x="60" y="4"/>
                </a:lnTo>
                <a:lnTo>
                  <a:pt x="52" y="1"/>
                </a:lnTo>
                <a:lnTo>
                  <a:pt x="44" y="0"/>
                </a:lnTo>
                <a:lnTo>
                  <a:pt x="36" y="1"/>
                </a:lnTo>
                <a:lnTo>
                  <a:pt x="28" y="4"/>
                </a:lnTo>
                <a:lnTo>
                  <a:pt x="20" y="7"/>
                </a:lnTo>
                <a:lnTo>
                  <a:pt x="14" y="13"/>
                </a:lnTo>
                <a:lnTo>
                  <a:pt x="8" y="20"/>
                </a:lnTo>
                <a:lnTo>
                  <a:pt x="4" y="30"/>
                </a:lnTo>
                <a:lnTo>
                  <a:pt x="2" y="34"/>
                </a:lnTo>
                <a:lnTo>
                  <a:pt x="1" y="40"/>
                </a:lnTo>
                <a:lnTo>
                  <a:pt x="0" y="46"/>
                </a:lnTo>
                <a:lnTo>
                  <a:pt x="0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84" name="Freeform 178">
            <a:extLst>
              <a:ext uri="{FF2B5EF4-FFF2-40B4-BE49-F238E27FC236}">
                <a16:creationId xmlns:a16="http://schemas.microsoft.com/office/drawing/2014/main" id="{00000000-0008-0000-0700-000080010000}"/>
              </a:ext>
            </a:extLst>
          </xdr:cNvPr>
          <xdr:cNvSpPr>
            <a:spLocks/>
          </xdr:cNvSpPr>
        </xdr:nvSpPr>
        <xdr:spPr bwMode="auto">
          <a:xfrm>
            <a:off x="2141" y="450"/>
            <a:ext cx="204" cy="178"/>
          </a:xfrm>
          <a:custGeom>
            <a:avLst/>
            <a:gdLst>
              <a:gd name="T0" fmla="*/ 0 w 1024"/>
              <a:gd name="T1" fmla="*/ 0 h 1068"/>
              <a:gd name="T2" fmla="*/ 0 w 1024"/>
              <a:gd name="T3" fmla="*/ 0 h 1068"/>
              <a:gd name="T4" fmla="*/ 0 w 1024"/>
              <a:gd name="T5" fmla="*/ 0 h 1068"/>
              <a:gd name="T6" fmla="*/ 0 w 1024"/>
              <a:gd name="T7" fmla="*/ 0 h 1068"/>
              <a:gd name="T8" fmla="*/ 0 w 1024"/>
              <a:gd name="T9" fmla="*/ 0 h 1068"/>
              <a:gd name="T10" fmla="*/ 0 w 1024"/>
              <a:gd name="T11" fmla="*/ 0 h 1068"/>
              <a:gd name="T12" fmla="*/ 0 w 1024"/>
              <a:gd name="T13" fmla="*/ 0 h 1068"/>
              <a:gd name="T14" fmla="*/ 0 w 1024"/>
              <a:gd name="T15" fmla="*/ 0 h 1068"/>
              <a:gd name="T16" fmla="*/ 0 w 1024"/>
              <a:gd name="T17" fmla="*/ 0 h 1068"/>
              <a:gd name="T18" fmla="*/ 0 w 1024"/>
              <a:gd name="T19" fmla="*/ 0 h 1068"/>
              <a:gd name="T20" fmla="*/ 0 w 1024"/>
              <a:gd name="T21" fmla="*/ 0 h 1068"/>
              <a:gd name="T22" fmla="*/ 0 w 1024"/>
              <a:gd name="T23" fmla="*/ 0 h 1068"/>
              <a:gd name="T24" fmla="*/ 0 w 1024"/>
              <a:gd name="T25" fmla="*/ 0 h 1068"/>
              <a:gd name="T26" fmla="*/ 0 w 1024"/>
              <a:gd name="T27" fmla="*/ 0 h 1068"/>
              <a:gd name="T28" fmla="*/ 0 w 1024"/>
              <a:gd name="T29" fmla="*/ 0 h 1068"/>
              <a:gd name="T30" fmla="*/ 0 w 1024"/>
              <a:gd name="T31" fmla="*/ 0 h 1068"/>
              <a:gd name="T32" fmla="*/ 0 w 1024"/>
              <a:gd name="T33" fmla="*/ 0 h 1068"/>
              <a:gd name="T34" fmla="*/ 0 w 1024"/>
              <a:gd name="T35" fmla="*/ 0 h 1068"/>
              <a:gd name="T36" fmla="*/ 0 w 1024"/>
              <a:gd name="T37" fmla="*/ 0 h 1068"/>
              <a:gd name="T38" fmla="*/ 0 w 1024"/>
              <a:gd name="T39" fmla="*/ 0 h 1068"/>
              <a:gd name="T40" fmla="*/ 0 w 1024"/>
              <a:gd name="T41" fmla="*/ 0 h 1068"/>
              <a:gd name="T42" fmla="*/ 0 w 1024"/>
              <a:gd name="T43" fmla="*/ 0 h 1068"/>
              <a:gd name="T44" fmla="*/ 0 w 1024"/>
              <a:gd name="T45" fmla="*/ 0 h 1068"/>
              <a:gd name="T46" fmla="*/ 0 w 1024"/>
              <a:gd name="T47" fmla="*/ 0 h 1068"/>
              <a:gd name="T48" fmla="*/ 0 w 1024"/>
              <a:gd name="T49" fmla="*/ 0 h 1068"/>
              <a:gd name="T50" fmla="*/ 0 w 1024"/>
              <a:gd name="T51" fmla="*/ 0 h 1068"/>
              <a:gd name="T52" fmla="*/ 0 w 1024"/>
              <a:gd name="T53" fmla="*/ 0 h 1068"/>
              <a:gd name="T54" fmla="*/ 0 w 1024"/>
              <a:gd name="T55" fmla="*/ 0 h 1068"/>
              <a:gd name="T56" fmla="*/ 0 w 1024"/>
              <a:gd name="T57" fmla="*/ 0 h 1068"/>
              <a:gd name="T58" fmla="*/ 0 w 1024"/>
              <a:gd name="T59" fmla="*/ 0 h 1068"/>
              <a:gd name="T60" fmla="*/ 0 w 1024"/>
              <a:gd name="T61" fmla="*/ 0 h 1068"/>
              <a:gd name="T62" fmla="*/ 0 w 1024"/>
              <a:gd name="T63" fmla="*/ 0 h 1068"/>
              <a:gd name="T64" fmla="*/ 0 w 1024"/>
              <a:gd name="T65" fmla="*/ 0 h 1068"/>
              <a:gd name="T66" fmla="*/ 0 w 1024"/>
              <a:gd name="T67" fmla="*/ 0 h 1068"/>
              <a:gd name="T68" fmla="*/ 0 w 1024"/>
              <a:gd name="T69" fmla="*/ 0 h 1068"/>
              <a:gd name="T70" fmla="*/ 0 w 1024"/>
              <a:gd name="T71" fmla="*/ 0 h 1068"/>
              <a:gd name="T72" fmla="*/ 0 w 1024"/>
              <a:gd name="T73" fmla="*/ 0 h 1068"/>
              <a:gd name="T74" fmla="*/ 0 w 1024"/>
              <a:gd name="T75" fmla="*/ 0 h 1068"/>
              <a:gd name="T76" fmla="*/ 0 w 1024"/>
              <a:gd name="T77" fmla="*/ 0 h 1068"/>
              <a:gd name="T78" fmla="*/ 0 w 1024"/>
              <a:gd name="T79" fmla="*/ 0 h 1068"/>
              <a:gd name="T80" fmla="*/ 0 w 1024"/>
              <a:gd name="T81" fmla="*/ 0 h 1068"/>
              <a:gd name="T82" fmla="*/ 0 w 1024"/>
              <a:gd name="T83" fmla="*/ 0 h 1068"/>
              <a:gd name="T84" fmla="*/ 0 w 1024"/>
              <a:gd name="T85" fmla="*/ 0 h 1068"/>
              <a:gd name="T86" fmla="*/ 0 w 1024"/>
              <a:gd name="T87" fmla="*/ 0 h 1068"/>
              <a:gd name="T88" fmla="*/ 0 w 1024"/>
              <a:gd name="T89" fmla="*/ 0 h 1068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1024" h="1068">
                <a:moveTo>
                  <a:pt x="980" y="0"/>
                </a:moveTo>
                <a:lnTo>
                  <a:pt x="980" y="0"/>
                </a:lnTo>
                <a:lnTo>
                  <a:pt x="926" y="2"/>
                </a:lnTo>
                <a:lnTo>
                  <a:pt x="874" y="5"/>
                </a:lnTo>
                <a:lnTo>
                  <a:pt x="822" y="11"/>
                </a:lnTo>
                <a:lnTo>
                  <a:pt x="772" y="18"/>
                </a:lnTo>
                <a:lnTo>
                  <a:pt x="723" y="28"/>
                </a:lnTo>
                <a:lnTo>
                  <a:pt x="675" y="38"/>
                </a:lnTo>
                <a:lnTo>
                  <a:pt x="629" y="52"/>
                </a:lnTo>
                <a:lnTo>
                  <a:pt x="584" y="68"/>
                </a:lnTo>
                <a:lnTo>
                  <a:pt x="561" y="77"/>
                </a:lnTo>
                <a:lnTo>
                  <a:pt x="539" y="85"/>
                </a:lnTo>
                <a:lnTo>
                  <a:pt x="518" y="96"/>
                </a:lnTo>
                <a:lnTo>
                  <a:pt x="497" y="105"/>
                </a:lnTo>
                <a:lnTo>
                  <a:pt x="476" y="117"/>
                </a:lnTo>
                <a:lnTo>
                  <a:pt x="455" y="128"/>
                </a:lnTo>
                <a:lnTo>
                  <a:pt x="435" y="139"/>
                </a:lnTo>
                <a:lnTo>
                  <a:pt x="416" y="152"/>
                </a:lnTo>
                <a:lnTo>
                  <a:pt x="396" y="165"/>
                </a:lnTo>
                <a:lnTo>
                  <a:pt x="377" y="178"/>
                </a:lnTo>
                <a:lnTo>
                  <a:pt x="359" y="192"/>
                </a:lnTo>
                <a:lnTo>
                  <a:pt x="341" y="206"/>
                </a:lnTo>
                <a:lnTo>
                  <a:pt x="323" y="222"/>
                </a:lnTo>
                <a:lnTo>
                  <a:pt x="306" y="237"/>
                </a:lnTo>
                <a:lnTo>
                  <a:pt x="289" y="253"/>
                </a:lnTo>
                <a:lnTo>
                  <a:pt x="272" y="270"/>
                </a:lnTo>
                <a:lnTo>
                  <a:pt x="256" y="288"/>
                </a:lnTo>
                <a:lnTo>
                  <a:pt x="240" y="305"/>
                </a:lnTo>
                <a:lnTo>
                  <a:pt x="225" y="323"/>
                </a:lnTo>
                <a:lnTo>
                  <a:pt x="210" y="342"/>
                </a:lnTo>
                <a:lnTo>
                  <a:pt x="196" y="362"/>
                </a:lnTo>
                <a:lnTo>
                  <a:pt x="182" y="382"/>
                </a:lnTo>
                <a:lnTo>
                  <a:pt x="169" y="402"/>
                </a:lnTo>
                <a:lnTo>
                  <a:pt x="156" y="423"/>
                </a:lnTo>
                <a:lnTo>
                  <a:pt x="143" y="444"/>
                </a:lnTo>
                <a:lnTo>
                  <a:pt x="132" y="465"/>
                </a:lnTo>
                <a:lnTo>
                  <a:pt x="120" y="488"/>
                </a:lnTo>
                <a:lnTo>
                  <a:pt x="109" y="511"/>
                </a:lnTo>
                <a:lnTo>
                  <a:pt x="99" y="534"/>
                </a:lnTo>
                <a:lnTo>
                  <a:pt x="89" y="558"/>
                </a:lnTo>
                <a:lnTo>
                  <a:pt x="79" y="582"/>
                </a:lnTo>
                <a:lnTo>
                  <a:pt x="70" y="607"/>
                </a:lnTo>
                <a:lnTo>
                  <a:pt x="62" y="633"/>
                </a:lnTo>
                <a:lnTo>
                  <a:pt x="54" y="658"/>
                </a:lnTo>
                <a:lnTo>
                  <a:pt x="47" y="684"/>
                </a:lnTo>
                <a:lnTo>
                  <a:pt x="40" y="711"/>
                </a:lnTo>
                <a:lnTo>
                  <a:pt x="33" y="738"/>
                </a:lnTo>
                <a:lnTo>
                  <a:pt x="28" y="766"/>
                </a:lnTo>
                <a:lnTo>
                  <a:pt x="22" y="794"/>
                </a:lnTo>
                <a:lnTo>
                  <a:pt x="18" y="823"/>
                </a:lnTo>
                <a:lnTo>
                  <a:pt x="14" y="851"/>
                </a:lnTo>
                <a:lnTo>
                  <a:pt x="10" y="882"/>
                </a:lnTo>
                <a:lnTo>
                  <a:pt x="7" y="911"/>
                </a:lnTo>
                <a:lnTo>
                  <a:pt x="4" y="942"/>
                </a:lnTo>
                <a:lnTo>
                  <a:pt x="2" y="973"/>
                </a:lnTo>
                <a:lnTo>
                  <a:pt x="1" y="1004"/>
                </a:lnTo>
                <a:lnTo>
                  <a:pt x="0" y="1036"/>
                </a:lnTo>
                <a:lnTo>
                  <a:pt x="0" y="1068"/>
                </a:lnTo>
                <a:lnTo>
                  <a:pt x="88" y="1068"/>
                </a:lnTo>
                <a:lnTo>
                  <a:pt x="88" y="1037"/>
                </a:lnTo>
                <a:lnTo>
                  <a:pt x="89" y="1008"/>
                </a:lnTo>
                <a:lnTo>
                  <a:pt x="90" y="980"/>
                </a:lnTo>
                <a:lnTo>
                  <a:pt x="92" y="950"/>
                </a:lnTo>
                <a:lnTo>
                  <a:pt x="95" y="922"/>
                </a:lnTo>
                <a:lnTo>
                  <a:pt x="97" y="895"/>
                </a:lnTo>
                <a:lnTo>
                  <a:pt x="101" y="868"/>
                </a:lnTo>
                <a:lnTo>
                  <a:pt x="105" y="841"/>
                </a:lnTo>
                <a:lnTo>
                  <a:pt x="109" y="815"/>
                </a:lnTo>
                <a:lnTo>
                  <a:pt x="114" y="789"/>
                </a:lnTo>
                <a:lnTo>
                  <a:pt x="119" y="764"/>
                </a:lnTo>
                <a:lnTo>
                  <a:pt x="125" y="740"/>
                </a:lnTo>
                <a:lnTo>
                  <a:pt x="131" y="716"/>
                </a:lnTo>
                <a:lnTo>
                  <a:pt x="137" y="693"/>
                </a:lnTo>
                <a:lnTo>
                  <a:pt x="144" y="669"/>
                </a:lnTo>
                <a:lnTo>
                  <a:pt x="152" y="647"/>
                </a:lnTo>
                <a:lnTo>
                  <a:pt x="160" y="624"/>
                </a:lnTo>
                <a:lnTo>
                  <a:pt x="168" y="602"/>
                </a:lnTo>
                <a:lnTo>
                  <a:pt x="177" y="581"/>
                </a:lnTo>
                <a:lnTo>
                  <a:pt x="187" y="561"/>
                </a:lnTo>
                <a:lnTo>
                  <a:pt x="196" y="541"/>
                </a:lnTo>
                <a:lnTo>
                  <a:pt x="206" y="521"/>
                </a:lnTo>
                <a:lnTo>
                  <a:pt x="217" y="501"/>
                </a:lnTo>
                <a:lnTo>
                  <a:pt x="228" y="482"/>
                </a:lnTo>
                <a:lnTo>
                  <a:pt x="239" y="464"/>
                </a:lnTo>
                <a:lnTo>
                  <a:pt x="251" y="445"/>
                </a:lnTo>
                <a:lnTo>
                  <a:pt x="263" y="429"/>
                </a:lnTo>
                <a:lnTo>
                  <a:pt x="276" y="411"/>
                </a:lnTo>
                <a:lnTo>
                  <a:pt x="289" y="395"/>
                </a:lnTo>
                <a:lnTo>
                  <a:pt x="302" y="379"/>
                </a:lnTo>
                <a:lnTo>
                  <a:pt x="316" y="363"/>
                </a:lnTo>
                <a:lnTo>
                  <a:pt x="330" y="348"/>
                </a:lnTo>
                <a:lnTo>
                  <a:pt x="345" y="334"/>
                </a:lnTo>
                <a:lnTo>
                  <a:pt x="360" y="319"/>
                </a:lnTo>
                <a:lnTo>
                  <a:pt x="375" y="305"/>
                </a:lnTo>
                <a:lnTo>
                  <a:pt x="391" y="292"/>
                </a:lnTo>
                <a:lnTo>
                  <a:pt x="407" y="279"/>
                </a:lnTo>
                <a:lnTo>
                  <a:pt x="424" y="266"/>
                </a:lnTo>
                <a:lnTo>
                  <a:pt x="441" y="255"/>
                </a:lnTo>
                <a:lnTo>
                  <a:pt x="458" y="243"/>
                </a:lnTo>
                <a:lnTo>
                  <a:pt x="476" y="232"/>
                </a:lnTo>
                <a:lnTo>
                  <a:pt x="494" y="222"/>
                </a:lnTo>
                <a:lnTo>
                  <a:pt x="512" y="211"/>
                </a:lnTo>
                <a:lnTo>
                  <a:pt x="531" y="202"/>
                </a:lnTo>
                <a:lnTo>
                  <a:pt x="550" y="192"/>
                </a:lnTo>
                <a:lnTo>
                  <a:pt x="570" y="183"/>
                </a:lnTo>
                <a:lnTo>
                  <a:pt x="590" y="175"/>
                </a:lnTo>
                <a:lnTo>
                  <a:pt x="610" y="166"/>
                </a:lnTo>
                <a:lnTo>
                  <a:pt x="651" y="152"/>
                </a:lnTo>
                <a:lnTo>
                  <a:pt x="694" y="139"/>
                </a:lnTo>
                <a:lnTo>
                  <a:pt x="739" y="129"/>
                </a:lnTo>
                <a:lnTo>
                  <a:pt x="784" y="120"/>
                </a:lnTo>
                <a:lnTo>
                  <a:pt x="831" y="113"/>
                </a:lnTo>
                <a:lnTo>
                  <a:pt x="880" y="109"/>
                </a:lnTo>
                <a:lnTo>
                  <a:pt x="929" y="105"/>
                </a:lnTo>
                <a:lnTo>
                  <a:pt x="980" y="105"/>
                </a:lnTo>
                <a:lnTo>
                  <a:pt x="985" y="105"/>
                </a:lnTo>
                <a:lnTo>
                  <a:pt x="990" y="104"/>
                </a:lnTo>
                <a:lnTo>
                  <a:pt x="995" y="103"/>
                </a:lnTo>
                <a:lnTo>
                  <a:pt x="999" y="100"/>
                </a:lnTo>
                <a:lnTo>
                  <a:pt x="1007" y="96"/>
                </a:lnTo>
                <a:lnTo>
                  <a:pt x="1013" y="89"/>
                </a:lnTo>
                <a:lnTo>
                  <a:pt x="1018" y="80"/>
                </a:lnTo>
                <a:lnTo>
                  <a:pt x="1021" y="72"/>
                </a:lnTo>
                <a:lnTo>
                  <a:pt x="1023" y="63"/>
                </a:lnTo>
                <a:lnTo>
                  <a:pt x="1024" y="53"/>
                </a:lnTo>
                <a:lnTo>
                  <a:pt x="1023" y="43"/>
                </a:lnTo>
                <a:lnTo>
                  <a:pt x="1021" y="33"/>
                </a:lnTo>
                <a:lnTo>
                  <a:pt x="1018" y="25"/>
                </a:lnTo>
                <a:lnTo>
                  <a:pt x="1013" y="17"/>
                </a:lnTo>
                <a:lnTo>
                  <a:pt x="1007" y="11"/>
                </a:lnTo>
                <a:lnTo>
                  <a:pt x="999" y="5"/>
                </a:lnTo>
                <a:lnTo>
                  <a:pt x="995" y="4"/>
                </a:lnTo>
                <a:lnTo>
                  <a:pt x="990" y="2"/>
                </a:lnTo>
                <a:lnTo>
                  <a:pt x="985" y="2"/>
                </a:lnTo>
                <a:lnTo>
                  <a:pt x="980" y="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85" name="Freeform 179">
            <a:extLst>
              <a:ext uri="{FF2B5EF4-FFF2-40B4-BE49-F238E27FC236}">
                <a16:creationId xmlns:a16="http://schemas.microsoft.com/office/drawing/2014/main" id="{00000000-0008-0000-0700-000081010000}"/>
              </a:ext>
            </a:extLst>
          </xdr:cNvPr>
          <xdr:cNvSpPr>
            <a:spLocks/>
          </xdr:cNvSpPr>
        </xdr:nvSpPr>
        <xdr:spPr bwMode="auto">
          <a:xfrm>
            <a:off x="2337" y="450"/>
            <a:ext cx="181" cy="115"/>
          </a:xfrm>
          <a:custGeom>
            <a:avLst/>
            <a:gdLst>
              <a:gd name="T0" fmla="*/ 0 w 906"/>
              <a:gd name="T1" fmla="*/ 0 h 689"/>
              <a:gd name="T2" fmla="*/ 0 w 906"/>
              <a:gd name="T3" fmla="*/ 0 h 689"/>
              <a:gd name="T4" fmla="*/ 0 w 906"/>
              <a:gd name="T5" fmla="*/ 0 h 689"/>
              <a:gd name="T6" fmla="*/ 0 w 906"/>
              <a:gd name="T7" fmla="*/ 0 h 689"/>
              <a:gd name="T8" fmla="*/ 0 w 906"/>
              <a:gd name="T9" fmla="*/ 0 h 689"/>
              <a:gd name="T10" fmla="*/ 0 w 906"/>
              <a:gd name="T11" fmla="*/ 0 h 689"/>
              <a:gd name="T12" fmla="*/ 0 w 906"/>
              <a:gd name="T13" fmla="*/ 0 h 689"/>
              <a:gd name="T14" fmla="*/ 0 w 906"/>
              <a:gd name="T15" fmla="*/ 0 h 689"/>
              <a:gd name="T16" fmla="*/ 0 w 906"/>
              <a:gd name="T17" fmla="*/ 0 h 689"/>
              <a:gd name="T18" fmla="*/ 0 w 906"/>
              <a:gd name="T19" fmla="*/ 0 h 689"/>
              <a:gd name="T20" fmla="*/ 0 w 906"/>
              <a:gd name="T21" fmla="*/ 0 h 689"/>
              <a:gd name="T22" fmla="*/ 0 w 906"/>
              <a:gd name="T23" fmla="*/ 0 h 689"/>
              <a:gd name="T24" fmla="*/ 0 w 906"/>
              <a:gd name="T25" fmla="*/ 0 h 689"/>
              <a:gd name="T26" fmla="*/ 0 w 906"/>
              <a:gd name="T27" fmla="*/ 0 h 689"/>
              <a:gd name="T28" fmla="*/ 0 w 906"/>
              <a:gd name="T29" fmla="*/ 0 h 689"/>
              <a:gd name="T30" fmla="*/ 0 w 906"/>
              <a:gd name="T31" fmla="*/ 0 h 689"/>
              <a:gd name="T32" fmla="*/ 0 w 906"/>
              <a:gd name="T33" fmla="*/ 0 h 689"/>
              <a:gd name="T34" fmla="*/ 0 w 906"/>
              <a:gd name="T35" fmla="*/ 0 h 689"/>
              <a:gd name="T36" fmla="*/ 0 w 906"/>
              <a:gd name="T37" fmla="*/ 0 h 689"/>
              <a:gd name="T38" fmla="*/ 0 w 906"/>
              <a:gd name="T39" fmla="*/ 0 h 689"/>
              <a:gd name="T40" fmla="*/ 0 w 906"/>
              <a:gd name="T41" fmla="*/ 0 h 689"/>
              <a:gd name="T42" fmla="*/ 0 w 906"/>
              <a:gd name="T43" fmla="*/ 0 h 689"/>
              <a:gd name="T44" fmla="*/ 0 w 906"/>
              <a:gd name="T45" fmla="*/ 0 h 689"/>
              <a:gd name="T46" fmla="*/ 0 w 906"/>
              <a:gd name="T47" fmla="*/ 0 h 689"/>
              <a:gd name="T48" fmla="*/ 0 w 906"/>
              <a:gd name="T49" fmla="*/ 0 h 689"/>
              <a:gd name="T50" fmla="*/ 0 w 906"/>
              <a:gd name="T51" fmla="*/ 0 h 689"/>
              <a:gd name="T52" fmla="*/ 0 w 906"/>
              <a:gd name="T53" fmla="*/ 0 h 689"/>
              <a:gd name="T54" fmla="*/ 0 w 906"/>
              <a:gd name="T55" fmla="*/ 0 h 689"/>
              <a:gd name="T56" fmla="*/ 0 w 906"/>
              <a:gd name="T57" fmla="*/ 0 h 689"/>
              <a:gd name="T58" fmla="*/ 0 w 906"/>
              <a:gd name="T59" fmla="*/ 0 h 689"/>
              <a:gd name="T60" fmla="*/ 0 w 906"/>
              <a:gd name="T61" fmla="*/ 0 h 689"/>
              <a:gd name="T62" fmla="*/ 0 w 906"/>
              <a:gd name="T63" fmla="*/ 0 h 689"/>
              <a:gd name="T64" fmla="*/ 0 w 906"/>
              <a:gd name="T65" fmla="*/ 0 h 689"/>
              <a:gd name="T66" fmla="*/ 0 w 906"/>
              <a:gd name="T67" fmla="*/ 0 h 689"/>
              <a:gd name="T68" fmla="*/ 0 w 906"/>
              <a:gd name="T69" fmla="*/ 0 h 689"/>
              <a:gd name="T70" fmla="*/ 0 w 906"/>
              <a:gd name="T71" fmla="*/ 0 h 689"/>
              <a:gd name="T72" fmla="*/ 0 w 906"/>
              <a:gd name="T73" fmla="*/ 0 h 689"/>
              <a:gd name="T74" fmla="*/ 0 w 906"/>
              <a:gd name="T75" fmla="*/ 0 h 689"/>
              <a:gd name="T76" fmla="*/ 0 w 906"/>
              <a:gd name="T77" fmla="*/ 0 h 689"/>
              <a:gd name="T78" fmla="*/ 0 w 906"/>
              <a:gd name="T79" fmla="*/ 0 h 689"/>
              <a:gd name="T80" fmla="*/ 0 w 906"/>
              <a:gd name="T81" fmla="*/ 0 h 689"/>
              <a:gd name="T82" fmla="*/ 0 w 906"/>
              <a:gd name="T83" fmla="*/ 0 h 689"/>
              <a:gd name="T84" fmla="*/ 0 w 906"/>
              <a:gd name="T85" fmla="*/ 0 h 689"/>
              <a:gd name="T86" fmla="*/ 0 w 906"/>
              <a:gd name="T87" fmla="*/ 0 h 689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906" h="689">
                <a:moveTo>
                  <a:pt x="906" y="627"/>
                </a:moveTo>
                <a:lnTo>
                  <a:pt x="904" y="622"/>
                </a:lnTo>
                <a:lnTo>
                  <a:pt x="894" y="585"/>
                </a:lnTo>
                <a:lnTo>
                  <a:pt x="883" y="551"/>
                </a:lnTo>
                <a:lnTo>
                  <a:pt x="870" y="517"/>
                </a:lnTo>
                <a:lnTo>
                  <a:pt x="857" y="484"/>
                </a:lnTo>
                <a:lnTo>
                  <a:pt x="843" y="452"/>
                </a:lnTo>
                <a:lnTo>
                  <a:pt x="827" y="421"/>
                </a:lnTo>
                <a:lnTo>
                  <a:pt x="810" y="390"/>
                </a:lnTo>
                <a:lnTo>
                  <a:pt x="792" y="361"/>
                </a:lnTo>
                <a:lnTo>
                  <a:pt x="773" y="332"/>
                </a:lnTo>
                <a:lnTo>
                  <a:pt x="753" y="305"/>
                </a:lnTo>
                <a:lnTo>
                  <a:pt x="731" y="279"/>
                </a:lnTo>
                <a:lnTo>
                  <a:pt x="709" y="253"/>
                </a:lnTo>
                <a:lnTo>
                  <a:pt x="685" y="230"/>
                </a:lnTo>
                <a:lnTo>
                  <a:pt x="660" y="206"/>
                </a:lnTo>
                <a:lnTo>
                  <a:pt x="634" y="185"/>
                </a:lnTo>
                <a:lnTo>
                  <a:pt x="606" y="164"/>
                </a:lnTo>
                <a:lnTo>
                  <a:pt x="578" y="145"/>
                </a:lnTo>
                <a:lnTo>
                  <a:pt x="548" y="126"/>
                </a:lnTo>
                <a:lnTo>
                  <a:pt x="517" y="110"/>
                </a:lnTo>
                <a:lnTo>
                  <a:pt x="485" y="93"/>
                </a:lnTo>
                <a:lnTo>
                  <a:pt x="451" y="79"/>
                </a:lnTo>
                <a:lnTo>
                  <a:pt x="416" y="65"/>
                </a:lnTo>
                <a:lnTo>
                  <a:pt x="381" y="53"/>
                </a:lnTo>
                <a:lnTo>
                  <a:pt x="343" y="43"/>
                </a:lnTo>
                <a:lnTo>
                  <a:pt x="305" y="33"/>
                </a:lnTo>
                <a:lnTo>
                  <a:pt x="265" y="24"/>
                </a:lnTo>
                <a:lnTo>
                  <a:pt x="224" y="17"/>
                </a:lnTo>
                <a:lnTo>
                  <a:pt x="182" y="11"/>
                </a:lnTo>
                <a:lnTo>
                  <a:pt x="138" y="7"/>
                </a:lnTo>
                <a:lnTo>
                  <a:pt x="93" y="4"/>
                </a:lnTo>
                <a:lnTo>
                  <a:pt x="47" y="2"/>
                </a:lnTo>
                <a:lnTo>
                  <a:pt x="0" y="0"/>
                </a:lnTo>
                <a:lnTo>
                  <a:pt x="0" y="105"/>
                </a:lnTo>
                <a:lnTo>
                  <a:pt x="45" y="105"/>
                </a:lnTo>
                <a:lnTo>
                  <a:pt x="89" y="108"/>
                </a:lnTo>
                <a:lnTo>
                  <a:pt x="132" y="111"/>
                </a:lnTo>
                <a:lnTo>
                  <a:pt x="173" y="115"/>
                </a:lnTo>
                <a:lnTo>
                  <a:pt x="213" y="120"/>
                </a:lnTo>
                <a:lnTo>
                  <a:pt x="251" y="126"/>
                </a:lnTo>
                <a:lnTo>
                  <a:pt x="288" y="135"/>
                </a:lnTo>
                <a:lnTo>
                  <a:pt x="324" y="144"/>
                </a:lnTo>
                <a:lnTo>
                  <a:pt x="358" y="153"/>
                </a:lnTo>
                <a:lnTo>
                  <a:pt x="391" y="165"/>
                </a:lnTo>
                <a:lnTo>
                  <a:pt x="422" y="177"/>
                </a:lnTo>
                <a:lnTo>
                  <a:pt x="452" y="190"/>
                </a:lnTo>
                <a:lnTo>
                  <a:pt x="481" y="204"/>
                </a:lnTo>
                <a:lnTo>
                  <a:pt x="509" y="219"/>
                </a:lnTo>
                <a:lnTo>
                  <a:pt x="535" y="236"/>
                </a:lnTo>
                <a:lnTo>
                  <a:pt x="561" y="252"/>
                </a:lnTo>
                <a:lnTo>
                  <a:pt x="584" y="271"/>
                </a:lnTo>
                <a:lnTo>
                  <a:pt x="607" y="290"/>
                </a:lnTo>
                <a:lnTo>
                  <a:pt x="629" y="310"/>
                </a:lnTo>
                <a:lnTo>
                  <a:pt x="650" y="331"/>
                </a:lnTo>
                <a:lnTo>
                  <a:pt x="669" y="352"/>
                </a:lnTo>
                <a:lnTo>
                  <a:pt x="688" y="376"/>
                </a:lnTo>
                <a:lnTo>
                  <a:pt x="705" y="399"/>
                </a:lnTo>
                <a:lnTo>
                  <a:pt x="722" y="424"/>
                </a:lnTo>
                <a:lnTo>
                  <a:pt x="737" y="449"/>
                </a:lnTo>
                <a:lnTo>
                  <a:pt x="752" y="475"/>
                </a:lnTo>
                <a:lnTo>
                  <a:pt x="766" y="503"/>
                </a:lnTo>
                <a:lnTo>
                  <a:pt x="778" y="531"/>
                </a:lnTo>
                <a:lnTo>
                  <a:pt x="790" y="560"/>
                </a:lnTo>
                <a:lnTo>
                  <a:pt x="801" y="590"/>
                </a:lnTo>
                <a:lnTo>
                  <a:pt x="811" y="621"/>
                </a:lnTo>
                <a:lnTo>
                  <a:pt x="820" y="653"/>
                </a:lnTo>
                <a:lnTo>
                  <a:pt x="819" y="648"/>
                </a:lnTo>
                <a:lnTo>
                  <a:pt x="820" y="653"/>
                </a:lnTo>
                <a:lnTo>
                  <a:pt x="822" y="658"/>
                </a:lnTo>
                <a:lnTo>
                  <a:pt x="824" y="664"/>
                </a:lnTo>
                <a:lnTo>
                  <a:pt x="827" y="669"/>
                </a:lnTo>
                <a:lnTo>
                  <a:pt x="829" y="674"/>
                </a:lnTo>
                <a:lnTo>
                  <a:pt x="836" y="680"/>
                </a:lnTo>
                <a:lnTo>
                  <a:pt x="843" y="685"/>
                </a:lnTo>
                <a:lnTo>
                  <a:pt x="851" y="688"/>
                </a:lnTo>
                <a:lnTo>
                  <a:pt x="859" y="689"/>
                </a:lnTo>
                <a:lnTo>
                  <a:pt x="867" y="689"/>
                </a:lnTo>
                <a:lnTo>
                  <a:pt x="875" y="687"/>
                </a:lnTo>
                <a:lnTo>
                  <a:pt x="883" y="683"/>
                </a:lnTo>
                <a:lnTo>
                  <a:pt x="890" y="678"/>
                </a:lnTo>
                <a:lnTo>
                  <a:pt x="896" y="671"/>
                </a:lnTo>
                <a:lnTo>
                  <a:pt x="901" y="663"/>
                </a:lnTo>
                <a:lnTo>
                  <a:pt x="905" y="655"/>
                </a:lnTo>
                <a:lnTo>
                  <a:pt x="906" y="644"/>
                </a:lnTo>
                <a:lnTo>
                  <a:pt x="906" y="634"/>
                </a:lnTo>
                <a:lnTo>
                  <a:pt x="904" y="622"/>
                </a:lnTo>
                <a:lnTo>
                  <a:pt x="906" y="627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86" name="Freeform 180">
            <a:extLst>
              <a:ext uri="{FF2B5EF4-FFF2-40B4-BE49-F238E27FC236}">
                <a16:creationId xmlns:a16="http://schemas.microsoft.com/office/drawing/2014/main" id="{00000000-0008-0000-0700-000082010000}"/>
              </a:ext>
            </a:extLst>
          </xdr:cNvPr>
          <xdr:cNvSpPr>
            <a:spLocks/>
          </xdr:cNvSpPr>
        </xdr:nvSpPr>
        <xdr:spPr bwMode="auto">
          <a:xfrm>
            <a:off x="2500" y="554"/>
            <a:ext cx="23" cy="38"/>
          </a:xfrm>
          <a:custGeom>
            <a:avLst/>
            <a:gdLst>
              <a:gd name="T0" fmla="*/ 0 w 112"/>
              <a:gd name="T1" fmla="*/ 0 h 224"/>
              <a:gd name="T2" fmla="*/ 0 w 112"/>
              <a:gd name="T3" fmla="*/ 0 h 224"/>
              <a:gd name="T4" fmla="*/ 0 w 112"/>
              <a:gd name="T5" fmla="*/ 0 h 224"/>
              <a:gd name="T6" fmla="*/ 0 w 112"/>
              <a:gd name="T7" fmla="*/ 0 h 224"/>
              <a:gd name="T8" fmla="*/ 0 w 112"/>
              <a:gd name="T9" fmla="*/ 0 h 224"/>
              <a:gd name="T10" fmla="*/ 0 w 112"/>
              <a:gd name="T11" fmla="*/ 0 h 224"/>
              <a:gd name="T12" fmla="*/ 0 w 112"/>
              <a:gd name="T13" fmla="*/ 0 h 224"/>
              <a:gd name="T14" fmla="*/ 0 w 112"/>
              <a:gd name="T15" fmla="*/ 0 h 224"/>
              <a:gd name="T16" fmla="*/ 0 w 112"/>
              <a:gd name="T17" fmla="*/ 0 h 224"/>
              <a:gd name="T18" fmla="*/ 0 w 112"/>
              <a:gd name="T19" fmla="*/ 0 h 224"/>
              <a:gd name="T20" fmla="*/ 0 w 112"/>
              <a:gd name="T21" fmla="*/ 0 h 224"/>
              <a:gd name="T22" fmla="*/ 0 w 112"/>
              <a:gd name="T23" fmla="*/ 0 h 224"/>
              <a:gd name="T24" fmla="*/ 0 w 112"/>
              <a:gd name="T25" fmla="*/ 0 h 224"/>
              <a:gd name="T26" fmla="*/ 0 w 112"/>
              <a:gd name="T27" fmla="*/ 0 h 224"/>
              <a:gd name="T28" fmla="*/ 0 w 112"/>
              <a:gd name="T29" fmla="*/ 0 h 224"/>
              <a:gd name="T30" fmla="*/ 0 w 112"/>
              <a:gd name="T31" fmla="*/ 0 h 224"/>
              <a:gd name="T32" fmla="*/ 0 w 112"/>
              <a:gd name="T33" fmla="*/ 0 h 224"/>
              <a:gd name="T34" fmla="*/ 0 w 112"/>
              <a:gd name="T35" fmla="*/ 0 h 224"/>
              <a:gd name="T36" fmla="*/ 0 w 112"/>
              <a:gd name="T37" fmla="*/ 0 h 224"/>
              <a:gd name="T38" fmla="*/ 0 w 112"/>
              <a:gd name="T39" fmla="*/ 0 h 224"/>
              <a:gd name="T40" fmla="*/ 0 w 112"/>
              <a:gd name="T41" fmla="*/ 0 h 224"/>
              <a:gd name="T42" fmla="*/ 0 w 112"/>
              <a:gd name="T43" fmla="*/ 0 h 224"/>
              <a:gd name="T44" fmla="*/ 0 w 112"/>
              <a:gd name="T45" fmla="*/ 0 h 224"/>
              <a:gd name="T46" fmla="*/ 0 w 112"/>
              <a:gd name="T47" fmla="*/ 0 h 224"/>
              <a:gd name="T48" fmla="*/ 0 w 112"/>
              <a:gd name="T49" fmla="*/ 0 h 224"/>
              <a:gd name="T50" fmla="*/ 0 w 112"/>
              <a:gd name="T51" fmla="*/ 0 h 224"/>
              <a:gd name="T52" fmla="*/ 0 w 112"/>
              <a:gd name="T53" fmla="*/ 0 h 224"/>
              <a:gd name="T54" fmla="*/ 0 w 112"/>
              <a:gd name="T55" fmla="*/ 0 h 224"/>
              <a:gd name="T56" fmla="*/ 0 w 112"/>
              <a:gd name="T57" fmla="*/ 0 h 224"/>
              <a:gd name="T58" fmla="*/ 0 w 112"/>
              <a:gd name="T59" fmla="*/ 0 h 224"/>
              <a:gd name="T60" fmla="*/ 0 w 112"/>
              <a:gd name="T61" fmla="*/ 0 h 224"/>
              <a:gd name="T62" fmla="*/ 0 w 112"/>
              <a:gd name="T63" fmla="*/ 0 h 224"/>
              <a:gd name="T64" fmla="*/ 0 w 112"/>
              <a:gd name="T65" fmla="*/ 0 h 224"/>
              <a:gd name="T66" fmla="*/ 0 w 112"/>
              <a:gd name="T67" fmla="*/ 0 h 224"/>
              <a:gd name="T68" fmla="*/ 0 w 112"/>
              <a:gd name="T69" fmla="*/ 0 h 224"/>
              <a:gd name="T70" fmla="*/ 0 w 112"/>
              <a:gd name="T71" fmla="*/ 0 h 224"/>
              <a:gd name="T72" fmla="*/ 0 w 112"/>
              <a:gd name="T73" fmla="*/ 0 h 224"/>
              <a:gd name="T74" fmla="*/ 0 w 112"/>
              <a:gd name="T75" fmla="*/ 0 h 224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112" h="224">
                <a:moveTo>
                  <a:pt x="68" y="121"/>
                </a:moveTo>
                <a:lnTo>
                  <a:pt x="112" y="173"/>
                </a:lnTo>
                <a:lnTo>
                  <a:pt x="111" y="148"/>
                </a:lnTo>
                <a:lnTo>
                  <a:pt x="109" y="123"/>
                </a:lnTo>
                <a:lnTo>
                  <a:pt x="105" y="100"/>
                </a:lnTo>
                <a:lnTo>
                  <a:pt x="101" y="77"/>
                </a:lnTo>
                <a:lnTo>
                  <a:pt x="93" y="36"/>
                </a:lnTo>
                <a:lnTo>
                  <a:pt x="87" y="0"/>
                </a:lnTo>
                <a:lnTo>
                  <a:pt x="0" y="21"/>
                </a:lnTo>
                <a:lnTo>
                  <a:pt x="7" y="60"/>
                </a:lnTo>
                <a:lnTo>
                  <a:pt x="15" y="98"/>
                </a:lnTo>
                <a:lnTo>
                  <a:pt x="19" y="117"/>
                </a:lnTo>
                <a:lnTo>
                  <a:pt x="21" y="137"/>
                </a:lnTo>
                <a:lnTo>
                  <a:pt x="23" y="155"/>
                </a:lnTo>
                <a:lnTo>
                  <a:pt x="23" y="173"/>
                </a:lnTo>
                <a:lnTo>
                  <a:pt x="68" y="224"/>
                </a:lnTo>
                <a:lnTo>
                  <a:pt x="23" y="173"/>
                </a:lnTo>
                <a:lnTo>
                  <a:pt x="24" y="180"/>
                </a:lnTo>
                <a:lnTo>
                  <a:pt x="24" y="186"/>
                </a:lnTo>
                <a:lnTo>
                  <a:pt x="26" y="190"/>
                </a:lnTo>
                <a:lnTo>
                  <a:pt x="27" y="196"/>
                </a:lnTo>
                <a:lnTo>
                  <a:pt x="31" y="204"/>
                </a:lnTo>
                <a:lnTo>
                  <a:pt x="37" y="211"/>
                </a:lnTo>
                <a:lnTo>
                  <a:pt x="44" y="217"/>
                </a:lnTo>
                <a:lnTo>
                  <a:pt x="51" y="222"/>
                </a:lnTo>
                <a:lnTo>
                  <a:pt x="59" y="224"/>
                </a:lnTo>
                <a:lnTo>
                  <a:pt x="68" y="224"/>
                </a:lnTo>
                <a:lnTo>
                  <a:pt x="76" y="224"/>
                </a:lnTo>
                <a:lnTo>
                  <a:pt x="84" y="222"/>
                </a:lnTo>
                <a:lnTo>
                  <a:pt x="91" y="217"/>
                </a:lnTo>
                <a:lnTo>
                  <a:pt x="98" y="211"/>
                </a:lnTo>
                <a:lnTo>
                  <a:pt x="104" y="204"/>
                </a:lnTo>
                <a:lnTo>
                  <a:pt x="108" y="196"/>
                </a:lnTo>
                <a:lnTo>
                  <a:pt x="110" y="190"/>
                </a:lnTo>
                <a:lnTo>
                  <a:pt x="111" y="186"/>
                </a:lnTo>
                <a:lnTo>
                  <a:pt x="111" y="180"/>
                </a:lnTo>
                <a:lnTo>
                  <a:pt x="112" y="173"/>
                </a:lnTo>
                <a:lnTo>
                  <a:pt x="68" y="121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87" name="Freeform 181">
            <a:extLst>
              <a:ext uri="{FF2B5EF4-FFF2-40B4-BE49-F238E27FC236}">
                <a16:creationId xmlns:a16="http://schemas.microsoft.com/office/drawing/2014/main" id="{00000000-0008-0000-0700-000083010000}"/>
              </a:ext>
            </a:extLst>
          </xdr:cNvPr>
          <xdr:cNvSpPr>
            <a:spLocks/>
          </xdr:cNvSpPr>
        </xdr:nvSpPr>
        <xdr:spPr bwMode="auto">
          <a:xfrm>
            <a:off x="2514" y="575"/>
            <a:ext cx="30" cy="17"/>
          </a:xfrm>
          <a:custGeom>
            <a:avLst/>
            <a:gdLst>
              <a:gd name="T0" fmla="*/ 0 w 150"/>
              <a:gd name="T1" fmla="*/ 0 h 103"/>
              <a:gd name="T2" fmla="*/ 0 w 150"/>
              <a:gd name="T3" fmla="*/ 0 h 103"/>
              <a:gd name="T4" fmla="*/ 0 w 150"/>
              <a:gd name="T5" fmla="*/ 0 h 103"/>
              <a:gd name="T6" fmla="*/ 0 w 150"/>
              <a:gd name="T7" fmla="*/ 0 h 103"/>
              <a:gd name="T8" fmla="*/ 0 w 150"/>
              <a:gd name="T9" fmla="*/ 0 h 103"/>
              <a:gd name="T10" fmla="*/ 0 w 150"/>
              <a:gd name="T11" fmla="*/ 0 h 103"/>
              <a:gd name="T12" fmla="*/ 0 w 150"/>
              <a:gd name="T13" fmla="*/ 0 h 103"/>
              <a:gd name="T14" fmla="*/ 0 w 150"/>
              <a:gd name="T15" fmla="*/ 0 h 103"/>
              <a:gd name="T16" fmla="*/ 0 w 150"/>
              <a:gd name="T17" fmla="*/ 0 h 103"/>
              <a:gd name="T18" fmla="*/ 0 w 150"/>
              <a:gd name="T19" fmla="*/ 0 h 103"/>
              <a:gd name="T20" fmla="*/ 0 w 150"/>
              <a:gd name="T21" fmla="*/ 0 h 103"/>
              <a:gd name="T22" fmla="*/ 0 w 150"/>
              <a:gd name="T23" fmla="*/ 0 h 103"/>
              <a:gd name="T24" fmla="*/ 0 w 150"/>
              <a:gd name="T25" fmla="*/ 0 h 103"/>
              <a:gd name="T26" fmla="*/ 0 w 150"/>
              <a:gd name="T27" fmla="*/ 0 h 103"/>
              <a:gd name="T28" fmla="*/ 0 w 150"/>
              <a:gd name="T29" fmla="*/ 0 h 103"/>
              <a:gd name="T30" fmla="*/ 0 w 150"/>
              <a:gd name="T31" fmla="*/ 0 h 103"/>
              <a:gd name="T32" fmla="*/ 0 w 150"/>
              <a:gd name="T33" fmla="*/ 0 h 103"/>
              <a:gd name="T34" fmla="*/ 0 w 150"/>
              <a:gd name="T35" fmla="*/ 0 h 103"/>
              <a:gd name="T36" fmla="*/ 0 w 150"/>
              <a:gd name="T37" fmla="*/ 0 h 103"/>
              <a:gd name="T38" fmla="*/ 0 w 150"/>
              <a:gd name="T39" fmla="*/ 0 h 103"/>
              <a:gd name="T40" fmla="*/ 0 w 150"/>
              <a:gd name="T41" fmla="*/ 0 h 103"/>
              <a:gd name="T42" fmla="*/ 0 w 150"/>
              <a:gd name="T43" fmla="*/ 0 h 103"/>
              <a:gd name="T44" fmla="*/ 0 w 150"/>
              <a:gd name="T45" fmla="*/ 0 h 103"/>
              <a:gd name="T46" fmla="*/ 0 w 150"/>
              <a:gd name="T47" fmla="*/ 0 h 103"/>
              <a:gd name="T48" fmla="*/ 0 w 150"/>
              <a:gd name="T49" fmla="*/ 0 h 103"/>
              <a:gd name="T50" fmla="*/ 0 w 150"/>
              <a:gd name="T51" fmla="*/ 0 h 103"/>
              <a:gd name="T52" fmla="*/ 0 w 150"/>
              <a:gd name="T53" fmla="*/ 0 h 103"/>
              <a:gd name="T54" fmla="*/ 0 w 150"/>
              <a:gd name="T55" fmla="*/ 0 h 103"/>
              <a:gd name="T56" fmla="*/ 0 w 150"/>
              <a:gd name="T57" fmla="*/ 0 h 103"/>
              <a:gd name="T58" fmla="*/ 0 w 150"/>
              <a:gd name="T59" fmla="*/ 0 h 103"/>
              <a:gd name="T60" fmla="*/ 0 w 150"/>
              <a:gd name="T61" fmla="*/ 0 h 103"/>
              <a:gd name="T62" fmla="*/ 0 w 150"/>
              <a:gd name="T63" fmla="*/ 0 h 103"/>
              <a:gd name="T64" fmla="*/ 0 w 150"/>
              <a:gd name="T65" fmla="*/ 0 h 103"/>
              <a:gd name="T66" fmla="*/ 0 w 150"/>
              <a:gd name="T67" fmla="*/ 0 h 103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0" t="0" r="r" b="b"/>
            <a:pathLst>
              <a:path w="150" h="103">
                <a:moveTo>
                  <a:pt x="135" y="90"/>
                </a:moveTo>
                <a:lnTo>
                  <a:pt x="105" y="52"/>
                </a:lnTo>
                <a:lnTo>
                  <a:pt x="104" y="0"/>
                </a:lnTo>
                <a:lnTo>
                  <a:pt x="92" y="0"/>
                </a:lnTo>
                <a:lnTo>
                  <a:pt x="61" y="0"/>
                </a:lnTo>
                <a:lnTo>
                  <a:pt x="0" y="0"/>
                </a:lnTo>
                <a:lnTo>
                  <a:pt x="0" y="103"/>
                </a:lnTo>
                <a:lnTo>
                  <a:pt x="61" y="103"/>
                </a:lnTo>
                <a:lnTo>
                  <a:pt x="92" y="103"/>
                </a:lnTo>
                <a:lnTo>
                  <a:pt x="104" y="103"/>
                </a:lnTo>
                <a:lnTo>
                  <a:pt x="105" y="52"/>
                </a:lnTo>
                <a:lnTo>
                  <a:pt x="75" y="14"/>
                </a:lnTo>
                <a:lnTo>
                  <a:pt x="105" y="103"/>
                </a:lnTo>
                <a:lnTo>
                  <a:pt x="111" y="103"/>
                </a:lnTo>
                <a:lnTo>
                  <a:pt x="116" y="102"/>
                </a:lnTo>
                <a:lnTo>
                  <a:pt x="120" y="101"/>
                </a:lnTo>
                <a:lnTo>
                  <a:pt x="125" y="100"/>
                </a:lnTo>
                <a:lnTo>
                  <a:pt x="132" y="94"/>
                </a:lnTo>
                <a:lnTo>
                  <a:pt x="139" y="88"/>
                </a:lnTo>
                <a:lnTo>
                  <a:pt x="143" y="80"/>
                </a:lnTo>
                <a:lnTo>
                  <a:pt x="147" y="70"/>
                </a:lnTo>
                <a:lnTo>
                  <a:pt x="149" y="61"/>
                </a:lnTo>
                <a:lnTo>
                  <a:pt x="150" y="52"/>
                </a:lnTo>
                <a:lnTo>
                  <a:pt x="149" y="42"/>
                </a:lnTo>
                <a:lnTo>
                  <a:pt x="147" y="33"/>
                </a:lnTo>
                <a:lnTo>
                  <a:pt x="143" y="25"/>
                </a:lnTo>
                <a:lnTo>
                  <a:pt x="139" y="16"/>
                </a:lnTo>
                <a:lnTo>
                  <a:pt x="132" y="9"/>
                </a:lnTo>
                <a:lnTo>
                  <a:pt x="125" y="5"/>
                </a:lnTo>
                <a:lnTo>
                  <a:pt x="120" y="2"/>
                </a:lnTo>
                <a:lnTo>
                  <a:pt x="116" y="1"/>
                </a:lnTo>
                <a:lnTo>
                  <a:pt x="111" y="0"/>
                </a:lnTo>
                <a:lnTo>
                  <a:pt x="105" y="0"/>
                </a:lnTo>
                <a:lnTo>
                  <a:pt x="135" y="9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88" name="Freeform 182">
            <a:extLst>
              <a:ext uri="{FF2B5EF4-FFF2-40B4-BE49-F238E27FC236}">
                <a16:creationId xmlns:a16="http://schemas.microsoft.com/office/drawing/2014/main" id="{00000000-0008-0000-0700-000084010000}"/>
              </a:ext>
            </a:extLst>
          </xdr:cNvPr>
          <xdr:cNvSpPr>
            <a:spLocks/>
          </xdr:cNvSpPr>
        </xdr:nvSpPr>
        <xdr:spPr bwMode="auto">
          <a:xfrm>
            <a:off x="2507" y="577"/>
            <a:ext cx="34" cy="33"/>
          </a:xfrm>
          <a:custGeom>
            <a:avLst/>
            <a:gdLst>
              <a:gd name="T0" fmla="*/ 0 w 171"/>
              <a:gd name="T1" fmla="*/ 0 h 194"/>
              <a:gd name="T2" fmla="*/ 0 w 171"/>
              <a:gd name="T3" fmla="*/ 0 h 194"/>
              <a:gd name="T4" fmla="*/ 0 w 171"/>
              <a:gd name="T5" fmla="*/ 0 h 194"/>
              <a:gd name="T6" fmla="*/ 0 w 171"/>
              <a:gd name="T7" fmla="*/ 0 h 194"/>
              <a:gd name="T8" fmla="*/ 0 w 171"/>
              <a:gd name="T9" fmla="*/ 0 h 194"/>
              <a:gd name="T10" fmla="*/ 0 w 171"/>
              <a:gd name="T11" fmla="*/ 0 h 194"/>
              <a:gd name="T12" fmla="*/ 0 w 171"/>
              <a:gd name="T13" fmla="*/ 0 h 194"/>
              <a:gd name="T14" fmla="*/ 0 w 171"/>
              <a:gd name="T15" fmla="*/ 0 h 194"/>
              <a:gd name="T16" fmla="*/ 0 w 171"/>
              <a:gd name="T17" fmla="*/ 0 h 194"/>
              <a:gd name="T18" fmla="*/ 0 w 171"/>
              <a:gd name="T19" fmla="*/ 0 h 194"/>
              <a:gd name="T20" fmla="*/ 0 w 171"/>
              <a:gd name="T21" fmla="*/ 0 h 194"/>
              <a:gd name="T22" fmla="*/ 0 w 171"/>
              <a:gd name="T23" fmla="*/ 0 h 194"/>
              <a:gd name="T24" fmla="*/ 0 w 171"/>
              <a:gd name="T25" fmla="*/ 0 h 194"/>
              <a:gd name="T26" fmla="*/ 0 w 171"/>
              <a:gd name="T27" fmla="*/ 0 h 194"/>
              <a:gd name="T28" fmla="*/ 0 w 171"/>
              <a:gd name="T29" fmla="*/ 0 h 194"/>
              <a:gd name="T30" fmla="*/ 0 w 171"/>
              <a:gd name="T31" fmla="*/ 0 h 194"/>
              <a:gd name="T32" fmla="*/ 0 w 171"/>
              <a:gd name="T33" fmla="*/ 0 h 194"/>
              <a:gd name="T34" fmla="*/ 0 w 171"/>
              <a:gd name="T35" fmla="*/ 0 h 194"/>
              <a:gd name="T36" fmla="*/ 0 w 171"/>
              <a:gd name="T37" fmla="*/ 0 h 194"/>
              <a:gd name="T38" fmla="*/ 0 w 171"/>
              <a:gd name="T39" fmla="*/ 0 h 194"/>
              <a:gd name="T40" fmla="*/ 0 w 171"/>
              <a:gd name="T41" fmla="*/ 0 h 194"/>
              <a:gd name="T42" fmla="*/ 0 w 171"/>
              <a:gd name="T43" fmla="*/ 0 h 194"/>
              <a:gd name="T44" fmla="*/ 0 w 171"/>
              <a:gd name="T45" fmla="*/ 0 h 194"/>
              <a:gd name="T46" fmla="*/ 0 w 171"/>
              <a:gd name="T47" fmla="*/ 0 h 194"/>
              <a:gd name="T48" fmla="*/ 0 w 171"/>
              <a:gd name="T49" fmla="*/ 0 h 194"/>
              <a:gd name="T50" fmla="*/ 0 w 171"/>
              <a:gd name="T51" fmla="*/ 0 h 194"/>
              <a:gd name="T52" fmla="*/ 0 w 171"/>
              <a:gd name="T53" fmla="*/ 0 h 194"/>
              <a:gd name="T54" fmla="*/ 0 w 171"/>
              <a:gd name="T55" fmla="*/ 0 h 194"/>
              <a:gd name="T56" fmla="*/ 0 w 171"/>
              <a:gd name="T57" fmla="*/ 0 h 194"/>
              <a:gd name="T58" fmla="*/ 0 w 171"/>
              <a:gd name="T59" fmla="*/ 0 h 194"/>
              <a:gd name="T60" fmla="*/ 0 w 171"/>
              <a:gd name="T61" fmla="*/ 0 h 194"/>
              <a:gd name="T62" fmla="*/ 0 w 171"/>
              <a:gd name="T63" fmla="*/ 0 h 194"/>
              <a:gd name="T64" fmla="*/ 0 w 171"/>
              <a:gd name="T65" fmla="*/ 0 h 194"/>
              <a:gd name="T66" fmla="*/ 0 w 171"/>
              <a:gd name="T67" fmla="*/ 0 h 194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0" t="0" r="r" b="b"/>
            <a:pathLst>
              <a:path w="171" h="194">
                <a:moveTo>
                  <a:pt x="45" y="194"/>
                </a:moveTo>
                <a:lnTo>
                  <a:pt x="75" y="180"/>
                </a:lnTo>
                <a:lnTo>
                  <a:pt x="131" y="119"/>
                </a:lnTo>
                <a:lnTo>
                  <a:pt x="160" y="88"/>
                </a:lnTo>
                <a:lnTo>
                  <a:pt x="171" y="77"/>
                </a:lnTo>
                <a:lnTo>
                  <a:pt x="142" y="37"/>
                </a:lnTo>
                <a:lnTo>
                  <a:pt x="111" y="0"/>
                </a:lnTo>
                <a:lnTo>
                  <a:pt x="100" y="12"/>
                </a:lnTo>
                <a:lnTo>
                  <a:pt x="71" y="44"/>
                </a:lnTo>
                <a:lnTo>
                  <a:pt x="15" y="104"/>
                </a:lnTo>
                <a:lnTo>
                  <a:pt x="45" y="90"/>
                </a:lnTo>
                <a:lnTo>
                  <a:pt x="15" y="104"/>
                </a:lnTo>
                <a:lnTo>
                  <a:pt x="11" y="108"/>
                </a:lnTo>
                <a:lnTo>
                  <a:pt x="8" y="113"/>
                </a:lnTo>
                <a:lnTo>
                  <a:pt x="5" y="118"/>
                </a:lnTo>
                <a:lnTo>
                  <a:pt x="3" y="123"/>
                </a:lnTo>
                <a:lnTo>
                  <a:pt x="1" y="132"/>
                </a:lnTo>
                <a:lnTo>
                  <a:pt x="0" y="143"/>
                </a:lnTo>
                <a:lnTo>
                  <a:pt x="1" y="152"/>
                </a:lnTo>
                <a:lnTo>
                  <a:pt x="3" y="161"/>
                </a:lnTo>
                <a:lnTo>
                  <a:pt x="7" y="170"/>
                </a:lnTo>
                <a:lnTo>
                  <a:pt x="12" y="178"/>
                </a:lnTo>
                <a:lnTo>
                  <a:pt x="18" y="184"/>
                </a:lnTo>
                <a:lnTo>
                  <a:pt x="25" y="190"/>
                </a:lnTo>
                <a:lnTo>
                  <a:pt x="33" y="193"/>
                </a:lnTo>
                <a:lnTo>
                  <a:pt x="41" y="194"/>
                </a:lnTo>
                <a:lnTo>
                  <a:pt x="49" y="194"/>
                </a:lnTo>
                <a:lnTo>
                  <a:pt x="58" y="192"/>
                </a:lnTo>
                <a:lnTo>
                  <a:pt x="62" y="191"/>
                </a:lnTo>
                <a:lnTo>
                  <a:pt x="66" y="187"/>
                </a:lnTo>
                <a:lnTo>
                  <a:pt x="70" y="185"/>
                </a:lnTo>
                <a:lnTo>
                  <a:pt x="75" y="180"/>
                </a:lnTo>
                <a:lnTo>
                  <a:pt x="45" y="194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89" name="Freeform 183">
            <a:extLst>
              <a:ext uri="{FF2B5EF4-FFF2-40B4-BE49-F238E27FC236}">
                <a16:creationId xmlns:a16="http://schemas.microsoft.com/office/drawing/2014/main" id="{00000000-0008-0000-0700-000085010000}"/>
              </a:ext>
            </a:extLst>
          </xdr:cNvPr>
          <xdr:cNvSpPr>
            <a:spLocks/>
          </xdr:cNvSpPr>
        </xdr:nvSpPr>
        <xdr:spPr bwMode="auto">
          <a:xfrm>
            <a:off x="2386" y="592"/>
            <a:ext cx="130" cy="18"/>
          </a:xfrm>
          <a:custGeom>
            <a:avLst/>
            <a:gdLst>
              <a:gd name="T0" fmla="*/ 0 w 647"/>
              <a:gd name="T1" fmla="*/ 0 h 104"/>
              <a:gd name="T2" fmla="*/ 0 w 647"/>
              <a:gd name="T3" fmla="*/ 0 h 104"/>
              <a:gd name="T4" fmla="*/ 0 w 647"/>
              <a:gd name="T5" fmla="*/ 0 h 104"/>
              <a:gd name="T6" fmla="*/ 0 w 647"/>
              <a:gd name="T7" fmla="*/ 0 h 104"/>
              <a:gd name="T8" fmla="*/ 0 w 647"/>
              <a:gd name="T9" fmla="*/ 0 h 104"/>
              <a:gd name="T10" fmla="*/ 0 w 647"/>
              <a:gd name="T11" fmla="*/ 0 h 104"/>
              <a:gd name="T12" fmla="*/ 0 w 647"/>
              <a:gd name="T13" fmla="*/ 0 h 104"/>
              <a:gd name="T14" fmla="*/ 0 w 647"/>
              <a:gd name="T15" fmla="*/ 0 h 104"/>
              <a:gd name="T16" fmla="*/ 0 w 647"/>
              <a:gd name="T17" fmla="*/ 0 h 104"/>
              <a:gd name="T18" fmla="*/ 0 w 647"/>
              <a:gd name="T19" fmla="*/ 0 h 104"/>
              <a:gd name="T20" fmla="*/ 0 w 647"/>
              <a:gd name="T21" fmla="*/ 0 h 104"/>
              <a:gd name="T22" fmla="*/ 0 w 647"/>
              <a:gd name="T23" fmla="*/ 0 h 104"/>
              <a:gd name="T24" fmla="*/ 0 w 647"/>
              <a:gd name="T25" fmla="*/ 0 h 104"/>
              <a:gd name="T26" fmla="*/ 0 w 647"/>
              <a:gd name="T27" fmla="*/ 0 h 104"/>
              <a:gd name="T28" fmla="*/ 0 w 647"/>
              <a:gd name="T29" fmla="*/ 0 h 104"/>
              <a:gd name="T30" fmla="*/ 0 w 647"/>
              <a:gd name="T31" fmla="*/ 0 h 104"/>
              <a:gd name="T32" fmla="*/ 0 w 647"/>
              <a:gd name="T33" fmla="*/ 0 h 104"/>
              <a:gd name="T34" fmla="*/ 0 w 647"/>
              <a:gd name="T35" fmla="*/ 0 h 104"/>
              <a:gd name="T36" fmla="*/ 0 w 647"/>
              <a:gd name="T37" fmla="*/ 0 h 104"/>
              <a:gd name="T38" fmla="*/ 0 w 647"/>
              <a:gd name="T39" fmla="*/ 0 h 104"/>
              <a:gd name="T40" fmla="*/ 0 w 647"/>
              <a:gd name="T41" fmla="*/ 0 h 104"/>
              <a:gd name="T42" fmla="*/ 0 w 647"/>
              <a:gd name="T43" fmla="*/ 0 h 104"/>
              <a:gd name="T44" fmla="*/ 0 w 647"/>
              <a:gd name="T45" fmla="*/ 0 h 104"/>
              <a:gd name="T46" fmla="*/ 0 w 647"/>
              <a:gd name="T47" fmla="*/ 0 h 104"/>
              <a:gd name="T48" fmla="*/ 0 w 647"/>
              <a:gd name="T49" fmla="*/ 0 h 104"/>
              <a:gd name="T50" fmla="*/ 0 w 647"/>
              <a:gd name="T51" fmla="*/ 0 h 104"/>
              <a:gd name="T52" fmla="*/ 0 w 647"/>
              <a:gd name="T53" fmla="*/ 0 h 104"/>
              <a:gd name="T54" fmla="*/ 0 w 647"/>
              <a:gd name="T55" fmla="*/ 0 h 104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647" h="104">
                <a:moveTo>
                  <a:pt x="1" y="54"/>
                </a:moveTo>
                <a:lnTo>
                  <a:pt x="45" y="104"/>
                </a:lnTo>
                <a:lnTo>
                  <a:pt x="647" y="104"/>
                </a:lnTo>
                <a:lnTo>
                  <a:pt x="647" y="0"/>
                </a:lnTo>
                <a:lnTo>
                  <a:pt x="45" y="0"/>
                </a:lnTo>
                <a:lnTo>
                  <a:pt x="1" y="54"/>
                </a:lnTo>
                <a:lnTo>
                  <a:pt x="45" y="0"/>
                </a:lnTo>
                <a:lnTo>
                  <a:pt x="39" y="1"/>
                </a:lnTo>
                <a:lnTo>
                  <a:pt x="34" y="2"/>
                </a:lnTo>
                <a:lnTo>
                  <a:pt x="30" y="3"/>
                </a:lnTo>
                <a:lnTo>
                  <a:pt x="25" y="4"/>
                </a:lnTo>
                <a:lnTo>
                  <a:pt x="18" y="10"/>
                </a:lnTo>
                <a:lnTo>
                  <a:pt x="11" y="16"/>
                </a:lnTo>
                <a:lnTo>
                  <a:pt x="7" y="24"/>
                </a:lnTo>
                <a:lnTo>
                  <a:pt x="3" y="33"/>
                </a:lnTo>
                <a:lnTo>
                  <a:pt x="1" y="42"/>
                </a:lnTo>
                <a:lnTo>
                  <a:pt x="0" y="53"/>
                </a:lnTo>
                <a:lnTo>
                  <a:pt x="1" y="62"/>
                </a:lnTo>
                <a:lnTo>
                  <a:pt x="3" y="71"/>
                </a:lnTo>
                <a:lnTo>
                  <a:pt x="7" y="80"/>
                </a:lnTo>
                <a:lnTo>
                  <a:pt x="11" y="88"/>
                </a:lnTo>
                <a:lnTo>
                  <a:pt x="18" y="95"/>
                </a:lnTo>
                <a:lnTo>
                  <a:pt x="25" y="100"/>
                </a:lnTo>
                <a:lnTo>
                  <a:pt x="30" y="102"/>
                </a:lnTo>
                <a:lnTo>
                  <a:pt x="34" y="103"/>
                </a:lnTo>
                <a:lnTo>
                  <a:pt x="39" y="104"/>
                </a:lnTo>
                <a:lnTo>
                  <a:pt x="45" y="104"/>
                </a:lnTo>
                <a:lnTo>
                  <a:pt x="1" y="54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90" name="Freeform 184">
            <a:extLst>
              <a:ext uri="{FF2B5EF4-FFF2-40B4-BE49-F238E27FC236}">
                <a16:creationId xmlns:a16="http://schemas.microsoft.com/office/drawing/2014/main" id="{00000000-0008-0000-0700-000086010000}"/>
              </a:ext>
            </a:extLst>
          </xdr:cNvPr>
          <xdr:cNvSpPr>
            <a:spLocks/>
          </xdr:cNvSpPr>
        </xdr:nvSpPr>
        <xdr:spPr bwMode="auto">
          <a:xfrm>
            <a:off x="2167" y="441"/>
            <a:ext cx="368" cy="342"/>
          </a:xfrm>
          <a:custGeom>
            <a:avLst/>
            <a:gdLst>
              <a:gd name="T0" fmla="*/ 0 w 1839"/>
              <a:gd name="T1" fmla="*/ 0 h 2050"/>
              <a:gd name="T2" fmla="*/ 0 w 1839"/>
              <a:gd name="T3" fmla="*/ 0 h 2050"/>
              <a:gd name="T4" fmla="*/ 0 w 1839"/>
              <a:gd name="T5" fmla="*/ 0 h 2050"/>
              <a:gd name="T6" fmla="*/ 0 w 1839"/>
              <a:gd name="T7" fmla="*/ 0 h 2050"/>
              <a:gd name="T8" fmla="*/ 0 w 1839"/>
              <a:gd name="T9" fmla="*/ 0 h 2050"/>
              <a:gd name="T10" fmla="*/ 0 w 1839"/>
              <a:gd name="T11" fmla="*/ 0 h 2050"/>
              <a:gd name="T12" fmla="*/ 0 w 1839"/>
              <a:gd name="T13" fmla="*/ 0 h 2050"/>
              <a:gd name="T14" fmla="*/ 0 w 1839"/>
              <a:gd name="T15" fmla="*/ 0 h 2050"/>
              <a:gd name="T16" fmla="*/ 0 w 1839"/>
              <a:gd name="T17" fmla="*/ 0 h 2050"/>
              <a:gd name="T18" fmla="*/ 0 w 1839"/>
              <a:gd name="T19" fmla="*/ 0 h 2050"/>
              <a:gd name="T20" fmla="*/ 0 w 1839"/>
              <a:gd name="T21" fmla="*/ 0 h 2050"/>
              <a:gd name="T22" fmla="*/ 0 w 1839"/>
              <a:gd name="T23" fmla="*/ 0 h 2050"/>
              <a:gd name="T24" fmla="*/ 0 w 1839"/>
              <a:gd name="T25" fmla="*/ 0 h 2050"/>
              <a:gd name="T26" fmla="*/ 0 w 1839"/>
              <a:gd name="T27" fmla="*/ 0 h 2050"/>
              <a:gd name="T28" fmla="*/ 0 w 1839"/>
              <a:gd name="T29" fmla="*/ 0 h 2050"/>
              <a:gd name="T30" fmla="*/ 0 w 1839"/>
              <a:gd name="T31" fmla="*/ 0 h 2050"/>
              <a:gd name="T32" fmla="*/ 0 w 1839"/>
              <a:gd name="T33" fmla="*/ 0 h 2050"/>
              <a:gd name="T34" fmla="*/ 0 w 1839"/>
              <a:gd name="T35" fmla="*/ 0 h 2050"/>
              <a:gd name="T36" fmla="*/ 0 w 1839"/>
              <a:gd name="T37" fmla="*/ 0 h 2050"/>
              <a:gd name="T38" fmla="*/ 0 w 1839"/>
              <a:gd name="T39" fmla="*/ 0 h 2050"/>
              <a:gd name="T40" fmla="*/ 0 w 1839"/>
              <a:gd name="T41" fmla="*/ 0 h 2050"/>
              <a:gd name="T42" fmla="*/ 0 w 1839"/>
              <a:gd name="T43" fmla="*/ 0 h 2050"/>
              <a:gd name="T44" fmla="*/ 0 w 1839"/>
              <a:gd name="T45" fmla="*/ 0 h 2050"/>
              <a:gd name="T46" fmla="*/ 0 w 1839"/>
              <a:gd name="T47" fmla="*/ 0 h 2050"/>
              <a:gd name="T48" fmla="*/ 0 w 1839"/>
              <a:gd name="T49" fmla="*/ 0 h 2050"/>
              <a:gd name="T50" fmla="*/ 0 w 1839"/>
              <a:gd name="T51" fmla="*/ 0 h 2050"/>
              <a:gd name="T52" fmla="*/ 0 w 1839"/>
              <a:gd name="T53" fmla="*/ 0 h 2050"/>
              <a:gd name="T54" fmla="*/ 0 w 1839"/>
              <a:gd name="T55" fmla="*/ 0 h 2050"/>
              <a:gd name="T56" fmla="*/ 0 w 1839"/>
              <a:gd name="T57" fmla="*/ 0 h 2050"/>
              <a:gd name="T58" fmla="*/ 0 w 1839"/>
              <a:gd name="T59" fmla="*/ 0 h 2050"/>
              <a:gd name="T60" fmla="*/ 0 w 1839"/>
              <a:gd name="T61" fmla="*/ 0 h 2050"/>
              <a:gd name="T62" fmla="*/ 0 w 1839"/>
              <a:gd name="T63" fmla="*/ 0 h 2050"/>
              <a:gd name="T64" fmla="*/ 0 w 1839"/>
              <a:gd name="T65" fmla="*/ 0 h 2050"/>
              <a:gd name="T66" fmla="*/ 0 w 1839"/>
              <a:gd name="T67" fmla="*/ 0 h 2050"/>
              <a:gd name="T68" fmla="*/ 0 w 1839"/>
              <a:gd name="T69" fmla="*/ 0 h 2050"/>
              <a:gd name="T70" fmla="*/ 0 w 1839"/>
              <a:gd name="T71" fmla="*/ 0 h 2050"/>
              <a:gd name="T72" fmla="*/ 0 w 1839"/>
              <a:gd name="T73" fmla="*/ 0 h 2050"/>
              <a:gd name="T74" fmla="*/ 0 w 1839"/>
              <a:gd name="T75" fmla="*/ 0 h 2050"/>
              <a:gd name="T76" fmla="*/ 0 w 1839"/>
              <a:gd name="T77" fmla="*/ 0 h 2050"/>
              <a:gd name="T78" fmla="*/ 0 w 1839"/>
              <a:gd name="T79" fmla="*/ 0 h 2050"/>
              <a:gd name="T80" fmla="*/ 0 w 1839"/>
              <a:gd name="T81" fmla="*/ 0 h 2050"/>
              <a:gd name="T82" fmla="*/ 0 w 1839"/>
              <a:gd name="T83" fmla="*/ 0 h 2050"/>
              <a:gd name="T84" fmla="*/ 0 w 1839"/>
              <a:gd name="T85" fmla="*/ 0 h 2050"/>
              <a:gd name="T86" fmla="*/ 0 w 1839"/>
              <a:gd name="T87" fmla="*/ 0 h 2050"/>
              <a:gd name="T88" fmla="*/ 0 w 1839"/>
              <a:gd name="T89" fmla="*/ 0 h 2050"/>
              <a:gd name="T90" fmla="*/ 0 w 1839"/>
              <a:gd name="T91" fmla="*/ 0 h 2050"/>
              <a:gd name="T92" fmla="*/ 0 w 1839"/>
              <a:gd name="T93" fmla="*/ 0 h 2050"/>
              <a:gd name="T94" fmla="*/ 0 w 1839"/>
              <a:gd name="T95" fmla="*/ 0 h 2050"/>
              <a:gd name="T96" fmla="*/ 0 w 1839"/>
              <a:gd name="T97" fmla="*/ 0 h 2050"/>
              <a:gd name="T98" fmla="*/ 0 w 1839"/>
              <a:gd name="T99" fmla="*/ 0 h 2050"/>
              <a:gd name="T100" fmla="*/ 0 w 1839"/>
              <a:gd name="T101" fmla="*/ 0 h 2050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0" t="0" r="r" b="b"/>
            <a:pathLst>
              <a:path w="1839" h="2050">
                <a:moveTo>
                  <a:pt x="1229" y="853"/>
                </a:moveTo>
                <a:lnTo>
                  <a:pt x="1229" y="830"/>
                </a:lnTo>
                <a:lnTo>
                  <a:pt x="1228" y="809"/>
                </a:lnTo>
                <a:lnTo>
                  <a:pt x="1226" y="788"/>
                </a:lnTo>
                <a:lnTo>
                  <a:pt x="1223" y="768"/>
                </a:lnTo>
                <a:lnTo>
                  <a:pt x="1219" y="749"/>
                </a:lnTo>
                <a:lnTo>
                  <a:pt x="1215" y="729"/>
                </a:lnTo>
                <a:lnTo>
                  <a:pt x="1211" y="711"/>
                </a:lnTo>
                <a:lnTo>
                  <a:pt x="1205" y="694"/>
                </a:lnTo>
                <a:lnTo>
                  <a:pt x="1199" y="676"/>
                </a:lnTo>
                <a:lnTo>
                  <a:pt x="1193" y="661"/>
                </a:lnTo>
                <a:lnTo>
                  <a:pt x="1186" y="644"/>
                </a:lnTo>
                <a:lnTo>
                  <a:pt x="1178" y="629"/>
                </a:lnTo>
                <a:lnTo>
                  <a:pt x="1170" y="615"/>
                </a:lnTo>
                <a:lnTo>
                  <a:pt x="1162" y="602"/>
                </a:lnTo>
                <a:lnTo>
                  <a:pt x="1153" y="589"/>
                </a:lnTo>
                <a:lnTo>
                  <a:pt x="1144" y="576"/>
                </a:lnTo>
                <a:lnTo>
                  <a:pt x="1134" y="565"/>
                </a:lnTo>
                <a:lnTo>
                  <a:pt x="1124" y="554"/>
                </a:lnTo>
                <a:lnTo>
                  <a:pt x="1113" y="544"/>
                </a:lnTo>
                <a:lnTo>
                  <a:pt x="1103" y="535"/>
                </a:lnTo>
                <a:lnTo>
                  <a:pt x="1092" y="525"/>
                </a:lnTo>
                <a:lnTo>
                  <a:pt x="1081" y="518"/>
                </a:lnTo>
                <a:lnTo>
                  <a:pt x="1069" y="510"/>
                </a:lnTo>
                <a:lnTo>
                  <a:pt x="1057" y="504"/>
                </a:lnTo>
                <a:lnTo>
                  <a:pt x="1046" y="498"/>
                </a:lnTo>
                <a:lnTo>
                  <a:pt x="1034" y="494"/>
                </a:lnTo>
                <a:lnTo>
                  <a:pt x="1022" y="489"/>
                </a:lnTo>
                <a:lnTo>
                  <a:pt x="1009" y="485"/>
                </a:lnTo>
                <a:lnTo>
                  <a:pt x="997" y="483"/>
                </a:lnTo>
                <a:lnTo>
                  <a:pt x="985" y="481"/>
                </a:lnTo>
                <a:lnTo>
                  <a:pt x="973" y="480"/>
                </a:lnTo>
                <a:lnTo>
                  <a:pt x="961" y="480"/>
                </a:lnTo>
                <a:lnTo>
                  <a:pt x="936" y="481"/>
                </a:lnTo>
                <a:lnTo>
                  <a:pt x="910" y="483"/>
                </a:lnTo>
                <a:lnTo>
                  <a:pt x="896" y="485"/>
                </a:lnTo>
                <a:lnTo>
                  <a:pt x="883" y="488"/>
                </a:lnTo>
                <a:lnTo>
                  <a:pt x="869" y="491"/>
                </a:lnTo>
                <a:lnTo>
                  <a:pt x="856" y="496"/>
                </a:lnTo>
                <a:lnTo>
                  <a:pt x="843" y="502"/>
                </a:lnTo>
                <a:lnTo>
                  <a:pt x="829" y="508"/>
                </a:lnTo>
                <a:lnTo>
                  <a:pt x="816" y="515"/>
                </a:lnTo>
                <a:lnTo>
                  <a:pt x="803" y="524"/>
                </a:lnTo>
                <a:lnTo>
                  <a:pt x="790" y="534"/>
                </a:lnTo>
                <a:lnTo>
                  <a:pt x="777" y="544"/>
                </a:lnTo>
                <a:lnTo>
                  <a:pt x="765" y="557"/>
                </a:lnTo>
                <a:lnTo>
                  <a:pt x="753" y="570"/>
                </a:lnTo>
                <a:lnTo>
                  <a:pt x="741" y="585"/>
                </a:lnTo>
                <a:lnTo>
                  <a:pt x="730" y="602"/>
                </a:lnTo>
                <a:lnTo>
                  <a:pt x="719" y="621"/>
                </a:lnTo>
                <a:lnTo>
                  <a:pt x="709" y="641"/>
                </a:lnTo>
                <a:lnTo>
                  <a:pt x="700" y="662"/>
                </a:lnTo>
                <a:lnTo>
                  <a:pt x="691" y="686"/>
                </a:lnTo>
                <a:lnTo>
                  <a:pt x="682" y="710"/>
                </a:lnTo>
                <a:lnTo>
                  <a:pt x="675" y="738"/>
                </a:lnTo>
                <a:lnTo>
                  <a:pt x="668" y="768"/>
                </a:lnTo>
                <a:lnTo>
                  <a:pt x="661" y="799"/>
                </a:lnTo>
                <a:lnTo>
                  <a:pt x="656" y="833"/>
                </a:lnTo>
                <a:lnTo>
                  <a:pt x="652" y="868"/>
                </a:lnTo>
                <a:lnTo>
                  <a:pt x="648" y="906"/>
                </a:lnTo>
                <a:lnTo>
                  <a:pt x="645" y="947"/>
                </a:lnTo>
                <a:lnTo>
                  <a:pt x="644" y="989"/>
                </a:lnTo>
                <a:lnTo>
                  <a:pt x="643" y="1035"/>
                </a:lnTo>
                <a:lnTo>
                  <a:pt x="644" y="1076"/>
                </a:lnTo>
                <a:lnTo>
                  <a:pt x="645" y="1115"/>
                </a:lnTo>
                <a:lnTo>
                  <a:pt x="648" y="1152"/>
                </a:lnTo>
                <a:lnTo>
                  <a:pt x="652" y="1187"/>
                </a:lnTo>
                <a:lnTo>
                  <a:pt x="656" y="1220"/>
                </a:lnTo>
                <a:lnTo>
                  <a:pt x="661" y="1252"/>
                </a:lnTo>
                <a:lnTo>
                  <a:pt x="667" y="1281"/>
                </a:lnTo>
                <a:lnTo>
                  <a:pt x="674" y="1308"/>
                </a:lnTo>
                <a:lnTo>
                  <a:pt x="682" y="1334"/>
                </a:lnTo>
                <a:lnTo>
                  <a:pt x="690" y="1359"/>
                </a:lnTo>
                <a:lnTo>
                  <a:pt x="699" y="1381"/>
                </a:lnTo>
                <a:lnTo>
                  <a:pt x="709" y="1402"/>
                </a:lnTo>
                <a:lnTo>
                  <a:pt x="719" y="1422"/>
                </a:lnTo>
                <a:lnTo>
                  <a:pt x="730" y="1440"/>
                </a:lnTo>
                <a:lnTo>
                  <a:pt x="741" y="1456"/>
                </a:lnTo>
                <a:lnTo>
                  <a:pt x="752" y="1472"/>
                </a:lnTo>
                <a:lnTo>
                  <a:pt x="764" y="1486"/>
                </a:lnTo>
                <a:lnTo>
                  <a:pt x="776" y="1499"/>
                </a:lnTo>
                <a:lnTo>
                  <a:pt x="788" y="1509"/>
                </a:lnTo>
                <a:lnTo>
                  <a:pt x="801" y="1520"/>
                </a:lnTo>
                <a:lnTo>
                  <a:pt x="814" y="1529"/>
                </a:lnTo>
                <a:lnTo>
                  <a:pt x="827" y="1538"/>
                </a:lnTo>
                <a:lnTo>
                  <a:pt x="840" y="1545"/>
                </a:lnTo>
                <a:lnTo>
                  <a:pt x="853" y="1551"/>
                </a:lnTo>
                <a:lnTo>
                  <a:pt x="866" y="1555"/>
                </a:lnTo>
                <a:lnTo>
                  <a:pt x="879" y="1560"/>
                </a:lnTo>
                <a:lnTo>
                  <a:pt x="891" y="1564"/>
                </a:lnTo>
                <a:lnTo>
                  <a:pt x="904" y="1567"/>
                </a:lnTo>
                <a:lnTo>
                  <a:pt x="917" y="1568"/>
                </a:lnTo>
                <a:lnTo>
                  <a:pt x="929" y="1571"/>
                </a:lnTo>
                <a:lnTo>
                  <a:pt x="941" y="1571"/>
                </a:lnTo>
                <a:lnTo>
                  <a:pt x="952" y="1571"/>
                </a:lnTo>
                <a:lnTo>
                  <a:pt x="964" y="1571"/>
                </a:lnTo>
                <a:lnTo>
                  <a:pt x="975" y="1569"/>
                </a:lnTo>
                <a:lnTo>
                  <a:pt x="987" y="1568"/>
                </a:lnTo>
                <a:lnTo>
                  <a:pt x="999" y="1566"/>
                </a:lnTo>
                <a:lnTo>
                  <a:pt x="1010" y="1564"/>
                </a:lnTo>
                <a:lnTo>
                  <a:pt x="1022" y="1560"/>
                </a:lnTo>
                <a:lnTo>
                  <a:pt x="1033" y="1555"/>
                </a:lnTo>
                <a:lnTo>
                  <a:pt x="1045" y="1551"/>
                </a:lnTo>
                <a:lnTo>
                  <a:pt x="1056" y="1545"/>
                </a:lnTo>
                <a:lnTo>
                  <a:pt x="1067" y="1539"/>
                </a:lnTo>
                <a:lnTo>
                  <a:pt x="1078" y="1532"/>
                </a:lnTo>
                <a:lnTo>
                  <a:pt x="1089" y="1525"/>
                </a:lnTo>
                <a:lnTo>
                  <a:pt x="1100" y="1515"/>
                </a:lnTo>
                <a:lnTo>
                  <a:pt x="1110" y="1507"/>
                </a:lnTo>
                <a:lnTo>
                  <a:pt x="1121" y="1496"/>
                </a:lnTo>
                <a:lnTo>
                  <a:pt x="1130" y="1486"/>
                </a:lnTo>
                <a:lnTo>
                  <a:pt x="1140" y="1475"/>
                </a:lnTo>
                <a:lnTo>
                  <a:pt x="1149" y="1462"/>
                </a:lnTo>
                <a:lnTo>
                  <a:pt x="1158" y="1449"/>
                </a:lnTo>
                <a:lnTo>
                  <a:pt x="1167" y="1436"/>
                </a:lnTo>
                <a:lnTo>
                  <a:pt x="1175" y="1421"/>
                </a:lnTo>
                <a:lnTo>
                  <a:pt x="1182" y="1406"/>
                </a:lnTo>
                <a:lnTo>
                  <a:pt x="1189" y="1391"/>
                </a:lnTo>
                <a:lnTo>
                  <a:pt x="1196" y="1373"/>
                </a:lnTo>
                <a:lnTo>
                  <a:pt x="1202" y="1355"/>
                </a:lnTo>
                <a:lnTo>
                  <a:pt x="1208" y="1336"/>
                </a:lnTo>
                <a:lnTo>
                  <a:pt x="1213" y="1318"/>
                </a:lnTo>
                <a:lnTo>
                  <a:pt x="1218" y="1298"/>
                </a:lnTo>
                <a:lnTo>
                  <a:pt x="1221" y="1276"/>
                </a:lnTo>
                <a:lnTo>
                  <a:pt x="1225" y="1254"/>
                </a:lnTo>
                <a:lnTo>
                  <a:pt x="1227" y="1230"/>
                </a:lnTo>
                <a:lnTo>
                  <a:pt x="1229" y="1207"/>
                </a:lnTo>
                <a:lnTo>
                  <a:pt x="1839" y="1207"/>
                </a:lnTo>
                <a:lnTo>
                  <a:pt x="1838" y="1258"/>
                </a:lnTo>
                <a:lnTo>
                  <a:pt x="1835" y="1307"/>
                </a:lnTo>
                <a:lnTo>
                  <a:pt x="1830" y="1354"/>
                </a:lnTo>
                <a:lnTo>
                  <a:pt x="1823" y="1400"/>
                </a:lnTo>
                <a:lnTo>
                  <a:pt x="1815" y="1445"/>
                </a:lnTo>
                <a:lnTo>
                  <a:pt x="1806" y="1488"/>
                </a:lnTo>
                <a:lnTo>
                  <a:pt x="1794" y="1529"/>
                </a:lnTo>
                <a:lnTo>
                  <a:pt x="1781" y="1569"/>
                </a:lnTo>
                <a:lnTo>
                  <a:pt x="1767" y="1607"/>
                </a:lnTo>
                <a:lnTo>
                  <a:pt x="1750" y="1645"/>
                </a:lnTo>
                <a:lnTo>
                  <a:pt x="1732" y="1680"/>
                </a:lnTo>
                <a:lnTo>
                  <a:pt x="1712" y="1714"/>
                </a:lnTo>
                <a:lnTo>
                  <a:pt x="1690" y="1746"/>
                </a:lnTo>
                <a:lnTo>
                  <a:pt x="1667" y="1777"/>
                </a:lnTo>
                <a:lnTo>
                  <a:pt x="1642" y="1806"/>
                </a:lnTo>
                <a:lnTo>
                  <a:pt x="1615" y="1833"/>
                </a:lnTo>
                <a:lnTo>
                  <a:pt x="1586" y="1859"/>
                </a:lnTo>
                <a:lnTo>
                  <a:pt x="1555" y="1884"/>
                </a:lnTo>
                <a:lnTo>
                  <a:pt x="1522" y="1906"/>
                </a:lnTo>
                <a:lnTo>
                  <a:pt x="1488" y="1927"/>
                </a:lnTo>
                <a:lnTo>
                  <a:pt x="1451" y="1946"/>
                </a:lnTo>
                <a:lnTo>
                  <a:pt x="1413" y="1965"/>
                </a:lnTo>
                <a:lnTo>
                  <a:pt x="1372" y="1980"/>
                </a:lnTo>
                <a:lnTo>
                  <a:pt x="1330" y="1996"/>
                </a:lnTo>
                <a:lnTo>
                  <a:pt x="1286" y="2007"/>
                </a:lnTo>
                <a:lnTo>
                  <a:pt x="1240" y="2019"/>
                </a:lnTo>
                <a:lnTo>
                  <a:pt x="1191" y="2029"/>
                </a:lnTo>
                <a:lnTo>
                  <a:pt x="1141" y="2036"/>
                </a:lnTo>
                <a:lnTo>
                  <a:pt x="1089" y="2043"/>
                </a:lnTo>
                <a:lnTo>
                  <a:pt x="1035" y="2046"/>
                </a:lnTo>
                <a:lnTo>
                  <a:pt x="978" y="2049"/>
                </a:lnTo>
                <a:lnTo>
                  <a:pt x="920" y="2050"/>
                </a:lnTo>
                <a:lnTo>
                  <a:pt x="874" y="2050"/>
                </a:lnTo>
                <a:lnTo>
                  <a:pt x="828" y="2047"/>
                </a:lnTo>
                <a:lnTo>
                  <a:pt x="782" y="2043"/>
                </a:lnTo>
                <a:lnTo>
                  <a:pt x="738" y="2038"/>
                </a:lnTo>
                <a:lnTo>
                  <a:pt x="694" y="2031"/>
                </a:lnTo>
                <a:lnTo>
                  <a:pt x="651" y="2021"/>
                </a:lnTo>
                <a:lnTo>
                  <a:pt x="608" y="2011"/>
                </a:lnTo>
                <a:lnTo>
                  <a:pt x="567" y="1999"/>
                </a:lnTo>
                <a:lnTo>
                  <a:pt x="526" y="1985"/>
                </a:lnTo>
                <a:lnTo>
                  <a:pt x="487" y="1968"/>
                </a:lnTo>
                <a:lnTo>
                  <a:pt x="448" y="1950"/>
                </a:lnTo>
                <a:lnTo>
                  <a:pt x="411" y="1930"/>
                </a:lnTo>
                <a:lnTo>
                  <a:pt x="375" y="1907"/>
                </a:lnTo>
                <a:lnTo>
                  <a:pt x="340" y="1883"/>
                </a:lnTo>
                <a:lnTo>
                  <a:pt x="306" y="1857"/>
                </a:lnTo>
                <a:lnTo>
                  <a:pt x="274" y="1827"/>
                </a:lnTo>
                <a:lnTo>
                  <a:pt x="243" y="1797"/>
                </a:lnTo>
                <a:lnTo>
                  <a:pt x="214" y="1762"/>
                </a:lnTo>
                <a:lnTo>
                  <a:pt x="186" y="1726"/>
                </a:lnTo>
                <a:lnTo>
                  <a:pt x="160" y="1688"/>
                </a:lnTo>
                <a:lnTo>
                  <a:pt x="136" y="1647"/>
                </a:lnTo>
                <a:lnTo>
                  <a:pt x="114" y="1604"/>
                </a:lnTo>
                <a:lnTo>
                  <a:pt x="93" y="1558"/>
                </a:lnTo>
                <a:lnTo>
                  <a:pt x="74" y="1508"/>
                </a:lnTo>
                <a:lnTo>
                  <a:pt x="58" y="1458"/>
                </a:lnTo>
                <a:lnTo>
                  <a:pt x="43" y="1402"/>
                </a:lnTo>
                <a:lnTo>
                  <a:pt x="30" y="1346"/>
                </a:lnTo>
                <a:lnTo>
                  <a:pt x="20" y="1286"/>
                </a:lnTo>
                <a:lnTo>
                  <a:pt x="11" y="1222"/>
                </a:lnTo>
                <a:lnTo>
                  <a:pt x="5" y="1156"/>
                </a:lnTo>
                <a:lnTo>
                  <a:pt x="2" y="1088"/>
                </a:lnTo>
                <a:lnTo>
                  <a:pt x="0" y="1016"/>
                </a:lnTo>
                <a:lnTo>
                  <a:pt x="2" y="954"/>
                </a:lnTo>
                <a:lnTo>
                  <a:pt x="5" y="894"/>
                </a:lnTo>
                <a:lnTo>
                  <a:pt x="10" y="836"/>
                </a:lnTo>
                <a:lnTo>
                  <a:pt x="18" y="780"/>
                </a:lnTo>
                <a:lnTo>
                  <a:pt x="27" y="726"/>
                </a:lnTo>
                <a:lnTo>
                  <a:pt x="39" y="674"/>
                </a:lnTo>
                <a:lnTo>
                  <a:pt x="52" y="623"/>
                </a:lnTo>
                <a:lnTo>
                  <a:pt x="68" y="575"/>
                </a:lnTo>
                <a:lnTo>
                  <a:pt x="85" y="528"/>
                </a:lnTo>
                <a:lnTo>
                  <a:pt x="104" y="483"/>
                </a:lnTo>
                <a:lnTo>
                  <a:pt x="125" y="441"/>
                </a:lnTo>
                <a:lnTo>
                  <a:pt x="148" y="399"/>
                </a:lnTo>
                <a:lnTo>
                  <a:pt x="173" y="362"/>
                </a:lnTo>
                <a:lnTo>
                  <a:pt x="200" y="324"/>
                </a:lnTo>
                <a:lnTo>
                  <a:pt x="228" y="290"/>
                </a:lnTo>
                <a:lnTo>
                  <a:pt x="258" y="257"/>
                </a:lnTo>
                <a:lnTo>
                  <a:pt x="289" y="226"/>
                </a:lnTo>
                <a:lnTo>
                  <a:pt x="322" y="197"/>
                </a:lnTo>
                <a:lnTo>
                  <a:pt x="357" y="170"/>
                </a:lnTo>
                <a:lnTo>
                  <a:pt x="393" y="145"/>
                </a:lnTo>
                <a:lnTo>
                  <a:pt x="431" y="122"/>
                </a:lnTo>
                <a:lnTo>
                  <a:pt x="470" y="101"/>
                </a:lnTo>
                <a:lnTo>
                  <a:pt x="511" y="82"/>
                </a:lnTo>
                <a:lnTo>
                  <a:pt x="553" y="65"/>
                </a:lnTo>
                <a:lnTo>
                  <a:pt x="597" y="50"/>
                </a:lnTo>
                <a:lnTo>
                  <a:pt x="641" y="37"/>
                </a:lnTo>
                <a:lnTo>
                  <a:pt x="687" y="26"/>
                </a:lnTo>
                <a:lnTo>
                  <a:pt x="735" y="17"/>
                </a:lnTo>
                <a:lnTo>
                  <a:pt x="783" y="10"/>
                </a:lnTo>
                <a:lnTo>
                  <a:pt x="833" y="5"/>
                </a:lnTo>
                <a:lnTo>
                  <a:pt x="884" y="2"/>
                </a:lnTo>
                <a:lnTo>
                  <a:pt x="936" y="0"/>
                </a:lnTo>
                <a:lnTo>
                  <a:pt x="993" y="2"/>
                </a:lnTo>
                <a:lnTo>
                  <a:pt x="1048" y="4"/>
                </a:lnTo>
                <a:lnTo>
                  <a:pt x="1101" y="9"/>
                </a:lnTo>
                <a:lnTo>
                  <a:pt x="1152" y="16"/>
                </a:lnTo>
                <a:lnTo>
                  <a:pt x="1200" y="24"/>
                </a:lnTo>
                <a:lnTo>
                  <a:pt x="1247" y="35"/>
                </a:lnTo>
                <a:lnTo>
                  <a:pt x="1292" y="46"/>
                </a:lnTo>
                <a:lnTo>
                  <a:pt x="1335" y="59"/>
                </a:lnTo>
                <a:lnTo>
                  <a:pt x="1376" y="75"/>
                </a:lnTo>
                <a:lnTo>
                  <a:pt x="1415" y="92"/>
                </a:lnTo>
                <a:lnTo>
                  <a:pt x="1452" y="111"/>
                </a:lnTo>
                <a:lnTo>
                  <a:pt x="1487" y="131"/>
                </a:lnTo>
                <a:lnTo>
                  <a:pt x="1521" y="153"/>
                </a:lnTo>
                <a:lnTo>
                  <a:pt x="1552" y="177"/>
                </a:lnTo>
                <a:lnTo>
                  <a:pt x="1582" y="203"/>
                </a:lnTo>
                <a:lnTo>
                  <a:pt x="1611" y="229"/>
                </a:lnTo>
                <a:lnTo>
                  <a:pt x="1637" y="258"/>
                </a:lnTo>
                <a:lnTo>
                  <a:pt x="1662" y="288"/>
                </a:lnTo>
                <a:lnTo>
                  <a:pt x="1685" y="319"/>
                </a:lnTo>
                <a:lnTo>
                  <a:pt x="1706" y="352"/>
                </a:lnTo>
                <a:lnTo>
                  <a:pt x="1726" y="387"/>
                </a:lnTo>
                <a:lnTo>
                  <a:pt x="1744" y="422"/>
                </a:lnTo>
                <a:lnTo>
                  <a:pt x="1760" y="460"/>
                </a:lnTo>
                <a:lnTo>
                  <a:pt x="1775" y="497"/>
                </a:lnTo>
                <a:lnTo>
                  <a:pt x="1788" y="537"/>
                </a:lnTo>
                <a:lnTo>
                  <a:pt x="1800" y="578"/>
                </a:lnTo>
                <a:lnTo>
                  <a:pt x="1810" y="621"/>
                </a:lnTo>
                <a:lnTo>
                  <a:pt x="1819" y="665"/>
                </a:lnTo>
                <a:lnTo>
                  <a:pt x="1826" y="710"/>
                </a:lnTo>
                <a:lnTo>
                  <a:pt x="1832" y="756"/>
                </a:lnTo>
                <a:lnTo>
                  <a:pt x="1836" y="804"/>
                </a:lnTo>
                <a:lnTo>
                  <a:pt x="1839" y="853"/>
                </a:lnTo>
                <a:lnTo>
                  <a:pt x="1229" y="853"/>
                </a:lnTo>
                <a:close/>
              </a:path>
            </a:pathLst>
          </a:custGeom>
          <a:solidFill>
            <a:srgbClr val="F8C4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91" name="Freeform 185">
            <a:extLst>
              <a:ext uri="{FF2B5EF4-FFF2-40B4-BE49-F238E27FC236}">
                <a16:creationId xmlns:a16="http://schemas.microsoft.com/office/drawing/2014/main" id="{00000000-0008-0000-0700-000087010000}"/>
              </a:ext>
            </a:extLst>
          </xdr:cNvPr>
          <xdr:cNvSpPr>
            <a:spLocks/>
          </xdr:cNvSpPr>
        </xdr:nvSpPr>
        <xdr:spPr bwMode="auto">
          <a:xfrm>
            <a:off x="2350" y="512"/>
            <a:ext cx="72" cy="71"/>
          </a:xfrm>
          <a:custGeom>
            <a:avLst/>
            <a:gdLst>
              <a:gd name="T0" fmla="*/ 0 w 357"/>
              <a:gd name="T1" fmla="*/ 0 h 425"/>
              <a:gd name="T2" fmla="*/ 0 w 357"/>
              <a:gd name="T3" fmla="*/ 0 h 425"/>
              <a:gd name="T4" fmla="*/ 0 w 357"/>
              <a:gd name="T5" fmla="*/ 0 h 425"/>
              <a:gd name="T6" fmla="*/ 0 w 357"/>
              <a:gd name="T7" fmla="*/ 0 h 425"/>
              <a:gd name="T8" fmla="*/ 0 w 357"/>
              <a:gd name="T9" fmla="*/ 0 h 425"/>
              <a:gd name="T10" fmla="*/ 0 w 357"/>
              <a:gd name="T11" fmla="*/ 0 h 425"/>
              <a:gd name="T12" fmla="*/ 0 w 357"/>
              <a:gd name="T13" fmla="*/ 0 h 425"/>
              <a:gd name="T14" fmla="*/ 0 w 357"/>
              <a:gd name="T15" fmla="*/ 0 h 425"/>
              <a:gd name="T16" fmla="*/ 0 w 357"/>
              <a:gd name="T17" fmla="*/ 0 h 425"/>
              <a:gd name="T18" fmla="*/ 0 w 357"/>
              <a:gd name="T19" fmla="*/ 0 h 425"/>
              <a:gd name="T20" fmla="*/ 0 w 357"/>
              <a:gd name="T21" fmla="*/ 0 h 425"/>
              <a:gd name="T22" fmla="*/ 0 w 357"/>
              <a:gd name="T23" fmla="*/ 0 h 425"/>
              <a:gd name="T24" fmla="*/ 0 w 357"/>
              <a:gd name="T25" fmla="*/ 0 h 425"/>
              <a:gd name="T26" fmla="*/ 0 w 357"/>
              <a:gd name="T27" fmla="*/ 0 h 425"/>
              <a:gd name="T28" fmla="*/ 0 w 357"/>
              <a:gd name="T29" fmla="*/ 0 h 425"/>
              <a:gd name="T30" fmla="*/ 0 w 357"/>
              <a:gd name="T31" fmla="*/ 0 h 425"/>
              <a:gd name="T32" fmla="*/ 0 w 357"/>
              <a:gd name="T33" fmla="*/ 0 h 425"/>
              <a:gd name="T34" fmla="*/ 0 w 357"/>
              <a:gd name="T35" fmla="*/ 0 h 425"/>
              <a:gd name="T36" fmla="*/ 0 w 357"/>
              <a:gd name="T37" fmla="*/ 0 h 425"/>
              <a:gd name="T38" fmla="*/ 0 w 357"/>
              <a:gd name="T39" fmla="*/ 0 h 425"/>
              <a:gd name="T40" fmla="*/ 0 w 357"/>
              <a:gd name="T41" fmla="*/ 0 h 425"/>
              <a:gd name="T42" fmla="*/ 0 w 357"/>
              <a:gd name="T43" fmla="*/ 0 h 425"/>
              <a:gd name="T44" fmla="*/ 0 w 357"/>
              <a:gd name="T45" fmla="*/ 0 h 425"/>
              <a:gd name="T46" fmla="*/ 0 w 357"/>
              <a:gd name="T47" fmla="*/ 0 h 425"/>
              <a:gd name="T48" fmla="*/ 0 w 357"/>
              <a:gd name="T49" fmla="*/ 0 h 425"/>
              <a:gd name="T50" fmla="*/ 0 w 357"/>
              <a:gd name="T51" fmla="*/ 0 h 425"/>
              <a:gd name="T52" fmla="*/ 0 w 357"/>
              <a:gd name="T53" fmla="*/ 0 h 425"/>
              <a:gd name="T54" fmla="*/ 0 w 357"/>
              <a:gd name="T55" fmla="*/ 0 h 425"/>
              <a:gd name="T56" fmla="*/ 0 w 357"/>
              <a:gd name="T57" fmla="*/ 0 h 425"/>
              <a:gd name="T58" fmla="*/ 0 w 357"/>
              <a:gd name="T59" fmla="*/ 0 h 425"/>
              <a:gd name="T60" fmla="*/ 0 w 357"/>
              <a:gd name="T61" fmla="*/ 0 h 425"/>
              <a:gd name="T62" fmla="*/ 0 w 357"/>
              <a:gd name="T63" fmla="*/ 0 h 425"/>
              <a:gd name="T64" fmla="*/ 0 w 357"/>
              <a:gd name="T65" fmla="*/ 0 h 425"/>
              <a:gd name="T66" fmla="*/ 0 w 357"/>
              <a:gd name="T67" fmla="*/ 0 h 425"/>
              <a:gd name="T68" fmla="*/ 0 w 357"/>
              <a:gd name="T69" fmla="*/ 0 h 425"/>
              <a:gd name="T70" fmla="*/ 0 w 357"/>
              <a:gd name="T71" fmla="*/ 0 h 425"/>
              <a:gd name="T72" fmla="*/ 0 w 357"/>
              <a:gd name="T73" fmla="*/ 0 h 425"/>
              <a:gd name="T74" fmla="*/ 0 w 357"/>
              <a:gd name="T75" fmla="*/ 0 h 425"/>
              <a:gd name="T76" fmla="*/ 0 w 357"/>
              <a:gd name="T77" fmla="*/ 0 h 425"/>
              <a:gd name="T78" fmla="*/ 0 w 357"/>
              <a:gd name="T79" fmla="*/ 0 h 425"/>
              <a:gd name="T80" fmla="*/ 0 w 357"/>
              <a:gd name="T81" fmla="*/ 0 h 425"/>
              <a:gd name="T82" fmla="*/ 0 w 357"/>
              <a:gd name="T83" fmla="*/ 0 h 425"/>
              <a:gd name="T84" fmla="*/ 0 w 357"/>
              <a:gd name="T85" fmla="*/ 0 h 425"/>
              <a:gd name="T86" fmla="*/ 0 w 357"/>
              <a:gd name="T87" fmla="*/ 0 h 425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57" h="425">
                <a:moveTo>
                  <a:pt x="45" y="103"/>
                </a:moveTo>
                <a:lnTo>
                  <a:pt x="45" y="103"/>
                </a:lnTo>
                <a:lnTo>
                  <a:pt x="54" y="103"/>
                </a:lnTo>
                <a:lnTo>
                  <a:pt x="64" y="104"/>
                </a:lnTo>
                <a:lnTo>
                  <a:pt x="74" y="107"/>
                </a:lnTo>
                <a:lnTo>
                  <a:pt x="84" y="108"/>
                </a:lnTo>
                <a:lnTo>
                  <a:pt x="94" y="112"/>
                </a:lnTo>
                <a:lnTo>
                  <a:pt x="104" y="115"/>
                </a:lnTo>
                <a:lnTo>
                  <a:pt x="114" y="119"/>
                </a:lnTo>
                <a:lnTo>
                  <a:pt x="124" y="123"/>
                </a:lnTo>
                <a:lnTo>
                  <a:pt x="133" y="129"/>
                </a:lnTo>
                <a:lnTo>
                  <a:pt x="143" y="135"/>
                </a:lnTo>
                <a:lnTo>
                  <a:pt x="152" y="142"/>
                </a:lnTo>
                <a:lnTo>
                  <a:pt x="161" y="149"/>
                </a:lnTo>
                <a:lnTo>
                  <a:pt x="170" y="156"/>
                </a:lnTo>
                <a:lnTo>
                  <a:pt x="179" y="166"/>
                </a:lnTo>
                <a:lnTo>
                  <a:pt x="187" y="174"/>
                </a:lnTo>
                <a:lnTo>
                  <a:pt x="196" y="183"/>
                </a:lnTo>
                <a:lnTo>
                  <a:pt x="203" y="194"/>
                </a:lnTo>
                <a:lnTo>
                  <a:pt x="211" y="206"/>
                </a:lnTo>
                <a:lnTo>
                  <a:pt x="218" y="217"/>
                </a:lnTo>
                <a:lnTo>
                  <a:pt x="225" y="229"/>
                </a:lnTo>
                <a:lnTo>
                  <a:pt x="231" y="242"/>
                </a:lnTo>
                <a:lnTo>
                  <a:pt x="237" y="255"/>
                </a:lnTo>
                <a:lnTo>
                  <a:pt x="243" y="269"/>
                </a:lnTo>
                <a:lnTo>
                  <a:pt x="248" y="285"/>
                </a:lnTo>
                <a:lnTo>
                  <a:pt x="253" y="300"/>
                </a:lnTo>
                <a:lnTo>
                  <a:pt x="257" y="315"/>
                </a:lnTo>
                <a:lnTo>
                  <a:pt x="261" y="332"/>
                </a:lnTo>
                <a:lnTo>
                  <a:pt x="263" y="349"/>
                </a:lnTo>
                <a:lnTo>
                  <a:pt x="266" y="367"/>
                </a:lnTo>
                <a:lnTo>
                  <a:pt x="267" y="386"/>
                </a:lnTo>
                <a:lnTo>
                  <a:pt x="269" y="405"/>
                </a:lnTo>
                <a:lnTo>
                  <a:pt x="269" y="425"/>
                </a:lnTo>
                <a:lnTo>
                  <a:pt x="357" y="425"/>
                </a:lnTo>
                <a:lnTo>
                  <a:pt x="357" y="401"/>
                </a:lnTo>
                <a:lnTo>
                  <a:pt x="356" y="376"/>
                </a:lnTo>
                <a:lnTo>
                  <a:pt x="353" y="354"/>
                </a:lnTo>
                <a:lnTo>
                  <a:pt x="350" y="330"/>
                </a:lnTo>
                <a:lnTo>
                  <a:pt x="346" y="309"/>
                </a:lnTo>
                <a:lnTo>
                  <a:pt x="342" y="288"/>
                </a:lnTo>
                <a:lnTo>
                  <a:pt x="337" y="267"/>
                </a:lnTo>
                <a:lnTo>
                  <a:pt x="331" y="247"/>
                </a:lnTo>
                <a:lnTo>
                  <a:pt x="324" y="228"/>
                </a:lnTo>
                <a:lnTo>
                  <a:pt x="317" y="209"/>
                </a:lnTo>
                <a:lnTo>
                  <a:pt x="308" y="192"/>
                </a:lnTo>
                <a:lnTo>
                  <a:pt x="300" y="174"/>
                </a:lnTo>
                <a:lnTo>
                  <a:pt x="291" y="157"/>
                </a:lnTo>
                <a:lnTo>
                  <a:pt x="281" y="142"/>
                </a:lnTo>
                <a:lnTo>
                  <a:pt x="271" y="127"/>
                </a:lnTo>
                <a:lnTo>
                  <a:pt x="260" y="113"/>
                </a:lnTo>
                <a:lnTo>
                  <a:pt x="248" y="100"/>
                </a:lnTo>
                <a:lnTo>
                  <a:pt x="237" y="87"/>
                </a:lnTo>
                <a:lnTo>
                  <a:pt x="225" y="75"/>
                </a:lnTo>
                <a:lnTo>
                  <a:pt x="212" y="64"/>
                </a:lnTo>
                <a:lnTo>
                  <a:pt x="199" y="54"/>
                </a:lnTo>
                <a:lnTo>
                  <a:pt x="186" y="44"/>
                </a:lnTo>
                <a:lnTo>
                  <a:pt x="173" y="36"/>
                </a:lnTo>
                <a:lnTo>
                  <a:pt x="159" y="29"/>
                </a:lnTo>
                <a:lnTo>
                  <a:pt x="145" y="22"/>
                </a:lnTo>
                <a:lnTo>
                  <a:pt x="131" y="16"/>
                </a:lnTo>
                <a:lnTo>
                  <a:pt x="117" y="12"/>
                </a:lnTo>
                <a:lnTo>
                  <a:pt x="103" y="7"/>
                </a:lnTo>
                <a:lnTo>
                  <a:pt x="88" y="3"/>
                </a:lnTo>
                <a:lnTo>
                  <a:pt x="74" y="1"/>
                </a:lnTo>
                <a:lnTo>
                  <a:pt x="59" y="0"/>
                </a:lnTo>
                <a:lnTo>
                  <a:pt x="45" y="0"/>
                </a:lnTo>
                <a:lnTo>
                  <a:pt x="39" y="0"/>
                </a:lnTo>
                <a:lnTo>
                  <a:pt x="34" y="1"/>
                </a:lnTo>
                <a:lnTo>
                  <a:pt x="30" y="2"/>
                </a:lnTo>
                <a:lnTo>
                  <a:pt x="25" y="4"/>
                </a:lnTo>
                <a:lnTo>
                  <a:pt x="18" y="9"/>
                </a:lnTo>
                <a:lnTo>
                  <a:pt x="11" y="16"/>
                </a:lnTo>
                <a:lnTo>
                  <a:pt x="7" y="23"/>
                </a:lnTo>
                <a:lnTo>
                  <a:pt x="3" y="33"/>
                </a:lnTo>
                <a:lnTo>
                  <a:pt x="1" y="42"/>
                </a:lnTo>
                <a:lnTo>
                  <a:pt x="0" y="52"/>
                </a:lnTo>
                <a:lnTo>
                  <a:pt x="1" y="61"/>
                </a:lnTo>
                <a:lnTo>
                  <a:pt x="3" y="70"/>
                </a:lnTo>
                <a:lnTo>
                  <a:pt x="7" y="80"/>
                </a:lnTo>
                <a:lnTo>
                  <a:pt x="11" y="87"/>
                </a:lnTo>
                <a:lnTo>
                  <a:pt x="18" y="94"/>
                </a:lnTo>
                <a:lnTo>
                  <a:pt x="25" y="99"/>
                </a:lnTo>
                <a:lnTo>
                  <a:pt x="30" y="101"/>
                </a:lnTo>
                <a:lnTo>
                  <a:pt x="34" y="102"/>
                </a:lnTo>
                <a:lnTo>
                  <a:pt x="39" y="103"/>
                </a:lnTo>
                <a:lnTo>
                  <a:pt x="45" y="10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92" name="Freeform 186">
            <a:extLst>
              <a:ext uri="{FF2B5EF4-FFF2-40B4-BE49-F238E27FC236}">
                <a16:creationId xmlns:a16="http://schemas.microsoft.com/office/drawing/2014/main" id="{00000000-0008-0000-0700-000088010000}"/>
              </a:ext>
            </a:extLst>
          </xdr:cNvPr>
          <xdr:cNvSpPr>
            <a:spLocks/>
          </xdr:cNvSpPr>
        </xdr:nvSpPr>
        <xdr:spPr bwMode="auto">
          <a:xfrm>
            <a:off x="2287" y="512"/>
            <a:ext cx="72" cy="110"/>
          </a:xfrm>
          <a:custGeom>
            <a:avLst/>
            <a:gdLst>
              <a:gd name="T0" fmla="*/ 0 w 362"/>
              <a:gd name="T1" fmla="*/ 0 h 659"/>
              <a:gd name="T2" fmla="*/ 0 w 362"/>
              <a:gd name="T3" fmla="*/ 0 h 659"/>
              <a:gd name="T4" fmla="*/ 0 w 362"/>
              <a:gd name="T5" fmla="*/ 0 h 659"/>
              <a:gd name="T6" fmla="*/ 0 w 362"/>
              <a:gd name="T7" fmla="*/ 0 h 659"/>
              <a:gd name="T8" fmla="*/ 0 w 362"/>
              <a:gd name="T9" fmla="*/ 0 h 659"/>
              <a:gd name="T10" fmla="*/ 0 w 362"/>
              <a:gd name="T11" fmla="*/ 0 h 659"/>
              <a:gd name="T12" fmla="*/ 0 w 362"/>
              <a:gd name="T13" fmla="*/ 0 h 659"/>
              <a:gd name="T14" fmla="*/ 0 w 362"/>
              <a:gd name="T15" fmla="*/ 0 h 659"/>
              <a:gd name="T16" fmla="*/ 0 w 362"/>
              <a:gd name="T17" fmla="*/ 0 h 659"/>
              <a:gd name="T18" fmla="*/ 0 w 362"/>
              <a:gd name="T19" fmla="*/ 0 h 659"/>
              <a:gd name="T20" fmla="*/ 0 w 362"/>
              <a:gd name="T21" fmla="*/ 0 h 659"/>
              <a:gd name="T22" fmla="*/ 0 w 362"/>
              <a:gd name="T23" fmla="*/ 0 h 659"/>
              <a:gd name="T24" fmla="*/ 0 w 362"/>
              <a:gd name="T25" fmla="*/ 0 h 659"/>
              <a:gd name="T26" fmla="*/ 0 w 362"/>
              <a:gd name="T27" fmla="*/ 0 h 659"/>
              <a:gd name="T28" fmla="*/ 0 w 362"/>
              <a:gd name="T29" fmla="*/ 0 h 659"/>
              <a:gd name="T30" fmla="*/ 0 w 362"/>
              <a:gd name="T31" fmla="*/ 0 h 659"/>
              <a:gd name="T32" fmla="*/ 0 w 362"/>
              <a:gd name="T33" fmla="*/ 0 h 659"/>
              <a:gd name="T34" fmla="*/ 0 w 362"/>
              <a:gd name="T35" fmla="*/ 0 h 659"/>
              <a:gd name="T36" fmla="*/ 0 w 362"/>
              <a:gd name="T37" fmla="*/ 0 h 659"/>
              <a:gd name="T38" fmla="*/ 0 w 362"/>
              <a:gd name="T39" fmla="*/ 0 h 659"/>
              <a:gd name="T40" fmla="*/ 0 w 362"/>
              <a:gd name="T41" fmla="*/ 0 h 659"/>
              <a:gd name="T42" fmla="*/ 0 w 362"/>
              <a:gd name="T43" fmla="*/ 0 h 659"/>
              <a:gd name="T44" fmla="*/ 0 w 362"/>
              <a:gd name="T45" fmla="*/ 0 h 659"/>
              <a:gd name="T46" fmla="*/ 0 w 362"/>
              <a:gd name="T47" fmla="*/ 0 h 659"/>
              <a:gd name="T48" fmla="*/ 0 w 362"/>
              <a:gd name="T49" fmla="*/ 0 h 659"/>
              <a:gd name="T50" fmla="*/ 0 w 362"/>
              <a:gd name="T51" fmla="*/ 0 h 659"/>
              <a:gd name="T52" fmla="*/ 0 w 362"/>
              <a:gd name="T53" fmla="*/ 0 h 659"/>
              <a:gd name="T54" fmla="*/ 0 w 362"/>
              <a:gd name="T55" fmla="*/ 0 h 659"/>
              <a:gd name="T56" fmla="*/ 0 w 362"/>
              <a:gd name="T57" fmla="*/ 0 h 659"/>
              <a:gd name="T58" fmla="*/ 0 w 362"/>
              <a:gd name="T59" fmla="*/ 0 h 659"/>
              <a:gd name="T60" fmla="*/ 0 w 362"/>
              <a:gd name="T61" fmla="*/ 0 h 659"/>
              <a:gd name="T62" fmla="*/ 0 w 362"/>
              <a:gd name="T63" fmla="*/ 0 h 659"/>
              <a:gd name="T64" fmla="*/ 0 w 362"/>
              <a:gd name="T65" fmla="*/ 0 h 659"/>
              <a:gd name="T66" fmla="*/ 0 w 362"/>
              <a:gd name="T67" fmla="*/ 0 h 659"/>
              <a:gd name="T68" fmla="*/ 0 w 362"/>
              <a:gd name="T69" fmla="*/ 0 h 659"/>
              <a:gd name="T70" fmla="*/ 0 w 362"/>
              <a:gd name="T71" fmla="*/ 0 h 659"/>
              <a:gd name="T72" fmla="*/ 0 w 362"/>
              <a:gd name="T73" fmla="*/ 0 h 659"/>
              <a:gd name="T74" fmla="*/ 0 w 362"/>
              <a:gd name="T75" fmla="*/ 0 h 659"/>
              <a:gd name="T76" fmla="*/ 0 w 362"/>
              <a:gd name="T77" fmla="*/ 0 h 659"/>
              <a:gd name="T78" fmla="*/ 0 w 362"/>
              <a:gd name="T79" fmla="*/ 0 h 659"/>
              <a:gd name="T80" fmla="*/ 0 w 362"/>
              <a:gd name="T81" fmla="*/ 0 h 659"/>
              <a:gd name="T82" fmla="*/ 0 w 362"/>
              <a:gd name="T83" fmla="*/ 0 h 659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362" h="659">
                <a:moveTo>
                  <a:pt x="88" y="607"/>
                </a:moveTo>
                <a:lnTo>
                  <a:pt x="88" y="607"/>
                </a:lnTo>
                <a:lnTo>
                  <a:pt x="89" y="562"/>
                </a:lnTo>
                <a:lnTo>
                  <a:pt x="90" y="521"/>
                </a:lnTo>
                <a:lnTo>
                  <a:pt x="93" y="482"/>
                </a:lnTo>
                <a:lnTo>
                  <a:pt x="96" y="447"/>
                </a:lnTo>
                <a:lnTo>
                  <a:pt x="100" y="413"/>
                </a:lnTo>
                <a:lnTo>
                  <a:pt x="106" y="381"/>
                </a:lnTo>
                <a:lnTo>
                  <a:pt x="111" y="352"/>
                </a:lnTo>
                <a:lnTo>
                  <a:pt x="118" y="325"/>
                </a:lnTo>
                <a:lnTo>
                  <a:pt x="125" y="300"/>
                </a:lnTo>
                <a:lnTo>
                  <a:pt x="132" y="278"/>
                </a:lnTo>
                <a:lnTo>
                  <a:pt x="140" y="256"/>
                </a:lnTo>
                <a:lnTo>
                  <a:pt x="149" y="237"/>
                </a:lnTo>
                <a:lnTo>
                  <a:pt x="158" y="221"/>
                </a:lnTo>
                <a:lnTo>
                  <a:pt x="167" y="205"/>
                </a:lnTo>
                <a:lnTo>
                  <a:pt x="176" y="192"/>
                </a:lnTo>
                <a:lnTo>
                  <a:pt x="186" y="179"/>
                </a:lnTo>
                <a:lnTo>
                  <a:pt x="196" y="167"/>
                </a:lnTo>
                <a:lnTo>
                  <a:pt x="206" y="157"/>
                </a:lnTo>
                <a:lnTo>
                  <a:pt x="216" y="148"/>
                </a:lnTo>
                <a:lnTo>
                  <a:pt x="227" y="140"/>
                </a:lnTo>
                <a:lnTo>
                  <a:pt x="237" y="134"/>
                </a:lnTo>
                <a:lnTo>
                  <a:pt x="248" y="128"/>
                </a:lnTo>
                <a:lnTo>
                  <a:pt x="259" y="122"/>
                </a:lnTo>
                <a:lnTo>
                  <a:pt x="270" y="117"/>
                </a:lnTo>
                <a:lnTo>
                  <a:pt x="281" y="114"/>
                </a:lnTo>
                <a:lnTo>
                  <a:pt x="293" y="110"/>
                </a:lnTo>
                <a:lnTo>
                  <a:pt x="304" y="108"/>
                </a:lnTo>
                <a:lnTo>
                  <a:pt x="315" y="107"/>
                </a:lnTo>
                <a:lnTo>
                  <a:pt x="339" y="104"/>
                </a:lnTo>
                <a:lnTo>
                  <a:pt x="362" y="103"/>
                </a:lnTo>
                <a:lnTo>
                  <a:pt x="362" y="0"/>
                </a:lnTo>
                <a:lnTo>
                  <a:pt x="334" y="1"/>
                </a:lnTo>
                <a:lnTo>
                  <a:pt x="306" y="3"/>
                </a:lnTo>
                <a:lnTo>
                  <a:pt x="290" y="6"/>
                </a:lnTo>
                <a:lnTo>
                  <a:pt x="275" y="9"/>
                </a:lnTo>
                <a:lnTo>
                  <a:pt x="260" y="14"/>
                </a:lnTo>
                <a:lnTo>
                  <a:pt x="244" y="19"/>
                </a:lnTo>
                <a:lnTo>
                  <a:pt x="228" y="26"/>
                </a:lnTo>
                <a:lnTo>
                  <a:pt x="212" y="33"/>
                </a:lnTo>
                <a:lnTo>
                  <a:pt x="197" y="41"/>
                </a:lnTo>
                <a:lnTo>
                  <a:pt x="181" y="52"/>
                </a:lnTo>
                <a:lnTo>
                  <a:pt x="166" y="63"/>
                </a:lnTo>
                <a:lnTo>
                  <a:pt x="151" y="76"/>
                </a:lnTo>
                <a:lnTo>
                  <a:pt x="137" y="90"/>
                </a:lnTo>
                <a:lnTo>
                  <a:pt x="122" y="107"/>
                </a:lnTo>
                <a:lnTo>
                  <a:pt x="109" y="125"/>
                </a:lnTo>
                <a:lnTo>
                  <a:pt x="96" y="143"/>
                </a:lnTo>
                <a:lnTo>
                  <a:pt x="83" y="165"/>
                </a:lnTo>
                <a:lnTo>
                  <a:pt x="72" y="187"/>
                </a:lnTo>
                <a:lnTo>
                  <a:pt x="61" y="212"/>
                </a:lnTo>
                <a:lnTo>
                  <a:pt x="51" y="237"/>
                </a:lnTo>
                <a:lnTo>
                  <a:pt x="42" y="266"/>
                </a:lnTo>
                <a:lnTo>
                  <a:pt x="33" y="295"/>
                </a:lnTo>
                <a:lnTo>
                  <a:pt x="26" y="327"/>
                </a:lnTo>
                <a:lnTo>
                  <a:pt x="19" y="360"/>
                </a:lnTo>
                <a:lnTo>
                  <a:pt x="13" y="395"/>
                </a:lnTo>
                <a:lnTo>
                  <a:pt x="9" y="434"/>
                </a:lnTo>
                <a:lnTo>
                  <a:pt x="5" y="473"/>
                </a:lnTo>
                <a:lnTo>
                  <a:pt x="2" y="515"/>
                </a:lnTo>
                <a:lnTo>
                  <a:pt x="1" y="560"/>
                </a:lnTo>
                <a:lnTo>
                  <a:pt x="0" y="607"/>
                </a:lnTo>
                <a:lnTo>
                  <a:pt x="0" y="613"/>
                </a:lnTo>
                <a:lnTo>
                  <a:pt x="1" y="619"/>
                </a:lnTo>
                <a:lnTo>
                  <a:pt x="2" y="625"/>
                </a:lnTo>
                <a:lnTo>
                  <a:pt x="4" y="629"/>
                </a:lnTo>
                <a:lnTo>
                  <a:pt x="8" y="639"/>
                </a:lnTo>
                <a:lnTo>
                  <a:pt x="14" y="646"/>
                </a:lnTo>
                <a:lnTo>
                  <a:pt x="21" y="652"/>
                </a:lnTo>
                <a:lnTo>
                  <a:pt x="28" y="655"/>
                </a:lnTo>
                <a:lnTo>
                  <a:pt x="36" y="658"/>
                </a:lnTo>
                <a:lnTo>
                  <a:pt x="44" y="659"/>
                </a:lnTo>
                <a:lnTo>
                  <a:pt x="52" y="658"/>
                </a:lnTo>
                <a:lnTo>
                  <a:pt x="60" y="655"/>
                </a:lnTo>
                <a:lnTo>
                  <a:pt x="68" y="652"/>
                </a:lnTo>
                <a:lnTo>
                  <a:pt x="75" y="646"/>
                </a:lnTo>
                <a:lnTo>
                  <a:pt x="80" y="639"/>
                </a:lnTo>
                <a:lnTo>
                  <a:pt x="85" y="629"/>
                </a:lnTo>
                <a:lnTo>
                  <a:pt x="86" y="625"/>
                </a:lnTo>
                <a:lnTo>
                  <a:pt x="87" y="619"/>
                </a:lnTo>
                <a:lnTo>
                  <a:pt x="88" y="613"/>
                </a:lnTo>
                <a:lnTo>
                  <a:pt x="88" y="607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93" name="Freeform 187">
            <a:extLst>
              <a:ext uri="{FF2B5EF4-FFF2-40B4-BE49-F238E27FC236}">
                <a16:creationId xmlns:a16="http://schemas.microsoft.com/office/drawing/2014/main" id="{00000000-0008-0000-0700-000089010000}"/>
              </a:ext>
            </a:extLst>
          </xdr:cNvPr>
          <xdr:cNvSpPr>
            <a:spLocks/>
          </xdr:cNvSpPr>
        </xdr:nvSpPr>
        <xdr:spPr bwMode="auto">
          <a:xfrm>
            <a:off x="2287" y="614"/>
            <a:ext cx="80" cy="98"/>
          </a:xfrm>
          <a:custGeom>
            <a:avLst/>
            <a:gdLst>
              <a:gd name="T0" fmla="*/ 0 w 398"/>
              <a:gd name="T1" fmla="*/ 0 h 589"/>
              <a:gd name="T2" fmla="*/ 0 w 398"/>
              <a:gd name="T3" fmla="*/ 0 h 589"/>
              <a:gd name="T4" fmla="*/ 0 w 398"/>
              <a:gd name="T5" fmla="*/ 0 h 589"/>
              <a:gd name="T6" fmla="*/ 0 w 398"/>
              <a:gd name="T7" fmla="*/ 0 h 589"/>
              <a:gd name="T8" fmla="*/ 0 w 398"/>
              <a:gd name="T9" fmla="*/ 0 h 589"/>
              <a:gd name="T10" fmla="*/ 0 w 398"/>
              <a:gd name="T11" fmla="*/ 0 h 589"/>
              <a:gd name="T12" fmla="*/ 0 w 398"/>
              <a:gd name="T13" fmla="*/ 0 h 589"/>
              <a:gd name="T14" fmla="*/ 0 w 398"/>
              <a:gd name="T15" fmla="*/ 0 h 589"/>
              <a:gd name="T16" fmla="*/ 0 w 398"/>
              <a:gd name="T17" fmla="*/ 0 h 589"/>
              <a:gd name="T18" fmla="*/ 0 w 398"/>
              <a:gd name="T19" fmla="*/ 0 h 589"/>
              <a:gd name="T20" fmla="*/ 0 w 398"/>
              <a:gd name="T21" fmla="*/ 0 h 589"/>
              <a:gd name="T22" fmla="*/ 0 w 398"/>
              <a:gd name="T23" fmla="*/ 0 h 589"/>
              <a:gd name="T24" fmla="*/ 0 w 398"/>
              <a:gd name="T25" fmla="*/ 0 h 589"/>
              <a:gd name="T26" fmla="*/ 0 w 398"/>
              <a:gd name="T27" fmla="*/ 0 h 589"/>
              <a:gd name="T28" fmla="*/ 0 w 398"/>
              <a:gd name="T29" fmla="*/ 0 h 589"/>
              <a:gd name="T30" fmla="*/ 0 w 398"/>
              <a:gd name="T31" fmla="*/ 0 h 589"/>
              <a:gd name="T32" fmla="*/ 0 w 398"/>
              <a:gd name="T33" fmla="*/ 0 h 589"/>
              <a:gd name="T34" fmla="*/ 0 w 398"/>
              <a:gd name="T35" fmla="*/ 0 h 589"/>
              <a:gd name="T36" fmla="*/ 0 w 398"/>
              <a:gd name="T37" fmla="*/ 0 h 589"/>
              <a:gd name="T38" fmla="*/ 0 w 398"/>
              <a:gd name="T39" fmla="*/ 0 h 589"/>
              <a:gd name="T40" fmla="*/ 0 w 398"/>
              <a:gd name="T41" fmla="*/ 0 h 589"/>
              <a:gd name="T42" fmla="*/ 0 w 398"/>
              <a:gd name="T43" fmla="*/ 0 h 589"/>
              <a:gd name="T44" fmla="*/ 0 w 398"/>
              <a:gd name="T45" fmla="*/ 0 h 589"/>
              <a:gd name="T46" fmla="*/ 0 w 398"/>
              <a:gd name="T47" fmla="*/ 0 h 589"/>
              <a:gd name="T48" fmla="*/ 0 w 398"/>
              <a:gd name="T49" fmla="*/ 0 h 589"/>
              <a:gd name="T50" fmla="*/ 0 w 398"/>
              <a:gd name="T51" fmla="*/ 0 h 589"/>
              <a:gd name="T52" fmla="*/ 0 w 398"/>
              <a:gd name="T53" fmla="*/ 0 h 589"/>
              <a:gd name="T54" fmla="*/ 0 w 398"/>
              <a:gd name="T55" fmla="*/ 0 h 589"/>
              <a:gd name="T56" fmla="*/ 0 w 398"/>
              <a:gd name="T57" fmla="*/ 0 h 589"/>
              <a:gd name="T58" fmla="*/ 0 w 398"/>
              <a:gd name="T59" fmla="*/ 0 h 589"/>
              <a:gd name="T60" fmla="*/ 0 w 398"/>
              <a:gd name="T61" fmla="*/ 0 h 589"/>
              <a:gd name="T62" fmla="*/ 0 w 398"/>
              <a:gd name="T63" fmla="*/ 0 h 589"/>
              <a:gd name="T64" fmla="*/ 0 w 398"/>
              <a:gd name="T65" fmla="*/ 0 h 589"/>
              <a:gd name="T66" fmla="*/ 0 w 398"/>
              <a:gd name="T67" fmla="*/ 0 h 589"/>
              <a:gd name="T68" fmla="*/ 0 w 398"/>
              <a:gd name="T69" fmla="*/ 0 h 589"/>
              <a:gd name="T70" fmla="*/ 0 w 398"/>
              <a:gd name="T71" fmla="*/ 0 h 589"/>
              <a:gd name="T72" fmla="*/ 0 w 398"/>
              <a:gd name="T73" fmla="*/ 0 h 589"/>
              <a:gd name="T74" fmla="*/ 0 w 398"/>
              <a:gd name="T75" fmla="*/ 0 h 589"/>
              <a:gd name="T76" fmla="*/ 0 w 398"/>
              <a:gd name="T77" fmla="*/ 0 h 589"/>
              <a:gd name="T78" fmla="*/ 0 w 398"/>
              <a:gd name="T79" fmla="*/ 0 h 589"/>
              <a:gd name="T80" fmla="*/ 0 w 398"/>
              <a:gd name="T81" fmla="*/ 0 h 589"/>
              <a:gd name="T82" fmla="*/ 0 w 398"/>
              <a:gd name="T83" fmla="*/ 0 h 589"/>
              <a:gd name="T84" fmla="*/ 0 w 398"/>
              <a:gd name="T85" fmla="*/ 0 h 589"/>
              <a:gd name="T86" fmla="*/ 0 w 398"/>
              <a:gd name="T87" fmla="*/ 0 h 589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98" h="589">
                <a:moveTo>
                  <a:pt x="353" y="484"/>
                </a:moveTo>
                <a:lnTo>
                  <a:pt x="353" y="484"/>
                </a:lnTo>
                <a:lnTo>
                  <a:pt x="343" y="484"/>
                </a:lnTo>
                <a:lnTo>
                  <a:pt x="333" y="484"/>
                </a:lnTo>
                <a:lnTo>
                  <a:pt x="323" y="481"/>
                </a:lnTo>
                <a:lnTo>
                  <a:pt x="312" y="480"/>
                </a:lnTo>
                <a:lnTo>
                  <a:pt x="301" y="478"/>
                </a:lnTo>
                <a:lnTo>
                  <a:pt x="291" y="476"/>
                </a:lnTo>
                <a:lnTo>
                  <a:pt x="280" y="471"/>
                </a:lnTo>
                <a:lnTo>
                  <a:pt x="269" y="467"/>
                </a:lnTo>
                <a:lnTo>
                  <a:pt x="258" y="461"/>
                </a:lnTo>
                <a:lnTo>
                  <a:pt x="247" y="456"/>
                </a:lnTo>
                <a:lnTo>
                  <a:pt x="237" y="450"/>
                </a:lnTo>
                <a:lnTo>
                  <a:pt x="226" y="441"/>
                </a:lnTo>
                <a:lnTo>
                  <a:pt x="216" y="433"/>
                </a:lnTo>
                <a:lnTo>
                  <a:pt x="205" y="424"/>
                </a:lnTo>
                <a:lnTo>
                  <a:pt x="195" y="413"/>
                </a:lnTo>
                <a:lnTo>
                  <a:pt x="185" y="401"/>
                </a:lnTo>
                <a:lnTo>
                  <a:pt x="175" y="389"/>
                </a:lnTo>
                <a:lnTo>
                  <a:pt x="166" y="374"/>
                </a:lnTo>
                <a:lnTo>
                  <a:pt x="157" y="359"/>
                </a:lnTo>
                <a:lnTo>
                  <a:pt x="148" y="341"/>
                </a:lnTo>
                <a:lnTo>
                  <a:pt x="140" y="324"/>
                </a:lnTo>
                <a:lnTo>
                  <a:pt x="132" y="303"/>
                </a:lnTo>
                <a:lnTo>
                  <a:pt x="124" y="281"/>
                </a:lnTo>
                <a:lnTo>
                  <a:pt x="117" y="258"/>
                </a:lnTo>
                <a:lnTo>
                  <a:pt x="111" y="232"/>
                </a:lnTo>
                <a:lnTo>
                  <a:pt x="105" y="205"/>
                </a:lnTo>
                <a:lnTo>
                  <a:pt x="100" y="177"/>
                </a:lnTo>
                <a:lnTo>
                  <a:pt x="96" y="145"/>
                </a:lnTo>
                <a:lnTo>
                  <a:pt x="93" y="112"/>
                </a:lnTo>
                <a:lnTo>
                  <a:pt x="90" y="77"/>
                </a:lnTo>
                <a:lnTo>
                  <a:pt x="89" y="40"/>
                </a:lnTo>
                <a:lnTo>
                  <a:pt x="88" y="0"/>
                </a:lnTo>
                <a:lnTo>
                  <a:pt x="0" y="0"/>
                </a:lnTo>
                <a:lnTo>
                  <a:pt x="1" y="42"/>
                </a:lnTo>
                <a:lnTo>
                  <a:pt x="2" y="84"/>
                </a:lnTo>
                <a:lnTo>
                  <a:pt x="5" y="122"/>
                </a:lnTo>
                <a:lnTo>
                  <a:pt x="9" y="159"/>
                </a:lnTo>
                <a:lnTo>
                  <a:pt x="13" y="194"/>
                </a:lnTo>
                <a:lnTo>
                  <a:pt x="19" y="227"/>
                </a:lnTo>
                <a:lnTo>
                  <a:pt x="26" y="259"/>
                </a:lnTo>
                <a:lnTo>
                  <a:pt x="33" y="290"/>
                </a:lnTo>
                <a:lnTo>
                  <a:pt x="42" y="318"/>
                </a:lnTo>
                <a:lnTo>
                  <a:pt x="51" y="345"/>
                </a:lnTo>
                <a:lnTo>
                  <a:pt x="61" y="370"/>
                </a:lnTo>
                <a:lnTo>
                  <a:pt x="72" y="393"/>
                </a:lnTo>
                <a:lnTo>
                  <a:pt x="83" y="416"/>
                </a:lnTo>
                <a:lnTo>
                  <a:pt x="95" y="436"/>
                </a:lnTo>
                <a:lnTo>
                  <a:pt x="108" y="454"/>
                </a:lnTo>
                <a:lnTo>
                  <a:pt x="121" y="472"/>
                </a:lnTo>
                <a:lnTo>
                  <a:pt x="134" y="489"/>
                </a:lnTo>
                <a:lnTo>
                  <a:pt x="149" y="503"/>
                </a:lnTo>
                <a:lnTo>
                  <a:pt x="163" y="517"/>
                </a:lnTo>
                <a:lnTo>
                  <a:pt x="178" y="529"/>
                </a:lnTo>
                <a:lnTo>
                  <a:pt x="193" y="539"/>
                </a:lnTo>
                <a:lnTo>
                  <a:pt x="208" y="549"/>
                </a:lnTo>
                <a:lnTo>
                  <a:pt x="223" y="557"/>
                </a:lnTo>
                <a:lnTo>
                  <a:pt x="238" y="564"/>
                </a:lnTo>
                <a:lnTo>
                  <a:pt x="253" y="571"/>
                </a:lnTo>
                <a:lnTo>
                  <a:pt x="268" y="576"/>
                </a:lnTo>
                <a:lnTo>
                  <a:pt x="283" y="579"/>
                </a:lnTo>
                <a:lnTo>
                  <a:pt x="298" y="583"/>
                </a:lnTo>
                <a:lnTo>
                  <a:pt x="312" y="585"/>
                </a:lnTo>
                <a:lnTo>
                  <a:pt x="327" y="587"/>
                </a:lnTo>
                <a:lnTo>
                  <a:pt x="340" y="587"/>
                </a:lnTo>
                <a:lnTo>
                  <a:pt x="353" y="589"/>
                </a:lnTo>
                <a:lnTo>
                  <a:pt x="359" y="587"/>
                </a:lnTo>
                <a:lnTo>
                  <a:pt x="364" y="587"/>
                </a:lnTo>
                <a:lnTo>
                  <a:pt x="368" y="585"/>
                </a:lnTo>
                <a:lnTo>
                  <a:pt x="373" y="584"/>
                </a:lnTo>
                <a:lnTo>
                  <a:pt x="380" y="578"/>
                </a:lnTo>
                <a:lnTo>
                  <a:pt x="387" y="572"/>
                </a:lnTo>
                <a:lnTo>
                  <a:pt x="391" y="564"/>
                </a:lnTo>
                <a:lnTo>
                  <a:pt x="395" y="556"/>
                </a:lnTo>
                <a:lnTo>
                  <a:pt x="397" y="546"/>
                </a:lnTo>
                <a:lnTo>
                  <a:pt x="398" y="536"/>
                </a:lnTo>
                <a:lnTo>
                  <a:pt x="397" y="526"/>
                </a:lnTo>
                <a:lnTo>
                  <a:pt x="395" y="517"/>
                </a:lnTo>
                <a:lnTo>
                  <a:pt x="391" y="509"/>
                </a:lnTo>
                <a:lnTo>
                  <a:pt x="387" y="500"/>
                </a:lnTo>
                <a:lnTo>
                  <a:pt x="380" y="493"/>
                </a:lnTo>
                <a:lnTo>
                  <a:pt x="373" y="489"/>
                </a:lnTo>
                <a:lnTo>
                  <a:pt x="368" y="486"/>
                </a:lnTo>
                <a:lnTo>
                  <a:pt x="364" y="485"/>
                </a:lnTo>
                <a:lnTo>
                  <a:pt x="359" y="484"/>
                </a:lnTo>
                <a:lnTo>
                  <a:pt x="353" y="484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94" name="Freeform 188">
            <a:extLst>
              <a:ext uri="{FF2B5EF4-FFF2-40B4-BE49-F238E27FC236}">
                <a16:creationId xmlns:a16="http://schemas.microsoft.com/office/drawing/2014/main" id="{00000000-0008-0000-0700-00008A010000}"/>
              </a:ext>
            </a:extLst>
          </xdr:cNvPr>
          <xdr:cNvSpPr>
            <a:spLocks/>
          </xdr:cNvSpPr>
        </xdr:nvSpPr>
        <xdr:spPr bwMode="auto">
          <a:xfrm>
            <a:off x="2358" y="634"/>
            <a:ext cx="64" cy="78"/>
          </a:xfrm>
          <a:custGeom>
            <a:avLst/>
            <a:gdLst>
              <a:gd name="T0" fmla="*/ 0 w 321"/>
              <a:gd name="T1" fmla="*/ 0 h 469"/>
              <a:gd name="T2" fmla="*/ 0 w 321"/>
              <a:gd name="T3" fmla="*/ 0 h 469"/>
              <a:gd name="T4" fmla="*/ 0 w 321"/>
              <a:gd name="T5" fmla="*/ 0 h 469"/>
              <a:gd name="T6" fmla="*/ 0 w 321"/>
              <a:gd name="T7" fmla="*/ 0 h 469"/>
              <a:gd name="T8" fmla="*/ 0 w 321"/>
              <a:gd name="T9" fmla="*/ 0 h 469"/>
              <a:gd name="T10" fmla="*/ 0 w 321"/>
              <a:gd name="T11" fmla="*/ 0 h 469"/>
              <a:gd name="T12" fmla="*/ 0 w 321"/>
              <a:gd name="T13" fmla="*/ 0 h 469"/>
              <a:gd name="T14" fmla="*/ 0 w 321"/>
              <a:gd name="T15" fmla="*/ 0 h 469"/>
              <a:gd name="T16" fmla="*/ 0 w 321"/>
              <a:gd name="T17" fmla="*/ 0 h 469"/>
              <a:gd name="T18" fmla="*/ 0 w 321"/>
              <a:gd name="T19" fmla="*/ 0 h 469"/>
              <a:gd name="T20" fmla="*/ 0 w 321"/>
              <a:gd name="T21" fmla="*/ 0 h 469"/>
              <a:gd name="T22" fmla="*/ 0 w 321"/>
              <a:gd name="T23" fmla="*/ 0 h 469"/>
              <a:gd name="T24" fmla="*/ 0 w 321"/>
              <a:gd name="T25" fmla="*/ 0 h 469"/>
              <a:gd name="T26" fmla="*/ 0 w 321"/>
              <a:gd name="T27" fmla="*/ 0 h 469"/>
              <a:gd name="T28" fmla="*/ 0 w 321"/>
              <a:gd name="T29" fmla="*/ 0 h 469"/>
              <a:gd name="T30" fmla="*/ 0 w 321"/>
              <a:gd name="T31" fmla="*/ 0 h 469"/>
              <a:gd name="T32" fmla="*/ 0 w 321"/>
              <a:gd name="T33" fmla="*/ 0 h 469"/>
              <a:gd name="T34" fmla="*/ 0 w 321"/>
              <a:gd name="T35" fmla="*/ 0 h 469"/>
              <a:gd name="T36" fmla="*/ 0 w 321"/>
              <a:gd name="T37" fmla="*/ 0 h 469"/>
              <a:gd name="T38" fmla="*/ 0 w 321"/>
              <a:gd name="T39" fmla="*/ 0 h 469"/>
              <a:gd name="T40" fmla="*/ 0 w 321"/>
              <a:gd name="T41" fmla="*/ 0 h 469"/>
              <a:gd name="T42" fmla="*/ 0 w 321"/>
              <a:gd name="T43" fmla="*/ 0 h 469"/>
              <a:gd name="T44" fmla="*/ 0 w 321"/>
              <a:gd name="T45" fmla="*/ 0 h 469"/>
              <a:gd name="T46" fmla="*/ 0 w 321"/>
              <a:gd name="T47" fmla="*/ 0 h 469"/>
              <a:gd name="T48" fmla="*/ 0 w 321"/>
              <a:gd name="T49" fmla="*/ 0 h 469"/>
              <a:gd name="T50" fmla="*/ 0 w 321"/>
              <a:gd name="T51" fmla="*/ 0 h 469"/>
              <a:gd name="T52" fmla="*/ 0 w 321"/>
              <a:gd name="T53" fmla="*/ 0 h 469"/>
              <a:gd name="T54" fmla="*/ 0 w 321"/>
              <a:gd name="T55" fmla="*/ 0 h 469"/>
              <a:gd name="T56" fmla="*/ 0 w 321"/>
              <a:gd name="T57" fmla="*/ 0 h 469"/>
              <a:gd name="T58" fmla="*/ 0 w 321"/>
              <a:gd name="T59" fmla="*/ 0 h 469"/>
              <a:gd name="T60" fmla="*/ 0 w 321"/>
              <a:gd name="T61" fmla="*/ 0 h 469"/>
              <a:gd name="T62" fmla="*/ 0 w 321"/>
              <a:gd name="T63" fmla="*/ 0 h 469"/>
              <a:gd name="T64" fmla="*/ 0 w 321"/>
              <a:gd name="T65" fmla="*/ 0 h 469"/>
              <a:gd name="T66" fmla="*/ 0 w 321"/>
              <a:gd name="T67" fmla="*/ 0 h 469"/>
              <a:gd name="T68" fmla="*/ 0 w 321"/>
              <a:gd name="T69" fmla="*/ 0 h 469"/>
              <a:gd name="T70" fmla="*/ 0 w 321"/>
              <a:gd name="T71" fmla="*/ 0 h 469"/>
              <a:gd name="T72" fmla="*/ 0 w 321"/>
              <a:gd name="T73" fmla="*/ 0 h 469"/>
              <a:gd name="T74" fmla="*/ 0 w 321"/>
              <a:gd name="T75" fmla="*/ 0 h 469"/>
              <a:gd name="T76" fmla="*/ 0 w 321"/>
              <a:gd name="T77" fmla="*/ 0 h 469"/>
              <a:gd name="T78" fmla="*/ 0 w 321"/>
              <a:gd name="T79" fmla="*/ 0 h 469"/>
              <a:gd name="T80" fmla="*/ 0 w 321"/>
              <a:gd name="T81" fmla="*/ 0 h 469"/>
              <a:gd name="T82" fmla="*/ 0 w 321"/>
              <a:gd name="T83" fmla="*/ 0 h 469"/>
              <a:gd name="T84" fmla="*/ 0 w 321"/>
              <a:gd name="T85" fmla="*/ 0 h 469"/>
              <a:gd name="T86" fmla="*/ 0 w 321"/>
              <a:gd name="T87" fmla="*/ 0 h 469"/>
              <a:gd name="T88" fmla="*/ 0 w 321"/>
              <a:gd name="T89" fmla="*/ 0 h 469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321" h="469">
                <a:moveTo>
                  <a:pt x="277" y="0"/>
                </a:moveTo>
                <a:lnTo>
                  <a:pt x="233" y="48"/>
                </a:lnTo>
                <a:lnTo>
                  <a:pt x="231" y="71"/>
                </a:lnTo>
                <a:lnTo>
                  <a:pt x="229" y="91"/>
                </a:lnTo>
                <a:lnTo>
                  <a:pt x="226" y="111"/>
                </a:lnTo>
                <a:lnTo>
                  <a:pt x="223" y="130"/>
                </a:lnTo>
                <a:lnTo>
                  <a:pt x="219" y="148"/>
                </a:lnTo>
                <a:lnTo>
                  <a:pt x="214" y="166"/>
                </a:lnTo>
                <a:lnTo>
                  <a:pt x="209" y="183"/>
                </a:lnTo>
                <a:lnTo>
                  <a:pt x="204" y="198"/>
                </a:lnTo>
                <a:lnTo>
                  <a:pt x="198" y="212"/>
                </a:lnTo>
                <a:lnTo>
                  <a:pt x="192" y="226"/>
                </a:lnTo>
                <a:lnTo>
                  <a:pt x="185" y="239"/>
                </a:lnTo>
                <a:lnTo>
                  <a:pt x="178" y="252"/>
                </a:lnTo>
                <a:lnTo>
                  <a:pt x="171" y="264"/>
                </a:lnTo>
                <a:lnTo>
                  <a:pt x="164" y="274"/>
                </a:lnTo>
                <a:lnTo>
                  <a:pt x="156" y="284"/>
                </a:lnTo>
                <a:lnTo>
                  <a:pt x="148" y="293"/>
                </a:lnTo>
                <a:lnTo>
                  <a:pt x="140" y="303"/>
                </a:lnTo>
                <a:lnTo>
                  <a:pt x="131" y="311"/>
                </a:lnTo>
                <a:lnTo>
                  <a:pt x="123" y="318"/>
                </a:lnTo>
                <a:lnTo>
                  <a:pt x="114" y="325"/>
                </a:lnTo>
                <a:lnTo>
                  <a:pt x="105" y="332"/>
                </a:lnTo>
                <a:lnTo>
                  <a:pt x="95" y="338"/>
                </a:lnTo>
                <a:lnTo>
                  <a:pt x="86" y="343"/>
                </a:lnTo>
                <a:lnTo>
                  <a:pt x="77" y="347"/>
                </a:lnTo>
                <a:lnTo>
                  <a:pt x="67" y="351"/>
                </a:lnTo>
                <a:lnTo>
                  <a:pt x="58" y="354"/>
                </a:lnTo>
                <a:lnTo>
                  <a:pt x="48" y="358"/>
                </a:lnTo>
                <a:lnTo>
                  <a:pt x="39" y="360"/>
                </a:lnTo>
                <a:lnTo>
                  <a:pt x="29" y="361"/>
                </a:lnTo>
                <a:lnTo>
                  <a:pt x="20" y="363"/>
                </a:lnTo>
                <a:lnTo>
                  <a:pt x="10" y="364"/>
                </a:lnTo>
                <a:lnTo>
                  <a:pt x="0" y="364"/>
                </a:lnTo>
                <a:lnTo>
                  <a:pt x="0" y="469"/>
                </a:lnTo>
                <a:lnTo>
                  <a:pt x="14" y="467"/>
                </a:lnTo>
                <a:lnTo>
                  <a:pt x="27" y="466"/>
                </a:lnTo>
                <a:lnTo>
                  <a:pt x="41" y="465"/>
                </a:lnTo>
                <a:lnTo>
                  <a:pt x="55" y="462"/>
                </a:lnTo>
                <a:lnTo>
                  <a:pt x="68" y="459"/>
                </a:lnTo>
                <a:lnTo>
                  <a:pt x="82" y="454"/>
                </a:lnTo>
                <a:lnTo>
                  <a:pt x="95" y="450"/>
                </a:lnTo>
                <a:lnTo>
                  <a:pt x="109" y="444"/>
                </a:lnTo>
                <a:lnTo>
                  <a:pt x="122" y="438"/>
                </a:lnTo>
                <a:lnTo>
                  <a:pt x="135" y="430"/>
                </a:lnTo>
                <a:lnTo>
                  <a:pt x="148" y="422"/>
                </a:lnTo>
                <a:lnTo>
                  <a:pt x="161" y="413"/>
                </a:lnTo>
                <a:lnTo>
                  <a:pt x="173" y="403"/>
                </a:lnTo>
                <a:lnTo>
                  <a:pt x="186" y="392"/>
                </a:lnTo>
                <a:lnTo>
                  <a:pt x="198" y="382"/>
                </a:lnTo>
                <a:lnTo>
                  <a:pt x="209" y="369"/>
                </a:lnTo>
                <a:lnTo>
                  <a:pt x="220" y="356"/>
                </a:lnTo>
                <a:lnTo>
                  <a:pt x="231" y="341"/>
                </a:lnTo>
                <a:lnTo>
                  <a:pt x="241" y="326"/>
                </a:lnTo>
                <a:lnTo>
                  <a:pt x="251" y="311"/>
                </a:lnTo>
                <a:lnTo>
                  <a:pt x="260" y="294"/>
                </a:lnTo>
                <a:lnTo>
                  <a:pt x="269" y="277"/>
                </a:lnTo>
                <a:lnTo>
                  <a:pt x="277" y="258"/>
                </a:lnTo>
                <a:lnTo>
                  <a:pt x="285" y="239"/>
                </a:lnTo>
                <a:lnTo>
                  <a:pt x="292" y="219"/>
                </a:lnTo>
                <a:lnTo>
                  <a:pt x="298" y="198"/>
                </a:lnTo>
                <a:lnTo>
                  <a:pt x="303" y="177"/>
                </a:lnTo>
                <a:lnTo>
                  <a:pt x="309" y="154"/>
                </a:lnTo>
                <a:lnTo>
                  <a:pt x="313" y="131"/>
                </a:lnTo>
                <a:lnTo>
                  <a:pt x="316" y="107"/>
                </a:lnTo>
                <a:lnTo>
                  <a:pt x="319" y="81"/>
                </a:lnTo>
                <a:lnTo>
                  <a:pt x="321" y="55"/>
                </a:lnTo>
                <a:lnTo>
                  <a:pt x="277" y="104"/>
                </a:lnTo>
                <a:lnTo>
                  <a:pt x="321" y="55"/>
                </a:lnTo>
                <a:lnTo>
                  <a:pt x="321" y="50"/>
                </a:lnTo>
                <a:lnTo>
                  <a:pt x="321" y="44"/>
                </a:lnTo>
                <a:lnTo>
                  <a:pt x="320" y="38"/>
                </a:lnTo>
                <a:lnTo>
                  <a:pt x="319" y="33"/>
                </a:lnTo>
                <a:lnTo>
                  <a:pt x="315" y="24"/>
                </a:lnTo>
                <a:lnTo>
                  <a:pt x="310" y="15"/>
                </a:lnTo>
                <a:lnTo>
                  <a:pt x="303" y="10"/>
                </a:lnTo>
                <a:lnTo>
                  <a:pt x="296" y="5"/>
                </a:lnTo>
                <a:lnTo>
                  <a:pt x="288" y="2"/>
                </a:lnTo>
                <a:lnTo>
                  <a:pt x="280" y="0"/>
                </a:lnTo>
                <a:lnTo>
                  <a:pt x="272" y="0"/>
                </a:lnTo>
                <a:lnTo>
                  <a:pt x="264" y="2"/>
                </a:lnTo>
                <a:lnTo>
                  <a:pt x="256" y="6"/>
                </a:lnTo>
                <a:lnTo>
                  <a:pt x="249" y="11"/>
                </a:lnTo>
                <a:lnTo>
                  <a:pt x="243" y="18"/>
                </a:lnTo>
                <a:lnTo>
                  <a:pt x="238" y="26"/>
                </a:lnTo>
                <a:lnTo>
                  <a:pt x="236" y="31"/>
                </a:lnTo>
                <a:lnTo>
                  <a:pt x="235" y="37"/>
                </a:lnTo>
                <a:lnTo>
                  <a:pt x="234" y="43"/>
                </a:lnTo>
                <a:lnTo>
                  <a:pt x="233" y="48"/>
                </a:lnTo>
                <a:lnTo>
                  <a:pt x="277" y="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95" name="Freeform 189">
            <a:extLst>
              <a:ext uri="{FF2B5EF4-FFF2-40B4-BE49-F238E27FC236}">
                <a16:creationId xmlns:a16="http://schemas.microsoft.com/office/drawing/2014/main" id="{00000000-0008-0000-0700-00008B010000}"/>
              </a:ext>
            </a:extLst>
          </xdr:cNvPr>
          <xdr:cNvSpPr>
            <a:spLocks/>
          </xdr:cNvSpPr>
        </xdr:nvSpPr>
        <xdr:spPr bwMode="auto">
          <a:xfrm>
            <a:off x="2413" y="634"/>
            <a:ext cx="131" cy="17"/>
          </a:xfrm>
          <a:custGeom>
            <a:avLst/>
            <a:gdLst>
              <a:gd name="T0" fmla="*/ 0 w 655"/>
              <a:gd name="T1" fmla="*/ 0 h 104"/>
              <a:gd name="T2" fmla="*/ 0 w 655"/>
              <a:gd name="T3" fmla="*/ 0 h 104"/>
              <a:gd name="T4" fmla="*/ 0 w 655"/>
              <a:gd name="T5" fmla="*/ 0 h 104"/>
              <a:gd name="T6" fmla="*/ 0 w 655"/>
              <a:gd name="T7" fmla="*/ 0 h 104"/>
              <a:gd name="T8" fmla="*/ 0 w 655"/>
              <a:gd name="T9" fmla="*/ 0 h 104"/>
              <a:gd name="T10" fmla="*/ 0 w 655"/>
              <a:gd name="T11" fmla="*/ 0 h 104"/>
              <a:gd name="T12" fmla="*/ 0 w 655"/>
              <a:gd name="T13" fmla="*/ 0 h 104"/>
              <a:gd name="T14" fmla="*/ 0 w 655"/>
              <a:gd name="T15" fmla="*/ 0 h 104"/>
              <a:gd name="T16" fmla="*/ 0 w 655"/>
              <a:gd name="T17" fmla="*/ 0 h 104"/>
              <a:gd name="T18" fmla="*/ 0 w 655"/>
              <a:gd name="T19" fmla="*/ 0 h 104"/>
              <a:gd name="T20" fmla="*/ 0 w 655"/>
              <a:gd name="T21" fmla="*/ 0 h 104"/>
              <a:gd name="T22" fmla="*/ 0 w 655"/>
              <a:gd name="T23" fmla="*/ 0 h 104"/>
              <a:gd name="T24" fmla="*/ 0 w 655"/>
              <a:gd name="T25" fmla="*/ 0 h 104"/>
              <a:gd name="T26" fmla="*/ 0 w 655"/>
              <a:gd name="T27" fmla="*/ 0 h 104"/>
              <a:gd name="T28" fmla="*/ 0 w 655"/>
              <a:gd name="T29" fmla="*/ 0 h 104"/>
              <a:gd name="T30" fmla="*/ 0 w 655"/>
              <a:gd name="T31" fmla="*/ 0 h 104"/>
              <a:gd name="T32" fmla="*/ 0 w 655"/>
              <a:gd name="T33" fmla="*/ 0 h 104"/>
              <a:gd name="T34" fmla="*/ 0 w 655"/>
              <a:gd name="T35" fmla="*/ 0 h 104"/>
              <a:gd name="T36" fmla="*/ 0 w 655"/>
              <a:gd name="T37" fmla="*/ 0 h 104"/>
              <a:gd name="T38" fmla="*/ 0 w 655"/>
              <a:gd name="T39" fmla="*/ 0 h 104"/>
              <a:gd name="T40" fmla="*/ 0 w 655"/>
              <a:gd name="T41" fmla="*/ 0 h 104"/>
              <a:gd name="T42" fmla="*/ 0 w 655"/>
              <a:gd name="T43" fmla="*/ 0 h 104"/>
              <a:gd name="T44" fmla="*/ 0 w 655"/>
              <a:gd name="T45" fmla="*/ 0 h 104"/>
              <a:gd name="T46" fmla="*/ 0 w 655"/>
              <a:gd name="T47" fmla="*/ 0 h 104"/>
              <a:gd name="T48" fmla="*/ 0 w 655"/>
              <a:gd name="T49" fmla="*/ 0 h 104"/>
              <a:gd name="T50" fmla="*/ 0 w 655"/>
              <a:gd name="T51" fmla="*/ 0 h 104"/>
              <a:gd name="T52" fmla="*/ 0 w 655"/>
              <a:gd name="T53" fmla="*/ 0 h 104"/>
              <a:gd name="T54" fmla="*/ 0 w 655"/>
              <a:gd name="T55" fmla="*/ 0 h 104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655" h="104">
                <a:moveTo>
                  <a:pt x="654" y="53"/>
                </a:moveTo>
                <a:lnTo>
                  <a:pt x="610" y="0"/>
                </a:lnTo>
                <a:lnTo>
                  <a:pt x="0" y="0"/>
                </a:lnTo>
                <a:lnTo>
                  <a:pt x="0" y="104"/>
                </a:lnTo>
                <a:lnTo>
                  <a:pt x="610" y="104"/>
                </a:lnTo>
                <a:lnTo>
                  <a:pt x="654" y="53"/>
                </a:lnTo>
                <a:lnTo>
                  <a:pt x="610" y="104"/>
                </a:lnTo>
                <a:lnTo>
                  <a:pt x="616" y="104"/>
                </a:lnTo>
                <a:lnTo>
                  <a:pt x="621" y="103"/>
                </a:lnTo>
                <a:lnTo>
                  <a:pt x="625" y="101"/>
                </a:lnTo>
                <a:lnTo>
                  <a:pt x="630" y="100"/>
                </a:lnTo>
                <a:lnTo>
                  <a:pt x="637" y="94"/>
                </a:lnTo>
                <a:lnTo>
                  <a:pt x="644" y="88"/>
                </a:lnTo>
                <a:lnTo>
                  <a:pt x="648" y="80"/>
                </a:lnTo>
                <a:lnTo>
                  <a:pt x="652" y="71"/>
                </a:lnTo>
                <a:lnTo>
                  <a:pt x="654" y="63"/>
                </a:lnTo>
                <a:lnTo>
                  <a:pt x="655" y="52"/>
                </a:lnTo>
                <a:lnTo>
                  <a:pt x="654" y="43"/>
                </a:lnTo>
                <a:lnTo>
                  <a:pt x="652" y="33"/>
                </a:lnTo>
                <a:lnTo>
                  <a:pt x="648" y="25"/>
                </a:lnTo>
                <a:lnTo>
                  <a:pt x="644" y="17"/>
                </a:lnTo>
                <a:lnTo>
                  <a:pt x="637" y="10"/>
                </a:lnTo>
                <a:lnTo>
                  <a:pt x="630" y="5"/>
                </a:lnTo>
                <a:lnTo>
                  <a:pt x="625" y="2"/>
                </a:lnTo>
                <a:lnTo>
                  <a:pt x="621" y="1"/>
                </a:lnTo>
                <a:lnTo>
                  <a:pt x="616" y="0"/>
                </a:lnTo>
                <a:lnTo>
                  <a:pt x="610" y="0"/>
                </a:lnTo>
                <a:lnTo>
                  <a:pt x="654" y="5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96" name="Freeform 190">
            <a:extLst>
              <a:ext uri="{FF2B5EF4-FFF2-40B4-BE49-F238E27FC236}">
                <a16:creationId xmlns:a16="http://schemas.microsoft.com/office/drawing/2014/main" id="{00000000-0008-0000-0700-00008C010000}"/>
              </a:ext>
            </a:extLst>
          </xdr:cNvPr>
          <xdr:cNvSpPr>
            <a:spLocks/>
          </xdr:cNvSpPr>
        </xdr:nvSpPr>
        <xdr:spPr bwMode="auto">
          <a:xfrm>
            <a:off x="2342" y="642"/>
            <a:ext cx="202" cy="149"/>
          </a:xfrm>
          <a:custGeom>
            <a:avLst/>
            <a:gdLst>
              <a:gd name="T0" fmla="*/ 0 w 1007"/>
              <a:gd name="T1" fmla="*/ 0 h 894"/>
              <a:gd name="T2" fmla="*/ 0 w 1007"/>
              <a:gd name="T3" fmla="*/ 0 h 894"/>
              <a:gd name="T4" fmla="*/ 0 w 1007"/>
              <a:gd name="T5" fmla="*/ 0 h 894"/>
              <a:gd name="T6" fmla="*/ 0 w 1007"/>
              <a:gd name="T7" fmla="*/ 0 h 894"/>
              <a:gd name="T8" fmla="*/ 0 w 1007"/>
              <a:gd name="T9" fmla="*/ 0 h 894"/>
              <a:gd name="T10" fmla="*/ 0 w 1007"/>
              <a:gd name="T11" fmla="*/ 0 h 894"/>
              <a:gd name="T12" fmla="*/ 0 w 1007"/>
              <a:gd name="T13" fmla="*/ 0 h 894"/>
              <a:gd name="T14" fmla="*/ 0 w 1007"/>
              <a:gd name="T15" fmla="*/ 0 h 894"/>
              <a:gd name="T16" fmla="*/ 0 w 1007"/>
              <a:gd name="T17" fmla="*/ 0 h 894"/>
              <a:gd name="T18" fmla="*/ 0 w 1007"/>
              <a:gd name="T19" fmla="*/ 0 h 894"/>
              <a:gd name="T20" fmla="*/ 0 w 1007"/>
              <a:gd name="T21" fmla="*/ 0 h 894"/>
              <a:gd name="T22" fmla="*/ 0 w 1007"/>
              <a:gd name="T23" fmla="*/ 0 h 894"/>
              <a:gd name="T24" fmla="*/ 0 w 1007"/>
              <a:gd name="T25" fmla="*/ 0 h 894"/>
              <a:gd name="T26" fmla="*/ 0 w 1007"/>
              <a:gd name="T27" fmla="*/ 0 h 894"/>
              <a:gd name="T28" fmla="*/ 0 w 1007"/>
              <a:gd name="T29" fmla="*/ 0 h 894"/>
              <a:gd name="T30" fmla="*/ 0 w 1007"/>
              <a:gd name="T31" fmla="*/ 0 h 894"/>
              <a:gd name="T32" fmla="*/ 0 w 1007"/>
              <a:gd name="T33" fmla="*/ 0 h 894"/>
              <a:gd name="T34" fmla="*/ 0 w 1007"/>
              <a:gd name="T35" fmla="*/ 0 h 894"/>
              <a:gd name="T36" fmla="*/ 0 w 1007"/>
              <a:gd name="T37" fmla="*/ 0 h 894"/>
              <a:gd name="T38" fmla="*/ 0 w 1007"/>
              <a:gd name="T39" fmla="*/ 0 h 894"/>
              <a:gd name="T40" fmla="*/ 0 w 1007"/>
              <a:gd name="T41" fmla="*/ 0 h 894"/>
              <a:gd name="T42" fmla="*/ 0 w 1007"/>
              <a:gd name="T43" fmla="*/ 0 h 894"/>
              <a:gd name="T44" fmla="*/ 0 w 1007"/>
              <a:gd name="T45" fmla="*/ 0 h 894"/>
              <a:gd name="T46" fmla="*/ 0 w 1007"/>
              <a:gd name="T47" fmla="*/ 0 h 894"/>
              <a:gd name="T48" fmla="*/ 0 w 1007"/>
              <a:gd name="T49" fmla="*/ 0 h 894"/>
              <a:gd name="T50" fmla="*/ 0 w 1007"/>
              <a:gd name="T51" fmla="*/ 0 h 894"/>
              <a:gd name="T52" fmla="*/ 0 w 1007"/>
              <a:gd name="T53" fmla="*/ 0 h 894"/>
              <a:gd name="T54" fmla="*/ 0 w 1007"/>
              <a:gd name="T55" fmla="*/ 0 h 894"/>
              <a:gd name="T56" fmla="*/ 0 w 1007"/>
              <a:gd name="T57" fmla="*/ 0 h 894"/>
              <a:gd name="T58" fmla="*/ 0 w 1007"/>
              <a:gd name="T59" fmla="*/ 0 h 894"/>
              <a:gd name="T60" fmla="*/ 0 w 1007"/>
              <a:gd name="T61" fmla="*/ 0 h 894"/>
              <a:gd name="T62" fmla="*/ 0 w 1007"/>
              <a:gd name="T63" fmla="*/ 0 h 894"/>
              <a:gd name="T64" fmla="*/ 0 w 1007"/>
              <a:gd name="T65" fmla="*/ 0 h 894"/>
              <a:gd name="T66" fmla="*/ 0 w 1007"/>
              <a:gd name="T67" fmla="*/ 0 h 894"/>
              <a:gd name="T68" fmla="*/ 0 w 1007"/>
              <a:gd name="T69" fmla="*/ 0 h 894"/>
              <a:gd name="T70" fmla="*/ 0 w 1007"/>
              <a:gd name="T71" fmla="*/ 0 h 894"/>
              <a:gd name="T72" fmla="*/ 0 w 1007"/>
              <a:gd name="T73" fmla="*/ 0 h 894"/>
              <a:gd name="T74" fmla="*/ 0 w 1007"/>
              <a:gd name="T75" fmla="*/ 0 h 894"/>
              <a:gd name="T76" fmla="*/ 0 w 1007"/>
              <a:gd name="T77" fmla="*/ 0 h 894"/>
              <a:gd name="T78" fmla="*/ 0 w 1007"/>
              <a:gd name="T79" fmla="*/ 0 h 894"/>
              <a:gd name="T80" fmla="*/ 0 w 1007"/>
              <a:gd name="T81" fmla="*/ 0 h 894"/>
              <a:gd name="T82" fmla="*/ 0 w 1007"/>
              <a:gd name="T83" fmla="*/ 0 h 894"/>
              <a:gd name="T84" fmla="*/ 0 w 1007"/>
              <a:gd name="T85" fmla="*/ 0 h 894"/>
              <a:gd name="T86" fmla="*/ 0 w 1007"/>
              <a:gd name="T87" fmla="*/ 0 h 894"/>
              <a:gd name="T88" fmla="*/ 0 w 1007"/>
              <a:gd name="T89" fmla="*/ 0 h 894"/>
              <a:gd name="T90" fmla="*/ 0 w 1007"/>
              <a:gd name="T91" fmla="*/ 0 h 894"/>
              <a:gd name="T92" fmla="*/ 0 w 1007"/>
              <a:gd name="T93" fmla="*/ 0 h 894"/>
              <a:gd name="T94" fmla="*/ 0 w 1007"/>
              <a:gd name="T95" fmla="*/ 0 h 894"/>
              <a:gd name="T96" fmla="*/ 0 w 1007"/>
              <a:gd name="T97" fmla="*/ 0 h 894"/>
              <a:gd name="T98" fmla="*/ 0 w 1007"/>
              <a:gd name="T99" fmla="*/ 0 h 894"/>
              <a:gd name="T100" fmla="*/ 0 w 1007"/>
              <a:gd name="T101" fmla="*/ 0 h 894"/>
              <a:gd name="T102" fmla="*/ 0 w 1007"/>
              <a:gd name="T103" fmla="*/ 0 h 894"/>
              <a:gd name="T104" fmla="*/ 0 w 1007"/>
              <a:gd name="T105" fmla="*/ 0 h 894"/>
              <a:gd name="T106" fmla="*/ 0 w 1007"/>
              <a:gd name="T107" fmla="*/ 0 h 894"/>
              <a:gd name="T108" fmla="*/ 0 w 1007"/>
              <a:gd name="T109" fmla="*/ 0 h 894"/>
              <a:gd name="T110" fmla="*/ 0 w 1007"/>
              <a:gd name="T111" fmla="*/ 0 h 894"/>
              <a:gd name="T112" fmla="*/ 0 w 1007"/>
              <a:gd name="T113" fmla="*/ 0 h 894"/>
              <a:gd name="T114" fmla="*/ 0 w 1007"/>
              <a:gd name="T115" fmla="*/ 0 h 894"/>
              <a:gd name="T116" fmla="*/ 0 w 1007"/>
              <a:gd name="T117" fmla="*/ 0 h 894"/>
              <a:gd name="T118" fmla="*/ 0 w 1007"/>
              <a:gd name="T119" fmla="*/ 0 h 894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</a:gdLst>
            <a:ahLst/>
            <a:cxnLst>
              <a:cxn ang="T120">
                <a:pos x="T0" y="T1"/>
              </a:cxn>
              <a:cxn ang="T121">
                <a:pos x="T2" y="T3"/>
              </a:cxn>
              <a:cxn ang="T122">
                <a:pos x="T4" y="T5"/>
              </a:cxn>
              <a:cxn ang="T123">
                <a:pos x="T6" y="T7"/>
              </a:cxn>
              <a:cxn ang="T124">
                <a:pos x="T8" y="T9"/>
              </a:cxn>
              <a:cxn ang="T125">
                <a:pos x="T10" y="T11"/>
              </a:cxn>
              <a:cxn ang="T126">
                <a:pos x="T12" y="T13"/>
              </a:cxn>
              <a:cxn ang="T127">
                <a:pos x="T14" y="T15"/>
              </a:cxn>
              <a:cxn ang="T128">
                <a:pos x="T16" y="T17"/>
              </a:cxn>
              <a:cxn ang="T129">
                <a:pos x="T18" y="T19"/>
              </a:cxn>
              <a:cxn ang="T130">
                <a:pos x="T20" y="T21"/>
              </a:cxn>
              <a:cxn ang="T131">
                <a:pos x="T22" y="T23"/>
              </a:cxn>
              <a:cxn ang="T132">
                <a:pos x="T24" y="T25"/>
              </a:cxn>
              <a:cxn ang="T133">
                <a:pos x="T26" y="T27"/>
              </a:cxn>
              <a:cxn ang="T134">
                <a:pos x="T28" y="T29"/>
              </a:cxn>
              <a:cxn ang="T135">
                <a:pos x="T30" y="T31"/>
              </a:cxn>
              <a:cxn ang="T136">
                <a:pos x="T32" y="T33"/>
              </a:cxn>
              <a:cxn ang="T137">
                <a:pos x="T34" y="T35"/>
              </a:cxn>
              <a:cxn ang="T138">
                <a:pos x="T36" y="T37"/>
              </a:cxn>
              <a:cxn ang="T139">
                <a:pos x="T38" y="T39"/>
              </a:cxn>
              <a:cxn ang="T140">
                <a:pos x="T40" y="T41"/>
              </a:cxn>
              <a:cxn ang="T141">
                <a:pos x="T42" y="T43"/>
              </a:cxn>
              <a:cxn ang="T142">
                <a:pos x="T44" y="T45"/>
              </a:cxn>
              <a:cxn ang="T143">
                <a:pos x="T46" y="T47"/>
              </a:cxn>
              <a:cxn ang="T144">
                <a:pos x="T48" y="T49"/>
              </a:cxn>
              <a:cxn ang="T145">
                <a:pos x="T50" y="T51"/>
              </a:cxn>
              <a:cxn ang="T146">
                <a:pos x="T52" y="T53"/>
              </a:cxn>
              <a:cxn ang="T147">
                <a:pos x="T54" y="T55"/>
              </a:cxn>
              <a:cxn ang="T148">
                <a:pos x="T56" y="T57"/>
              </a:cxn>
              <a:cxn ang="T149">
                <a:pos x="T58" y="T59"/>
              </a:cxn>
              <a:cxn ang="T150">
                <a:pos x="T60" y="T61"/>
              </a:cxn>
              <a:cxn ang="T151">
                <a:pos x="T62" y="T63"/>
              </a:cxn>
              <a:cxn ang="T152">
                <a:pos x="T64" y="T65"/>
              </a:cxn>
              <a:cxn ang="T153">
                <a:pos x="T66" y="T67"/>
              </a:cxn>
              <a:cxn ang="T154">
                <a:pos x="T68" y="T69"/>
              </a:cxn>
              <a:cxn ang="T155">
                <a:pos x="T70" y="T71"/>
              </a:cxn>
              <a:cxn ang="T156">
                <a:pos x="T72" y="T73"/>
              </a:cxn>
              <a:cxn ang="T157">
                <a:pos x="T74" y="T75"/>
              </a:cxn>
              <a:cxn ang="T158">
                <a:pos x="T76" y="T77"/>
              </a:cxn>
              <a:cxn ang="T159">
                <a:pos x="T78" y="T79"/>
              </a:cxn>
              <a:cxn ang="T160">
                <a:pos x="T80" y="T81"/>
              </a:cxn>
              <a:cxn ang="T161">
                <a:pos x="T82" y="T83"/>
              </a:cxn>
              <a:cxn ang="T162">
                <a:pos x="T84" y="T85"/>
              </a:cxn>
              <a:cxn ang="T163">
                <a:pos x="T86" y="T87"/>
              </a:cxn>
              <a:cxn ang="T164">
                <a:pos x="T88" y="T89"/>
              </a:cxn>
              <a:cxn ang="T165">
                <a:pos x="T90" y="T91"/>
              </a:cxn>
              <a:cxn ang="T166">
                <a:pos x="T92" y="T93"/>
              </a:cxn>
              <a:cxn ang="T167">
                <a:pos x="T94" y="T95"/>
              </a:cxn>
              <a:cxn ang="T168">
                <a:pos x="T96" y="T97"/>
              </a:cxn>
              <a:cxn ang="T169">
                <a:pos x="T98" y="T99"/>
              </a:cxn>
              <a:cxn ang="T170">
                <a:pos x="T100" y="T101"/>
              </a:cxn>
              <a:cxn ang="T171">
                <a:pos x="T102" y="T103"/>
              </a:cxn>
              <a:cxn ang="T172">
                <a:pos x="T104" y="T105"/>
              </a:cxn>
              <a:cxn ang="T173">
                <a:pos x="T106" y="T107"/>
              </a:cxn>
              <a:cxn ang="T174">
                <a:pos x="T108" y="T109"/>
              </a:cxn>
              <a:cxn ang="T175">
                <a:pos x="T110" y="T111"/>
              </a:cxn>
              <a:cxn ang="T176">
                <a:pos x="T112" y="T113"/>
              </a:cxn>
              <a:cxn ang="T177">
                <a:pos x="T114" y="T115"/>
              </a:cxn>
              <a:cxn ang="T178">
                <a:pos x="T116" y="T117"/>
              </a:cxn>
              <a:cxn ang="T179">
                <a:pos x="T118" y="T119"/>
              </a:cxn>
            </a:cxnLst>
            <a:rect l="0" t="0" r="r" b="b"/>
            <a:pathLst>
              <a:path w="1007" h="894">
                <a:moveTo>
                  <a:pt x="44" y="894"/>
                </a:moveTo>
                <a:lnTo>
                  <a:pt x="44" y="894"/>
                </a:lnTo>
                <a:lnTo>
                  <a:pt x="103" y="893"/>
                </a:lnTo>
                <a:lnTo>
                  <a:pt x="161" y="891"/>
                </a:lnTo>
                <a:lnTo>
                  <a:pt x="217" y="887"/>
                </a:lnTo>
                <a:lnTo>
                  <a:pt x="270" y="880"/>
                </a:lnTo>
                <a:lnTo>
                  <a:pt x="322" y="873"/>
                </a:lnTo>
                <a:lnTo>
                  <a:pt x="372" y="863"/>
                </a:lnTo>
                <a:lnTo>
                  <a:pt x="420" y="851"/>
                </a:lnTo>
                <a:lnTo>
                  <a:pt x="466" y="838"/>
                </a:lnTo>
                <a:lnTo>
                  <a:pt x="509" y="823"/>
                </a:lnTo>
                <a:lnTo>
                  <a:pt x="551" y="806"/>
                </a:lnTo>
                <a:lnTo>
                  <a:pt x="572" y="797"/>
                </a:lnTo>
                <a:lnTo>
                  <a:pt x="592" y="787"/>
                </a:lnTo>
                <a:lnTo>
                  <a:pt x="612" y="778"/>
                </a:lnTo>
                <a:lnTo>
                  <a:pt x="631" y="767"/>
                </a:lnTo>
                <a:lnTo>
                  <a:pt x="649" y="756"/>
                </a:lnTo>
                <a:lnTo>
                  <a:pt x="667" y="745"/>
                </a:lnTo>
                <a:lnTo>
                  <a:pt x="685" y="733"/>
                </a:lnTo>
                <a:lnTo>
                  <a:pt x="702" y="720"/>
                </a:lnTo>
                <a:lnTo>
                  <a:pt x="719" y="707"/>
                </a:lnTo>
                <a:lnTo>
                  <a:pt x="735" y="694"/>
                </a:lnTo>
                <a:lnTo>
                  <a:pt x="751" y="680"/>
                </a:lnTo>
                <a:lnTo>
                  <a:pt x="766" y="666"/>
                </a:lnTo>
                <a:lnTo>
                  <a:pt x="781" y="652"/>
                </a:lnTo>
                <a:lnTo>
                  <a:pt x="795" y="637"/>
                </a:lnTo>
                <a:lnTo>
                  <a:pt x="809" y="621"/>
                </a:lnTo>
                <a:lnTo>
                  <a:pt x="823" y="606"/>
                </a:lnTo>
                <a:lnTo>
                  <a:pt x="836" y="590"/>
                </a:lnTo>
                <a:lnTo>
                  <a:pt x="848" y="573"/>
                </a:lnTo>
                <a:lnTo>
                  <a:pt x="860" y="555"/>
                </a:lnTo>
                <a:lnTo>
                  <a:pt x="872" y="538"/>
                </a:lnTo>
                <a:lnTo>
                  <a:pt x="883" y="519"/>
                </a:lnTo>
                <a:lnTo>
                  <a:pt x="893" y="501"/>
                </a:lnTo>
                <a:lnTo>
                  <a:pt x="903" y="483"/>
                </a:lnTo>
                <a:lnTo>
                  <a:pt x="913" y="463"/>
                </a:lnTo>
                <a:lnTo>
                  <a:pt x="922" y="444"/>
                </a:lnTo>
                <a:lnTo>
                  <a:pt x="930" y="424"/>
                </a:lnTo>
                <a:lnTo>
                  <a:pt x="938" y="402"/>
                </a:lnTo>
                <a:lnTo>
                  <a:pt x="946" y="382"/>
                </a:lnTo>
                <a:lnTo>
                  <a:pt x="953" y="361"/>
                </a:lnTo>
                <a:lnTo>
                  <a:pt x="960" y="339"/>
                </a:lnTo>
                <a:lnTo>
                  <a:pt x="966" y="318"/>
                </a:lnTo>
                <a:lnTo>
                  <a:pt x="972" y="294"/>
                </a:lnTo>
                <a:lnTo>
                  <a:pt x="982" y="249"/>
                </a:lnTo>
                <a:lnTo>
                  <a:pt x="991" y="202"/>
                </a:lnTo>
                <a:lnTo>
                  <a:pt x="997" y="154"/>
                </a:lnTo>
                <a:lnTo>
                  <a:pt x="1002" y="105"/>
                </a:lnTo>
                <a:lnTo>
                  <a:pt x="1006" y="54"/>
                </a:lnTo>
                <a:lnTo>
                  <a:pt x="1007" y="1"/>
                </a:lnTo>
                <a:lnTo>
                  <a:pt x="919" y="0"/>
                </a:lnTo>
                <a:lnTo>
                  <a:pt x="918" y="48"/>
                </a:lnTo>
                <a:lnTo>
                  <a:pt x="915" y="95"/>
                </a:lnTo>
                <a:lnTo>
                  <a:pt x="910" y="140"/>
                </a:lnTo>
                <a:lnTo>
                  <a:pt x="904" y="184"/>
                </a:lnTo>
                <a:lnTo>
                  <a:pt x="896" y="226"/>
                </a:lnTo>
                <a:lnTo>
                  <a:pt x="887" y="267"/>
                </a:lnTo>
                <a:lnTo>
                  <a:pt x="882" y="286"/>
                </a:lnTo>
                <a:lnTo>
                  <a:pt x="877" y="305"/>
                </a:lnTo>
                <a:lnTo>
                  <a:pt x="871" y="324"/>
                </a:lnTo>
                <a:lnTo>
                  <a:pt x="865" y="342"/>
                </a:lnTo>
                <a:lnTo>
                  <a:pt x="858" y="360"/>
                </a:lnTo>
                <a:lnTo>
                  <a:pt x="851" y="378"/>
                </a:lnTo>
                <a:lnTo>
                  <a:pt x="844" y="395"/>
                </a:lnTo>
                <a:lnTo>
                  <a:pt x="836" y="412"/>
                </a:lnTo>
                <a:lnTo>
                  <a:pt x="828" y="428"/>
                </a:lnTo>
                <a:lnTo>
                  <a:pt x="819" y="445"/>
                </a:lnTo>
                <a:lnTo>
                  <a:pt x="810" y="460"/>
                </a:lnTo>
                <a:lnTo>
                  <a:pt x="801" y="475"/>
                </a:lnTo>
                <a:lnTo>
                  <a:pt x="791" y="491"/>
                </a:lnTo>
                <a:lnTo>
                  <a:pt x="781" y="506"/>
                </a:lnTo>
                <a:lnTo>
                  <a:pt x="770" y="520"/>
                </a:lnTo>
                <a:lnTo>
                  <a:pt x="759" y="534"/>
                </a:lnTo>
                <a:lnTo>
                  <a:pt x="748" y="547"/>
                </a:lnTo>
                <a:lnTo>
                  <a:pt x="736" y="560"/>
                </a:lnTo>
                <a:lnTo>
                  <a:pt x="723" y="573"/>
                </a:lnTo>
                <a:lnTo>
                  <a:pt x="711" y="586"/>
                </a:lnTo>
                <a:lnTo>
                  <a:pt x="698" y="598"/>
                </a:lnTo>
                <a:lnTo>
                  <a:pt x="684" y="610"/>
                </a:lnTo>
                <a:lnTo>
                  <a:pt x="670" y="621"/>
                </a:lnTo>
                <a:lnTo>
                  <a:pt x="655" y="633"/>
                </a:lnTo>
                <a:lnTo>
                  <a:pt x="640" y="644"/>
                </a:lnTo>
                <a:lnTo>
                  <a:pt x="625" y="653"/>
                </a:lnTo>
                <a:lnTo>
                  <a:pt x="609" y="664"/>
                </a:lnTo>
                <a:lnTo>
                  <a:pt x="592" y="673"/>
                </a:lnTo>
                <a:lnTo>
                  <a:pt x="575" y="683"/>
                </a:lnTo>
                <a:lnTo>
                  <a:pt x="558" y="692"/>
                </a:lnTo>
                <a:lnTo>
                  <a:pt x="540" y="700"/>
                </a:lnTo>
                <a:lnTo>
                  <a:pt x="522" y="709"/>
                </a:lnTo>
                <a:lnTo>
                  <a:pt x="483" y="724"/>
                </a:lnTo>
                <a:lnTo>
                  <a:pt x="443" y="738"/>
                </a:lnTo>
                <a:lnTo>
                  <a:pt x="400" y="750"/>
                </a:lnTo>
                <a:lnTo>
                  <a:pt x="356" y="761"/>
                </a:lnTo>
                <a:lnTo>
                  <a:pt x="309" y="770"/>
                </a:lnTo>
                <a:lnTo>
                  <a:pt x="260" y="778"/>
                </a:lnTo>
                <a:lnTo>
                  <a:pt x="209" y="784"/>
                </a:lnTo>
                <a:lnTo>
                  <a:pt x="156" y="787"/>
                </a:lnTo>
                <a:lnTo>
                  <a:pt x="101" y="790"/>
                </a:lnTo>
                <a:lnTo>
                  <a:pt x="44" y="791"/>
                </a:lnTo>
                <a:lnTo>
                  <a:pt x="39" y="791"/>
                </a:lnTo>
                <a:lnTo>
                  <a:pt x="34" y="792"/>
                </a:lnTo>
                <a:lnTo>
                  <a:pt x="29" y="793"/>
                </a:lnTo>
                <a:lnTo>
                  <a:pt x="25" y="796"/>
                </a:lnTo>
                <a:lnTo>
                  <a:pt x="17" y="800"/>
                </a:lnTo>
                <a:lnTo>
                  <a:pt x="11" y="807"/>
                </a:lnTo>
                <a:lnTo>
                  <a:pt x="6" y="814"/>
                </a:lnTo>
                <a:lnTo>
                  <a:pt x="2" y="824"/>
                </a:lnTo>
                <a:lnTo>
                  <a:pt x="0" y="833"/>
                </a:lnTo>
                <a:lnTo>
                  <a:pt x="0" y="843"/>
                </a:lnTo>
                <a:lnTo>
                  <a:pt x="0" y="852"/>
                </a:lnTo>
                <a:lnTo>
                  <a:pt x="2" y="862"/>
                </a:lnTo>
                <a:lnTo>
                  <a:pt x="6" y="871"/>
                </a:lnTo>
                <a:lnTo>
                  <a:pt x="11" y="879"/>
                </a:lnTo>
                <a:lnTo>
                  <a:pt x="17" y="885"/>
                </a:lnTo>
                <a:lnTo>
                  <a:pt x="25" y="891"/>
                </a:lnTo>
                <a:lnTo>
                  <a:pt x="29" y="892"/>
                </a:lnTo>
                <a:lnTo>
                  <a:pt x="34" y="893"/>
                </a:lnTo>
                <a:lnTo>
                  <a:pt x="39" y="894"/>
                </a:lnTo>
                <a:lnTo>
                  <a:pt x="44" y="894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97" name="Freeform 191">
            <a:extLst>
              <a:ext uri="{FF2B5EF4-FFF2-40B4-BE49-F238E27FC236}">
                <a16:creationId xmlns:a16="http://schemas.microsoft.com/office/drawing/2014/main" id="{00000000-0008-0000-0700-00008D010000}"/>
              </a:ext>
            </a:extLst>
          </xdr:cNvPr>
          <xdr:cNvSpPr>
            <a:spLocks/>
          </xdr:cNvSpPr>
        </xdr:nvSpPr>
        <xdr:spPr bwMode="auto">
          <a:xfrm>
            <a:off x="2158" y="602"/>
            <a:ext cx="193" cy="189"/>
          </a:xfrm>
          <a:custGeom>
            <a:avLst/>
            <a:gdLst>
              <a:gd name="T0" fmla="*/ 0 w 964"/>
              <a:gd name="T1" fmla="*/ 0 h 1138"/>
              <a:gd name="T2" fmla="*/ 0 w 964"/>
              <a:gd name="T3" fmla="*/ 0 h 1138"/>
              <a:gd name="T4" fmla="*/ 0 w 964"/>
              <a:gd name="T5" fmla="*/ 0 h 1138"/>
              <a:gd name="T6" fmla="*/ 0 w 964"/>
              <a:gd name="T7" fmla="*/ 0 h 1138"/>
              <a:gd name="T8" fmla="*/ 0 w 964"/>
              <a:gd name="T9" fmla="*/ 0 h 1138"/>
              <a:gd name="T10" fmla="*/ 0 w 964"/>
              <a:gd name="T11" fmla="*/ 0 h 1138"/>
              <a:gd name="T12" fmla="*/ 0 w 964"/>
              <a:gd name="T13" fmla="*/ 0 h 1138"/>
              <a:gd name="T14" fmla="*/ 0 w 964"/>
              <a:gd name="T15" fmla="*/ 0 h 1138"/>
              <a:gd name="T16" fmla="*/ 0 w 964"/>
              <a:gd name="T17" fmla="*/ 0 h 1138"/>
              <a:gd name="T18" fmla="*/ 0 w 964"/>
              <a:gd name="T19" fmla="*/ 0 h 1138"/>
              <a:gd name="T20" fmla="*/ 0 w 964"/>
              <a:gd name="T21" fmla="*/ 0 h 1138"/>
              <a:gd name="T22" fmla="*/ 0 w 964"/>
              <a:gd name="T23" fmla="*/ 0 h 1138"/>
              <a:gd name="T24" fmla="*/ 0 w 964"/>
              <a:gd name="T25" fmla="*/ 0 h 1138"/>
              <a:gd name="T26" fmla="*/ 0 w 964"/>
              <a:gd name="T27" fmla="*/ 0 h 1138"/>
              <a:gd name="T28" fmla="*/ 0 w 964"/>
              <a:gd name="T29" fmla="*/ 0 h 1138"/>
              <a:gd name="T30" fmla="*/ 0 w 964"/>
              <a:gd name="T31" fmla="*/ 0 h 1138"/>
              <a:gd name="T32" fmla="*/ 0 w 964"/>
              <a:gd name="T33" fmla="*/ 0 h 1138"/>
              <a:gd name="T34" fmla="*/ 0 w 964"/>
              <a:gd name="T35" fmla="*/ 0 h 1138"/>
              <a:gd name="T36" fmla="*/ 0 w 964"/>
              <a:gd name="T37" fmla="*/ 0 h 1138"/>
              <a:gd name="T38" fmla="*/ 0 w 964"/>
              <a:gd name="T39" fmla="*/ 0 h 1138"/>
              <a:gd name="T40" fmla="*/ 0 w 964"/>
              <a:gd name="T41" fmla="*/ 0 h 1138"/>
              <a:gd name="T42" fmla="*/ 0 w 964"/>
              <a:gd name="T43" fmla="*/ 0 h 1138"/>
              <a:gd name="T44" fmla="*/ 0 w 964"/>
              <a:gd name="T45" fmla="*/ 0 h 1138"/>
              <a:gd name="T46" fmla="*/ 0 w 964"/>
              <a:gd name="T47" fmla="*/ 0 h 1138"/>
              <a:gd name="T48" fmla="*/ 0 w 964"/>
              <a:gd name="T49" fmla="*/ 0 h 1138"/>
              <a:gd name="T50" fmla="*/ 0 w 964"/>
              <a:gd name="T51" fmla="*/ 0 h 1138"/>
              <a:gd name="T52" fmla="*/ 0 w 964"/>
              <a:gd name="T53" fmla="*/ 0 h 1138"/>
              <a:gd name="T54" fmla="*/ 0 w 964"/>
              <a:gd name="T55" fmla="*/ 0 h 1138"/>
              <a:gd name="T56" fmla="*/ 0 w 964"/>
              <a:gd name="T57" fmla="*/ 0 h 1138"/>
              <a:gd name="T58" fmla="*/ 0 w 964"/>
              <a:gd name="T59" fmla="*/ 0 h 1138"/>
              <a:gd name="T60" fmla="*/ 0 w 964"/>
              <a:gd name="T61" fmla="*/ 0 h 1138"/>
              <a:gd name="T62" fmla="*/ 0 w 964"/>
              <a:gd name="T63" fmla="*/ 0 h 1138"/>
              <a:gd name="T64" fmla="*/ 0 w 964"/>
              <a:gd name="T65" fmla="*/ 0 h 1138"/>
              <a:gd name="T66" fmla="*/ 0 w 964"/>
              <a:gd name="T67" fmla="*/ 0 h 1138"/>
              <a:gd name="T68" fmla="*/ 0 w 964"/>
              <a:gd name="T69" fmla="*/ 0 h 1138"/>
              <a:gd name="T70" fmla="*/ 0 w 964"/>
              <a:gd name="T71" fmla="*/ 0 h 1138"/>
              <a:gd name="T72" fmla="*/ 0 w 964"/>
              <a:gd name="T73" fmla="*/ 0 h 1138"/>
              <a:gd name="T74" fmla="*/ 0 w 964"/>
              <a:gd name="T75" fmla="*/ 0 h 1138"/>
              <a:gd name="T76" fmla="*/ 0 w 964"/>
              <a:gd name="T77" fmla="*/ 0 h 1138"/>
              <a:gd name="T78" fmla="*/ 0 w 964"/>
              <a:gd name="T79" fmla="*/ 0 h 1138"/>
              <a:gd name="T80" fmla="*/ 0 w 964"/>
              <a:gd name="T81" fmla="*/ 0 h 1138"/>
              <a:gd name="T82" fmla="*/ 0 w 964"/>
              <a:gd name="T83" fmla="*/ 0 h 1138"/>
              <a:gd name="T84" fmla="*/ 0 w 964"/>
              <a:gd name="T85" fmla="*/ 0 h 1138"/>
              <a:gd name="T86" fmla="*/ 0 w 964"/>
              <a:gd name="T87" fmla="*/ 0 h 1138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964" h="1138">
                <a:moveTo>
                  <a:pt x="0" y="53"/>
                </a:moveTo>
                <a:lnTo>
                  <a:pt x="0" y="53"/>
                </a:lnTo>
                <a:lnTo>
                  <a:pt x="1" y="90"/>
                </a:lnTo>
                <a:lnTo>
                  <a:pt x="2" y="127"/>
                </a:lnTo>
                <a:lnTo>
                  <a:pt x="3" y="163"/>
                </a:lnTo>
                <a:lnTo>
                  <a:pt x="5" y="198"/>
                </a:lnTo>
                <a:lnTo>
                  <a:pt x="8" y="232"/>
                </a:lnTo>
                <a:lnTo>
                  <a:pt x="12" y="266"/>
                </a:lnTo>
                <a:lnTo>
                  <a:pt x="16" y="299"/>
                </a:lnTo>
                <a:lnTo>
                  <a:pt x="20" y="332"/>
                </a:lnTo>
                <a:lnTo>
                  <a:pt x="25" y="363"/>
                </a:lnTo>
                <a:lnTo>
                  <a:pt x="31" y="395"/>
                </a:lnTo>
                <a:lnTo>
                  <a:pt x="37" y="424"/>
                </a:lnTo>
                <a:lnTo>
                  <a:pt x="44" y="455"/>
                </a:lnTo>
                <a:lnTo>
                  <a:pt x="52" y="483"/>
                </a:lnTo>
                <a:lnTo>
                  <a:pt x="60" y="511"/>
                </a:lnTo>
                <a:lnTo>
                  <a:pt x="68" y="538"/>
                </a:lnTo>
                <a:lnTo>
                  <a:pt x="78" y="565"/>
                </a:lnTo>
                <a:lnTo>
                  <a:pt x="87" y="591"/>
                </a:lnTo>
                <a:lnTo>
                  <a:pt x="97" y="617"/>
                </a:lnTo>
                <a:lnTo>
                  <a:pt x="108" y="642"/>
                </a:lnTo>
                <a:lnTo>
                  <a:pt x="119" y="666"/>
                </a:lnTo>
                <a:lnTo>
                  <a:pt x="131" y="690"/>
                </a:lnTo>
                <a:lnTo>
                  <a:pt x="143" y="712"/>
                </a:lnTo>
                <a:lnTo>
                  <a:pt x="156" y="735"/>
                </a:lnTo>
                <a:lnTo>
                  <a:pt x="169" y="756"/>
                </a:lnTo>
                <a:lnTo>
                  <a:pt x="183" y="777"/>
                </a:lnTo>
                <a:lnTo>
                  <a:pt x="197" y="797"/>
                </a:lnTo>
                <a:lnTo>
                  <a:pt x="211" y="817"/>
                </a:lnTo>
                <a:lnTo>
                  <a:pt x="226" y="836"/>
                </a:lnTo>
                <a:lnTo>
                  <a:pt x="242" y="854"/>
                </a:lnTo>
                <a:lnTo>
                  <a:pt x="257" y="871"/>
                </a:lnTo>
                <a:lnTo>
                  <a:pt x="274" y="888"/>
                </a:lnTo>
                <a:lnTo>
                  <a:pt x="290" y="904"/>
                </a:lnTo>
                <a:lnTo>
                  <a:pt x="307" y="921"/>
                </a:lnTo>
                <a:lnTo>
                  <a:pt x="324" y="935"/>
                </a:lnTo>
                <a:lnTo>
                  <a:pt x="342" y="950"/>
                </a:lnTo>
                <a:lnTo>
                  <a:pt x="360" y="964"/>
                </a:lnTo>
                <a:lnTo>
                  <a:pt x="378" y="977"/>
                </a:lnTo>
                <a:lnTo>
                  <a:pt x="397" y="990"/>
                </a:lnTo>
                <a:lnTo>
                  <a:pt x="416" y="1002"/>
                </a:lnTo>
                <a:lnTo>
                  <a:pt x="435" y="1014"/>
                </a:lnTo>
                <a:lnTo>
                  <a:pt x="455" y="1024"/>
                </a:lnTo>
                <a:lnTo>
                  <a:pt x="475" y="1035"/>
                </a:lnTo>
                <a:lnTo>
                  <a:pt x="495" y="1044"/>
                </a:lnTo>
                <a:lnTo>
                  <a:pt x="516" y="1054"/>
                </a:lnTo>
                <a:lnTo>
                  <a:pt x="557" y="1071"/>
                </a:lnTo>
                <a:lnTo>
                  <a:pt x="599" y="1086"/>
                </a:lnTo>
                <a:lnTo>
                  <a:pt x="642" y="1098"/>
                </a:lnTo>
                <a:lnTo>
                  <a:pt x="686" y="1110"/>
                </a:lnTo>
                <a:lnTo>
                  <a:pt x="731" y="1118"/>
                </a:lnTo>
                <a:lnTo>
                  <a:pt x="777" y="1127"/>
                </a:lnTo>
                <a:lnTo>
                  <a:pt x="823" y="1131"/>
                </a:lnTo>
                <a:lnTo>
                  <a:pt x="869" y="1136"/>
                </a:lnTo>
                <a:lnTo>
                  <a:pt x="917" y="1138"/>
                </a:lnTo>
                <a:lnTo>
                  <a:pt x="964" y="1138"/>
                </a:lnTo>
                <a:lnTo>
                  <a:pt x="964" y="1035"/>
                </a:lnTo>
                <a:lnTo>
                  <a:pt x="919" y="1035"/>
                </a:lnTo>
                <a:lnTo>
                  <a:pt x="874" y="1033"/>
                </a:lnTo>
                <a:lnTo>
                  <a:pt x="830" y="1028"/>
                </a:lnTo>
                <a:lnTo>
                  <a:pt x="787" y="1023"/>
                </a:lnTo>
                <a:lnTo>
                  <a:pt x="745" y="1016"/>
                </a:lnTo>
                <a:lnTo>
                  <a:pt x="703" y="1008"/>
                </a:lnTo>
                <a:lnTo>
                  <a:pt x="662" y="997"/>
                </a:lnTo>
                <a:lnTo>
                  <a:pt x="623" y="985"/>
                </a:lnTo>
                <a:lnTo>
                  <a:pt x="584" y="973"/>
                </a:lnTo>
                <a:lnTo>
                  <a:pt x="545" y="956"/>
                </a:lnTo>
                <a:lnTo>
                  <a:pt x="528" y="948"/>
                </a:lnTo>
                <a:lnTo>
                  <a:pt x="510" y="940"/>
                </a:lnTo>
                <a:lnTo>
                  <a:pt x="492" y="930"/>
                </a:lnTo>
                <a:lnTo>
                  <a:pt x="474" y="921"/>
                </a:lnTo>
                <a:lnTo>
                  <a:pt x="457" y="910"/>
                </a:lnTo>
                <a:lnTo>
                  <a:pt x="440" y="900"/>
                </a:lnTo>
                <a:lnTo>
                  <a:pt x="424" y="888"/>
                </a:lnTo>
                <a:lnTo>
                  <a:pt x="407" y="876"/>
                </a:lnTo>
                <a:lnTo>
                  <a:pt x="391" y="864"/>
                </a:lnTo>
                <a:lnTo>
                  <a:pt x="376" y="851"/>
                </a:lnTo>
                <a:lnTo>
                  <a:pt x="361" y="838"/>
                </a:lnTo>
                <a:lnTo>
                  <a:pt x="346" y="824"/>
                </a:lnTo>
                <a:lnTo>
                  <a:pt x="331" y="810"/>
                </a:lnTo>
                <a:lnTo>
                  <a:pt x="317" y="795"/>
                </a:lnTo>
                <a:lnTo>
                  <a:pt x="303" y="779"/>
                </a:lnTo>
                <a:lnTo>
                  <a:pt x="290" y="763"/>
                </a:lnTo>
                <a:lnTo>
                  <a:pt x="277" y="748"/>
                </a:lnTo>
                <a:lnTo>
                  <a:pt x="264" y="730"/>
                </a:lnTo>
                <a:lnTo>
                  <a:pt x="252" y="712"/>
                </a:lnTo>
                <a:lnTo>
                  <a:pt x="240" y="694"/>
                </a:lnTo>
                <a:lnTo>
                  <a:pt x="228" y="675"/>
                </a:lnTo>
                <a:lnTo>
                  <a:pt x="217" y="656"/>
                </a:lnTo>
                <a:lnTo>
                  <a:pt x="206" y="636"/>
                </a:lnTo>
                <a:lnTo>
                  <a:pt x="196" y="615"/>
                </a:lnTo>
                <a:lnTo>
                  <a:pt x="186" y="594"/>
                </a:lnTo>
                <a:lnTo>
                  <a:pt x="177" y="571"/>
                </a:lnTo>
                <a:lnTo>
                  <a:pt x="168" y="549"/>
                </a:lnTo>
                <a:lnTo>
                  <a:pt x="159" y="525"/>
                </a:lnTo>
                <a:lnTo>
                  <a:pt x="151" y="502"/>
                </a:lnTo>
                <a:lnTo>
                  <a:pt x="143" y="477"/>
                </a:lnTo>
                <a:lnTo>
                  <a:pt x="136" y="451"/>
                </a:lnTo>
                <a:lnTo>
                  <a:pt x="129" y="425"/>
                </a:lnTo>
                <a:lnTo>
                  <a:pt x="123" y="398"/>
                </a:lnTo>
                <a:lnTo>
                  <a:pt x="117" y="371"/>
                </a:lnTo>
                <a:lnTo>
                  <a:pt x="112" y="343"/>
                </a:lnTo>
                <a:lnTo>
                  <a:pt x="107" y="313"/>
                </a:lnTo>
                <a:lnTo>
                  <a:pt x="103" y="284"/>
                </a:lnTo>
                <a:lnTo>
                  <a:pt x="99" y="253"/>
                </a:lnTo>
                <a:lnTo>
                  <a:pt x="96" y="222"/>
                </a:lnTo>
                <a:lnTo>
                  <a:pt x="93" y="190"/>
                </a:lnTo>
                <a:lnTo>
                  <a:pt x="91" y="157"/>
                </a:lnTo>
                <a:lnTo>
                  <a:pt x="90" y="123"/>
                </a:lnTo>
                <a:lnTo>
                  <a:pt x="89" y="89"/>
                </a:lnTo>
                <a:lnTo>
                  <a:pt x="89" y="53"/>
                </a:lnTo>
                <a:lnTo>
                  <a:pt x="88" y="46"/>
                </a:lnTo>
                <a:lnTo>
                  <a:pt x="88" y="40"/>
                </a:lnTo>
                <a:lnTo>
                  <a:pt x="86" y="36"/>
                </a:lnTo>
                <a:lnTo>
                  <a:pt x="85" y="30"/>
                </a:lnTo>
                <a:lnTo>
                  <a:pt x="80" y="21"/>
                </a:lnTo>
                <a:lnTo>
                  <a:pt x="75" y="13"/>
                </a:lnTo>
                <a:lnTo>
                  <a:pt x="68" y="9"/>
                </a:lnTo>
                <a:lnTo>
                  <a:pt x="61" y="4"/>
                </a:lnTo>
                <a:lnTo>
                  <a:pt x="53" y="1"/>
                </a:lnTo>
                <a:lnTo>
                  <a:pt x="44" y="0"/>
                </a:lnTo>
                <a:lnTo>
                  <a:pt x="36" y="1"/>
                </a:lnTo>
                <a:lnTo>
                  <a:pt x="28" y="4"/>
                </a:lnTo>
                <a:lnTo>
                  <a:pt x="21" y="9"/>
                </a:lnTo>
                <a:lnTo>
                  <a:pt x="14" y="13"/>
                </a:lnTo>
                <a:lnTo>
                  <a:pt x="8" y="21"/>
                </a:lnTo>
                <a:lnTo>
                  <a:pt x="4" y="30"/>
                </a:lnTo>
                <a:lnTo>
                  <a:pt x="2" y="36"/>
                </a:lnTo>
                <a:lnTo>
                  <a:pt x="1" y="40"/>
                </a:lnTo>
                <a:lnTo>
                  <a:pt x="1" y="46"/>
                </a:lnTo>
                <a:lnTo>
                  <a:pt x="0" y="53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98" name="Freeform 192">
            <a:extLst>
              <a:ext uri="{FF2B5EF4-FFF2-40B4-BE49-F238E27FC236}">
                <a16:creationId xmlns:a16="http://schemas.microsoft.com/office/drawing/2014/main" id="{00000000-0008-0000-0700-00008E010000}"/>
              </a:ext>
            </a:extLst>
          </xdr:cNvPr>
          <xdr:cNvSpPr>
            <a:spLocks/>
          </xdr:cNvSpPr>
        </xdr:nvSpPr>
        <xdr:spPr bwMode="auto">
          <a:xfrm>
            <a:off x="2158" y="433"/>
            <a:ext cx="205" cy="178"/>
          </a:xfrm>
          <a:custGeom>
            <a:avLst/>
            <a:gdLst>
              <a:gd name="T0" fmla="*/ 0 w 1024"/>
              <a:gd name="T1" fmla="*/ 0 h 1067"/>
              <a:gd name="T2" fmla="*/ 0 w 1024"/>
              <a:gd name="T3" fmla="*/ 0 h 1067"/>
              <a:gd name="T4" fmla="*/ 0 w 1024"/>
              <a:gd name="T5" fmla="*/ 0 h 1067"/>
              <a:gd name="T6" fmla="*/ 0 w 1024"/>
              <a:gd name="T7" fmla="*/ 0 h 1067"/>
              <a:gd name="T8" fmla="*/ 0 w 1024"/>
              <a:gd name="T9" fmla="*/ 0 h 1067"/>
              <a:gd name="T10" fmla="*/ 0 w 1024"/>
              <a:gd name="T11" fmla="*/ 0 h 1067"/>
              <a:gd name="T12" fmla="*/ 0 w 1024"/>
              <a:gd name="T13" fmla="*/ 0 h 1067"/>
              <a:gd name="T14" fmla="*/ 0 w 1024"/>
              <a:gd name="T15" fmla="*/ 0 h 1067"/>
              <a:gd name="T16" fmla="*/ 0 w 1024"/>
              <a:gd name="T17" fmla="*/ 0 h 1067"/>
              <a:gd name="T18" fmla="*/ 0 w 1024"/>
              <a:gd name="T19" fmla="*/ 0 h 1067"/>
              <a:gd name="T20" fmla="*/ 0 w 1024"/>
              <a:gd name="T21" fmla="*/ 0 h 1067"/>
              <a:gd name="T22" fmla="*/ 0 w 1024"/>
              <a:gd name="T23" fmla="*/ 0 h 1067"/>
              <a:gd name="T24" fmla="*/ 0 w 1024"/>
              <a:gd name="T25" fmla="*/ 0 h 1067"/>
              <a:gd name="T26" fmla="*/ 0 w 1024"/>
              <a:gd name="T27" fmla="*/ 0 h 1067"/>
              <a:gd name="T28" fmla="*/ 0 w 1024"/>
              <a:gd name="T29" fmla="*/ 0 h 1067"/>
              <a:gd name="T30" fmla="*/ 0 w 1024"/>
              <a:gd name="T31" fmla="*/ 0 h 1067"/>
              <a:gd name="T32" fmla="*/ 0 w 1024"/>
              <a:gd name="T33" fmla="*/ 0 h 1067"/>
              <a:gd name="T34" fmla="*/ 0 w 1024"/>
              <a:gd name="T35" fmla="*/ 0 h 1067"/>
              <a:gd name="T36" fmla="*/ 0 w 1024"/>
              <a:gd name="T37" fmla="*/ 0 h 1067"/>
              <a:gd name="T38" fmla="*/ 0 w 1024"/>
              <a:gd name="T39" fmla="*/ 0 h 1067"/>
              <a:gd name="T40" fmla="*/ 0 w 1024"/>
              <a:gd name="T41" fmla="*/ 0 h 1067"/>
              <a:gd name="T42" fmla="*/ 0 w 1024"/>
              <a:gd name="T43" fmla="*/ 0 h 1067"/>
              <a:gd name="T44" fmla="*/ 0 w 1024"/>
              <a:gd name="T45" fmla="*/ 0 h 1067"/>
              <a:gd name="T46" fmla="*/ 0 w 1024"/>
              <a:gd name="T47" fmla="*/ 0 h 1067"/>
              <a:gd name="T48" fmla="*/ 0 w 1024"/>
              <a:gd name="T49" fmla="*/ 0 h 1067"/>
              <a:gd name="T50" fmla="*/ 0 w 1024"/>
              <a:gd name="T51" fmla="*/ 0 h 1067"/>
              <a:gd name="T52" fmla="*/ 0 w 1024"/>
              <a:gd name="T53" fmla="*/ 0 h 1067"/>
              <a:gd name="T54" fmla="*/ 0 w 1024"/>
              <a:gd name="T55" fmla="*/ 0 h 1067"/>
              <a:gd name="T56" fmla="*/ 0 w 1024"/>
              <a:gd name="T57" fmla="*/ 0 h 1067"/>
              <a:gd name="T58" fmla="*/ 0 w 1024"/>
              <a:gd name="T59" fmla="*/ 0 h 1067"/>
              <a:gd name="T60" fmla="*/ 0 w 1024"/>
              <a:gd name="T61" fmla="*/ 0 h 1067"/>
              <a:gd name="T62" fmla="*/ 0 w 1024"/>
              <a:gd name="T63" fmla="*/ 0 h 1067"/>
              <a:gd name="T64" fmla="*/ 0 w 1024"/>
              <a:gd name="T65" fmla="*/ 0 h 1067"/>
              <a:gd name="T66" fmla="*/ 0 w 1024"/>
              <a:gd name="T67" fmla="*/ 0 h 1067"/>
              <a:gd name="T68" fmla="*/ 0 w 1024"/>
              <a:gd name="T69" fmla="*/ 0 h 1067"/>
              <a:gd name="T70" fmla="*/ 0 w 1024"/>
              <a:gd name="T71" fmla="*/ 0 h 1067"/>
              <a:gd name="T72" fmla="*/ 0 w 1024"/>
              <a:gd name="T73" fmla="*/ 0 h 1067"/>
              <a:gd name="T74" fmla="*/ 0 w 1024"/>
              <a:gd name="T75" fmla="*/ 0 h 1067"/>
              <a:gd name="T76" fmla="*/ 0 w 1024"/>
              <a:gd name="T77" fmla="*/ 0 h 1067"/>
              <a:gd name="T78" fmla="*/ 0 w 1024"/>
              <a:gd name="T79" fmla="*/ 0 h 1067"/>
              <a:gd name="T80" fmla="*/ 0 w 1024"/>
              <a:gd name="T81" fmla="*/ 0 h 1067"/>
              <a:gd name="T82" fmla="*/ 0 w 1024"/>
              <a:gd name="T83" fmla="*/ 0 h 1067"/>
              <a:gd name="T84" fmla="*/ 0 w 1024"/>
              <a:gd name="T85" fmla="*/ 0 h 1067"/>
              <a:gd name="T86" fmla="*/ 0 w 1024"/>
              <a:gd name="T87" fmla="*/ 0 h 1067"/>
              <a:gd name="T88" fmla="*/ 0 w 1024"/>
              <a:gd name="T89" fmla="*/ 0 h 1067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1024" h="1067">
                <a:moveTo>
                  <a:pt x="980" y="0"/>
                </a:moveTo>
                <a:lnTo>
                  <a:pt x="980" y="0"/>
                </a:lnTo>
                <a:lnTo>
                  <a:pt x="927" y="1"/>
                </a:lnTo>
                <a:lnTo>
                  <a:pt x="874" y="4"/>
                </a:lnTo>
                <a:lnTo>
                  <a:pt x="823" y="9"/>
                </a:lnTo>
                <a:lnTo>
                  <a:pt x="773" y="16"/>
                </a:lnTo>
                <a:lnTo>
                  <a:pt x="723" y="26"/>
                </a:lnTo>
                <a:lnTo>
                  <a:pt x="676" y="37"/>
                </a:lnTo>
                <a:lnTo>
                  <a:pt x="629" y="50"/>
                </a:lnTo>
                <a:lnTo>
                  <a:pt x="584" y="67"/>
                </a:lnTo>
                <a:lnTo>
                  <a:pt x="562" y="75"/>
                </a:lnTo>
                <a:lnTo>
                  <a:pt x="540" y="84"/>
                </a:lnTo>
                <a:lnTo>
                  <a:pt x="518" y="94"/>
                </a:lnTo>
                <a:lnTo>
                  <a:pt x="497" y="104"/>
                </a:lnTo>
                <a:lnTo>
                  <a:pt x="476" y="115"/>
                </a:lnTo>
                <a:lnTo>
                  <a:pt x="456" y="127"/>
                </a:lnTo>
                <a:lnTo>
                  <a:pt x="436" y="139"/>
                </a:lnTo>
                <a:lnTo>
                  <a:pt x="416" y="150"/>
                </a:lnTo>
                <a:lnTo>
                  <a:pt x="397" y="163"/>
                </a:lnTo>
                <a:lnTo>
                  <a:pt x="378" y="177"/>
                </a:lnTo>
                <a:lnTo>
                  <a:pt x="359" y="192"/>
                </a:lnTo>
                <a:lnTo>
                  <a:pt x="341" y="206"/>
                </a:lnTo>
                <a:lnTo>
                  <a:pt x="323" y="221"/>
                </a:lnTo>
                <a:lnTo>
                  <a:pt x="306" y="236"/>
                </a:lnTo>
                <a:lnTo>
                  <a:pt x="289" y="253"/>
                </a:lnTo>
                <a:lnTo>
                  <a:pt x="273" y="269"/>
                </a:lnTo>
                <a:lnTo>
                  <a:pt x="257" y="286"/>
                </a:lnTo>
                <a:lnTo>
                  <a:pt x="241" y="303"/>
                </a:lnTo>
                <a:lnTo>
                  <a:pt x="226" y="322"/>
                </a:lnTo>
                <a:lnTo>
                  <a:pt x="211" y="341"/>
                </a:lnTo>
                <a:lnTo>
                  <a:pt x="197" y="360"/>
                </a:lnTo>
                <a:lnTo>
                  <a:pt x="183" y="380"/>
                </a:lnTo>
                <a:lnTo>
                  <a:pt x="169" y="400"/>
                </a:lnTo>
                <a:lnTo>
                  <a:pt x="156" y="421"/>
                </a:lnTo>
                <a:lnTo>
                  <a:pt x="144" y="442"/>
                </a:lnTo>
                <a:lnTo>
                  <a:pt x="132" y="465"/>
                </a:lnTo>
                <a:lnTo>
                  <a:pt x="121" y="487"/>
                </a:lnTo>
                <a:lnTo>
                  <a:pt x="110" y="509"/>
                </a:lnTo>
                <a:lnTo>
                  <a:pt x="99" y="533"/>
                </a:lnTo>
                <a:lnTo>
                  <a:pt x="89" y="556"/>
                </a:lnTo>
                <a:lnTo>
                  <a:pt x="80" y="581"/>
                </a:lnTo>
                <a:lnTo>
                  <a:pt x="71" y="606"/>
                </a:lnTo>
                <a:lnTo>
                  <a:pt x="62" y="631"/>
                </a:lnTo>
                <a:lnTo>
                  <a:pt x="55" y="656"/>
                </a:lnTo>
                <a:lnTo>
                  <a:pt x="47" y="684"/>
                </a:lnTo>
                <a:lnTo>
                  <a:pt x="40" y="709"/>
                </a:lnTo>
                <a:lnTo>
                  <a:pt x="34" y="737"/>
                </a:lnTo>
                <a:lnTo>
                  <a:pt x="28" y="765"/>
                </a:lnTo>
                <a:lnTo>
                  <a:pt x="23" y="793"/>
                </a:lnTo>
                <a:lnTo>
                  <a:pt x="18" y="821"/>
                </a:lnTo>
                <a:lnTo>
                  <a:pt x="14" y="851"/>
                </a:lnTo>
                <a:lnTo>
                  <a:pt x="10" y="880"/>
                </a:lnTo>
                <a:lnTo>
                  <a:pt x="7" y="911"/>
                </a:lnTo>
                <a:lnTo>
                  <a:pt x="5" y="940"/>
                </a:lnTo>
                <a:lnTo>
                  <a:pt x="3" y="972"/>
                </a:lnTo>
                <a:lnTo>
                  <a:pt x="2" y="1003"/>
                </a:lnTo>
                <a:lnTo>
                  <a:pt x="1" y="1034"/>
                </a:lnTo>
                <a:lnTo>
                  <a:pt x="0" y="1067"/>
                </a:lnTo>
                <a:lnTo>
                  <a:pt x="89" y="1067"/>
                </a:lnTo>
                <a:lnTo>
                  <a:pt x="89" y="1037"/>
                </a:lnTo>
                <a:lnTo>
                  <a:pt x="90" y="1007"/>
                </a:lnTo>
                <a:lnTo>
                  <a:pt x="91" y="978"/>
                </a:lnTo>
                <a:lnTo>
                  <a:pt x="93" y="950"/>
                </a:lnTo>
                <a:lnTo>
                  <a:pt x="95" y="921"/>
                </a:lnTo>
                <a:lnTo>
                  <a:pt x="98" y="893"/>
                </a:lnTo>
                <a:lnTo>
                  <a:pt x="101" y="866"/>
                </a:lnTo>
                <a:lnTo>
                  <a:pt x="105" y="840"/>
                </a:lnTo>
                <a:lnTo>
                  <a:pt x="109" y="814"/>
                </a:lnTo>
                <a:lnTo>
                  <a:pt x="114" y="788"/>
                </a:lnTo>
                <a:lnTo>
                  <a:pt x="119" y="764"/>
                </a:lnTo>
                <a:lnTo>
                  <a:pt x="125" y="739"/>
                </a:lnTo>
                <a:lnTo>
                  <a:pt x="131" y="714"/>
                </a:lnTo>
                <a:lnTo>
                  <a:pt x="138" y="691"/>
                </a:lnTo>
                <a:lnTo>
                  <a:pt x="145" y="667"/>
                </a:lnTo>
                <a:lnTo>
                  <a:pt x="153" y="645"/>
                </a:lnTo>
                <a:lnTo>
                  <a:pt x="161" y="622"/>
                </a:lnTo>
                <a:lnTo>
                  <a:pt x="169" y="601"/>
                </a:lnTo>
                <a:lnTo>
                  <a:pt x="178" y="580"/>
                </a:lnTo>
                <a:lnTo>
                  <a:pt x="187" y="559"/>
                </a:lnTo>
                <a:lnTo>
                  <a:pt x="197" y="539"/>
                </a:lnTo>
                <a:lnTo>
                  <a:pt x="207" y="519"/>
                </a:lnTo>
                <a:lnTo>
                  <a:pt x="218" y="500"/>
                </a:lnTo>
                <a:lnTo>
                  <a:pt x="229" y="481"/>
                </a:lnTo>
                <a:lnTo>
                  <a:pt x="240" y="462"/>
                </a:lnTo>
                <a:lnTo>
                  <a:pt x="252" y="445"/>
                </a:lnTo>
                <a:lnTo>
                  <a:pt x="264" y="427"/>
                </a:lnTo>
                <a:lnTo>
                  <a:pt x="276" y="410"/>
                </a:lnTo>
                <a:lnTo>
                  <a:pt x="289" y="394"/>
                </a:lnTo>
                <a:lnTo>
                  <a:pt x="303" y="378"/>
                </a:lnTo>
                <a:lnTo>
                  <a:pt x="317" y="362"/>
                </a:lnTo>
                <a:lnTo>
                  <a:pt x="331" y="347"/>
                </a:lnTo>
                <a:lnTo>
                  <a:pt x="345" y="332"/>
                </a:lnTo>
                <a:lnTo>
                  <a:pt x="361" y="317"/>
                </a:lnTo>
                <a:lnTo>
                  <a:pt x="376" y="303"/>
                </a:lnTo>
                <a:lnTo>
                  <a:pt x="392" y="290"/>
                </a:lnTo>
                <a:lnTo>
                  <a:pt x="408" y="277"/>
                </a:lnTo>
                <a:lnTo>
                  <a:pt x="424" y="266"/>
                </a:lnTo>
                <a:lnTo>
                  <a:pt x="441" y="253"/>
                </a:lnTo>
                <a:lnTo>
                  <a:pt x="459" y="242"/>
                </a:lnTo>
                <a:lnTo>
                  <a:pt x="476" y="230"/>
                </a:lnTo>
                <a:lnTo>
                  <a:pt x="494" y="220"/>
                </a:lnTo>
                <a:lnTo>
                  <a:pt x="513" y="209"/>
                </a:lnTo>
                <a:lnTo>
                  <a:pt x="532" y="200"/>
                </a:lnTo>
                <a:lnTo>
                  <a:pt x="551" y="190"/>
                </a:lnTo>
                <a:lnTo>
                  <a:pt x="570" y="182"/>
                </a:lnTo>
                <a:lnTo>
                  <a:pt x="590" y="174"/>
                </a:lnTo>
                <a:lnTo>
                  <a:pt x="610" y="166"/>
                </a:lnTo>
                <a:lnTo>
                  <a:pt x="652" y="152"/>
                </a:lnTo>
                <a:lnTo>
                  <a:pt x="695" y="139"/>
                </a:lnTo>
                <a:lnTo>
                  <a:pt x="739" y="128"/>
                </a:lnTo>
                <a:lnTo>
                  <a:pt x="785" y="119"/>
                </a:lnTo>
                <a:lnTo>
                  <a:pt x="832" y="113"/>
                </a:lnTo>
                <a:lnTo>
                  <a:pt x="880" y="108"/>
                </a:lnTo>
                <a:lnTo>
                  <a:pt x="929" y="104"/>
                </a:lnTo>
                <a:lnTo>
                  <a:pt x="980" y="103"/>
                </a:lnTo>
                <a:lnTo>
                  <a:pt x="986" y="103"/>
                </a:lnTo>
                <a:lnTo>
                  <a:pt x="991" y="102"/>
                </a:lnTo>
                <a:lnTo>
                  <a:pt x="995" y="101"/>
                </a:lnTo>
                <a:lnTo>
                  <a:pt x="1000" y="100"/>
                </a:lnTo>
                <a:lnTo>
                  <a:pt x="1007" y="94"/>
                </a:lnTo>
                <a:lnTo>
                  <a:pt x="1013" y="88"/>
                </a:lnTo>
                <a:lnTo>
                  <a:pt x="1018" y="80"/>
                </a:lnTo>
                <a:lnTo>
                  <a:pt x="1022" y="70"/>
                </a:lnTo>
                <a:lnTo>
                  <a:pt x="1024" y="61"/>
                </a:lnTo>
                <a:lnTo>
                  <a:pt x="1024" y="51"/>
                </a:lnTo>
                <a:lnTo>
                  <a:pt x="1024" y="42"/>
                </a:lnTo>
                <a:lnTo>
                  <a:pt x="1022" y="33"/>
                </a:lnTo>
                <a:lnTo>
                  <a:pt x="1018" y="23"/>
                </a:lnTo>
                <a:lnTo>
                  <a:pt x="1013" y="16"/>
                </a:lnTo>
                <a:lnTo>
                  <a:pt x="1007" y="9"/>
                </a:lnTo>
                <a:lnTo>
                  <a:pt x="1000" y="4"/>
                </a:lnTo>
                <a:lnTo>
                  <a:pt x="995" y="2"/>
                </a:lnTo>
                <a:lnTo>
                  <a:pt x="991" y="1"/>
                </a:lnTo>
                <a:lnTo>
                  <a:pt x="986" y="0"/>
                </a:lnTo>
                <a:lnTo>
                  <a:pt x="980" y="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99" name="Freeform 193">
            <a:extLst>
              <a:ext uri="{FF2B5EF4-FFF2-40B4-BE49-F238E27FC236}">
                <a16:creationId xmlns:a16="http://schemas.microsoft.com/office/drawing/2014/main" id="{00000000-0008-0000-0700-00008F010000}"/>
              </a:ext>
            </a:extLst>
          </xdr:cNvPr>
          <xdr:cNvSpPr>
            <a:spLocks/>
          </xdr:cNvSpPr>
        </xdr:nvSpPr>
        <xdr:spPr bwMode="auto">
          <a:xfrm>
            <a:off x="2354" y="433"/>
            <a:ext cx="190" cy="159"/>
          </a:xfrm>
          <a:custGeom>
            <a:avLst/>
            <a:gdLst>
              <a:gd name="T0" fmla="*/ 0 w 947"/>
              <a:gd name="T1" fmla="*/ 0 h 955"/>
              <a:gd name="T2" fmla="*/ 0 w 947"/>
              <a:gd name="T3" fmla="*/ 0 h 955"/>
              <a:gd name="T4" fmla="*/ 0 w 947"/>
              <a:gd name="T5" fmla="*/ 0 h 955"/>
              <a:gd name="T6" fmla="*/ 0 w 947"/>
              <a:gd name="T7" fmla="*/ 0 h 955"/>
              <a:gd name="T8" fmla="*/ 0 w 947"/>
              <a:gd name="T9" fmla="*/ 0 h 955"/>
              <a:gd name="T10" fmla="*/ 0 w 947"/>
              <a:gd name="T11" fmla="*/ 0 h 955"/>
              <a:gd name="T12" fmla="*/ 0 w 947"/>
              <a:gd name="T13" fmla="*/ 0 h 955"/>
              <a:gd name="T14" fmla="*/ 0 w 947"/>
              <a:gd name="T15" fmla="*/ 0 h 955"/>
              <a:gd name="T16" fmla="*/ 0 w 947"/>
              <a:gd name="T17" fmla="*/ 0 h 955"/>
              <a:gd name="T18" fmla="*/ 0 w 947"/>
              <a:gd name="T19" fmla="*/ 0 h 955"/>
              <a:gd name="T20" fmla="*/ 0 w 947"/>
              <a:gd name="T21" fmla="*/ 0 h 955"/>
              <a:gd name="T22" fmla="*/ 0 w 947"/>
              <a:gd name="T23" fmla="*/ 0 h 955"/>
              <a:gd name="T24" fmla="*/ 0 w 947"/>
              <a:gd name="T25" fmla="*/ 0 h 955"/>
              <a:gd name="T26" fmla="*/ 0 w 947"/>
              <a:gd name="T27" fmla="*/ 0 h 955"/>
              <a:gd name="T28" fmla="*/ 0 w 947"/>
              <a:gd name="T29" fmla="*/ 0 h 955"/>
              <a:gd name="T30" fmla="*/ 0 w 947"/>
              <a:gd name="T31" fmla="*/ 0 h 955"/>
              <a:gd name="T32" fmla="*/ 0 w 947"/>
              <a:gd name="T33" fmla="*/ 0 h 955"/>
              <a:gd name="T34" fmla="*/ 0 w 947"/>
              <a:gd name="T35" fmla="*/ 0 h 955"/>
              <a:gd name="T36" fmla="*/ 0 w 947"/>
              <a:gd name="T37" fmla="*/ 0 h 955"/>
              <a:gd name="T38" fmla="*/ 0 w 947"/>
              <a:gd name="T39" fmla="*/ 0 h 955"/>
              <a:gd name="T40" fmla="*/ 0 w 947"/>
              <a:gd name="T41" fmla="*/ 0 h 955"/>
              <a:gd name="T42" fmla="*/ 0 w 947"/>
              <a:gd name="T43" fmla="*/ 0 h 955"/>
              <a:gd name="T44" fmla="*/ 0 w 947"/>
              <a:gd name="T45" fmla="*/ 0 h 955"/>
              <a:gd name="T46" fmla="*/ 0 w 947"/>
              <a:gd name="T47" fmla="*/ 0 h 955"/>
              <a:gd name="T48" fmla="*/ 0 w 947"/>
              <a:gd name="T49" fmla="*/ 0 h 955"/>
              <a:gd name="T50" fmla="*/ 0 w 947"/>
              <a:gd name="T51" fmla="*/ 0 h 955"/>
              <a:gd name="T52" fmla="*/ 0 w 947"/>
              <a:gd name="T53" fmla="*/ 0 h 955"/>
              <a:gd name="T54" fmla="*/ 0 w 947"/>
              <a:gd name="T55" fmla="*/ 0 h 955"/>
              <a:gd name="T56" fmla="*/ 0 w 947"/>
              <a:gd name="T57" fmla="*/ 0 h 955"/>
              <a:gd name="T58" fmla="*/ 0 w 947"/>
              <a:gd name="T59" fmla="*/ 0 h 955"/>
              <a:gd name="T60" fmla="*/ 0 w 947"/>
              <a:gd name="T61" fmla="*/ 0 h 955"/>
              <a:gd name="T62" fmla="*/ 0 w 947"/>
              <a:gd name="T63" fmla="*/ 0 h 955"/>
              <a:gd name="T64" fmla="*/ 0 w 947"/>
              <a:gd name="T65" fmla="*/ 0 h 955"/>
              <a:gd name="T66" fmla="*/ 0 w 947"/>
              <a:gd name="T67" fmla="*/ 0 h 955"/>
              <a:gd name="T68" fmla="*/ 0 w 947"/>
              <a:gd name="T69" fmla="*/ 0 h 955"/>
              <a:gd name="T70" fmla="*/ 0 w 947"/>
              <a:gd name="T71" fmla="*/ 0 h 955"/>
              <a:gd name="T72" fmla="*/ 0 w 947"/>
              <a:gd name="T73" fmla="*/ 0 h 955"/>
              <a:gd name="T74" fmla="*/ 0 w 947"/>
              <a:gd name="T75" fmla="*/ 0 h 955"/>
              <a:gd name="T76" fmla="*/ 0 w 947"/>
              <a:gd name="T77" fmla="*/ 0 h 955"/>
              <a:gd name="T78" fmla="*/ 0 w 947"/>
              <a:gd name="T79" fmla="*/ 0 h 955"/>
              <a:gd name="T80" fmla="*/ 0 w 947"/>
              <a:gd name="T81" fmla="*/ 0 h 955"/>
              <a:gd name="T82" fmla="*/ 0 w 947"/>
              <a:gd name="T83" fmla="*/ 0 h 955"/>
              <a:gd name="T84" fmla="*/ 0 w 947"/>
              <a:gd name="T85" fmla="*/ 0 h 955"/>
              <a:gd name="T86" fmla="*/ 0 w 947"/>
              <a:gd name="T87" fmla="*/ 0 h 955"/>
              <a:gd name="T88" fmla="*/ 0 w 947"/>
              <a:gd name="T89" fmla="*/ 0 h 955"/>
              <a:gd name="T90" fmla="*/ 0 w 947"/>
              <a:gd name="T91" fmla="*/ 0 h 955"/>
              <a:gd name="T92" fmla="*/ 0 w 947"/>
              <a:gd name="T93" fmla="*/ 0 h 955"/>
              <a:gd name="T94" fmla="*/ 0 w 947"/>
              <a:gd name="T95" fmla="*/ 0 h 955"/>
              <a:gd name="T96" fmla="*/ 0 w 947"/>
              <a:gd name="T97" fmla="*/ 0 h 955"/>
              <a:gd name="T98" fmla="*/ 0 w 947"/>
              <a:gd name="T99" fmla="*/ 0 h 955"/>
              <a:gd name="T100" fmla="*/ 0 w 947"/>
              <a:gd name="T101" fmla="*/ 0 h 955"/>
              <a:gd name="T102" fmla="*/ 0 w 947"/>
              <a:gd name="T103" fmla="*/ 0 h 955"/>
              <a:gd name="T104" fmla="*/ 0 w 947"/>
              <a:gd name="T105" fmla="*/ 0 h 955"/>
              <a:gd name="T106" fmla="*/ 0 w 947"/>
              <a:gd name="T107" fmla="*/ 0 h 955"/>
              <a:gd name="T108" fmla="*/ 0 w 947"/>
              <a:gd name="T109" fmla="*/ 0 h 955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947" h="955">
                <a:moveTo>
                  <a:pt x="903" y="955"/>
                </a:moveTo>
                <a:lnTo>
                  <a:pt x="947" y="901"/>
                </a:lnTo>
                <a:lnTo>
                  <a:pt x="944" y="851"/>
                </a:lnTo>
                <a:lnTo>
                  <a:pt x="940" y="801"/>
                </a:lnTo>
                <a:lnTo>
                  <a:pt x="934" y="753"/>
                </a:lnTo>
                <a:lnTo>
                  <a:pt x="926" y="705"/>
                </a:lnTo>
                <a:lnTo>
                  <a:pt x="917" y="659"/>
                </a:lnTo>
                <a:lnTo>
                  <a:pt x="906" y="614"/>
                </a:lnTo>
                <a:lnTo>
                  <a:pt x="894" y="571"/>
                </a:lnTo>
                <a:lnTo>
                  <a:pt x="879" y="528"/>
                </a:lnTo>
                <a:lnTo>
                  <a:pt x="864" y="487"/>
                </a:lnTo>
                <a:lnTo>
                  <a:pt x="846" y="448"/>
                </a:lnTo>
                <a:lnTo>
                  <a:pt x="837" y="428"/>
                </a:lnTo>
                <a:lnTo>
                  <a:pt x="827" y="409"/>
                </a:lnTo>
                <a:lnTo>
                  <a:pt x="816" y="390"/>
                </a:lnTo>
                <a:lnTo>
                  <a:pt x="806" y="373"/>
                </a:lnTo>
                <a:lnTo>
                  <a:pt x="794" y="355"/>
                </a:lnTo>
                <a:lnTo>
                  <a:pt x="783" y="337"/>
                </a:lnTo>
                <a:lnTo>
                  <a:pt x="771" y="320"/>
                </a:lnTo>
                <a:lnTo>
                  <a:pt x="758" y="303"/>
                </a:lnTo>
                <a:lnTo>
                  <a:pt x="745" y="287"/>
                </a:lnTo>
                <a:lnTo>
                  <a:pt x="732" y="272"/>
                </a:lnTo>
                <a:lnTo>
                  <a:pt x="718" y="256"/>
                </a:lnTo>
                <a:lnTo>
                  <a:pt x="703" y="241"/>
                </a:lnTo>
                <a:lnTo>
                  <a:pt x="688" y="227"/>
                </a:lnTo>
                <a:lnTo>
                  <a:pt x="673" y="213"/>
                </a:lnTo>
                <a:lnTo>
                  <a:pt x="657" y="199"/>
                </a:lnTo>
                <a:lnTo>
                  <a:pt x="641" y="186"/>
                </a:lnTo>
                <a:lnTo>
                  <a:pt x="624" y="173"/>
                </a:lnTo>
                <a:lnTo>
                  <a:pt x="607" y="160"/>
                </a:lnTo>
                <a:lnTo>
                  <a:pt x="590" y="148"/>
                </a:lnTo>
                <a:lnTo>
                  <a:pt x="571" y="136"/>
                </a:lnTo>
                <a:lnTo>
                  <a:pt x="534" y="115"/>
                </a:lnTo>
                <a:lnTo>
                  <a:pt x="495" y="95"/>
                </a:lnTo>
                <a:lnTo>
                  <a:pt x="454" y="77"/>
                </a:lnTo>
                <a:lnTo>
                  <a:pt x="411" y="61"/>
                </a:lnTo>
                <a:lnTo>
                  <a:pt x="366" y="47"/>
                </a:lnTo>
                <a:lnTo>
                  <a:pt x="320" y="34"/>
                </a:lnTo>
                <a:lnTo>
                  <a:pt x="271" y="24"/>
                </a:lnTo>
                <a:lnTo>
                  <a:pt x="221" y="15"/>
                </a:lnTo>
                <a:lnTo>
                  <a:pt x="169" y="9"/>
                </a:lnTo>
                <a:lnTo>
                  <a:pt x="115" y="3"/>
                </a:lnTo>
                <a:lnTo>
                  <a:pt x="58" y="1"/>
                </a:lnTo>
                <a:lnTo>
                  <a:pt x="0" y="0"/>
                </a:lnTo>
                <a:lnTo>
                  <a:pt x="0" y="103"/>
                </a:lnTo>
                <a:lnTo>
                  <a:pt x="56" y="104"/>
                </a:lnTo>
                <a:lnTo>
                  <a:pt x="109" y="107"/>
                </a:lnTo>
                <a:lnTo>
                  <a:pt x="161" y="111"/>
                </a:lnTo>
                <a:lnTo>
                  <a:pt x="210" y="119"/>
                </a:lnTo>
                <a:lnTo>
                  <a:pt x="257" y="127"/>
                </a:lnTo>
                <a:lnTo>
                  <a:pt x="302" y="136"/>
                </a:lnTo>
                <a:lnTo>
                  <a:pt x="345" y="148"/>
                </a:lnTo>
                <a:lnTo>
                  <a:pt x="386" y="161"/>
                </a:lnTo>
                <a:lnTo>
                  <a:pt x="425" y="175"/>
                </a:lnTo>
                <a:lnTo>
                  <a:pt x="462" y="192"/>
                </a:lnTo>
                <a:lnTo>
                  <a:pt x="498" y="209"/>
                </a:lnTo>
                <a:lnTo>
                  <a:pt x="531" y="229"/>
                </a:lnTo>
                <a:lnTo>
                  <a:pt x="547" y="239"/>
                </a:lnTo>
                <a:lnTo>
                  <a:pt x="562" y="249"/>
                </a:lnTo>
                <a:lnTo>
                  <a:pt x="577" y="260"/>
                </a:lnTo>
                <a:lnTo>
                  <a:pt x="592" y="272"/>
                </a:lnTo>
                <a:lnTo>
                  <a:pt x="606" y="283"/>
                </a:lnTo>
                <a:lnTo>
                  <a:pt x="620" y="295"/>
                </a:lnTo>
                <a:lnTo>
                  <a:pt x="633" y="307"/>
                </a:lnTo>
                <a:lnTo>
                  <a:pt x="646" y="320"/>
                </a:lnTo>
                <a:lnTo>
                  <a:pt x="658" y="333"/>
                </a:lnTo>
                <a:lnTo>
                  <a:pt x="670" y="346"/>
                </a:lnTo>
                <a:lnTo>
                  <a:pt x="682" y="360"/>
                </a:lnTo>
                <a:lnTo>
                  <a:pt x="693" y="374"/>
                </a:lnTo>
                <a:lnTo>
                  <a:pt x="704" y="388"/>
                </a:lnTo>
                <a:lnTo>
                  <a:pt x="714" y="402"/>
                </a:lnTo>
                <a:lnTo>
                  <a:pt x="724" y="418"/>
                </a:lnTo>
                <a:lnTo>
                  <a:pt x="734" y="433"/>
                </a:lnTo>
                <a:lnTo>
                  <a:pt x="743" y="448"/>
                </a:lnTo>
                <a:lnTo>
                  <a:pt x="752" y="465"/>
                </a:lnTo>
                <a:lnTo>
                  <a:pt x="761" y="481"/>
                </a:lnTo>
                <a:lnTo>
                  <a:pt x="769" y="498"/>
                </a:lnTo>
                <a:lnTo>
                  <a:pt x="784" y="533"/>
                </a:lnTo>
                <a:lnTo>
                  <a:pt x="798" y="568"/>
                </a:lnTo>
                <a:lnTo>
                  <a:pt x="811" y="606"/>
                </a:lnTo>
                <a:lnTo>
                  <a:pt x="822" y="645"/>
                </a:lnTo>
                <a:lnTo>
                  <a:pt x="831" y="685"/>
                </a:lnTo>
                <a:lnTo>
                  <a:pt x="840" y="727"/>
                </a:lnTo>
                <a:lnTo>
                  <a:pt x="847" y="769"/>
                </a:lnTo>
                <a:lnTo>
                  <a:pt x="852" y="814"/>
                </a:lnTo>
                <a:lnTo>
                  <a:pt x="856" y="860"/>
                </a:lnTo>
                <a:lnTo>
                  <a:pt x="859" y="906"/>
                </a:lnTo>
                <a:lnTo>
                  <a:pt x="903" y="852"/>
                </a:lnTo>
                <a:lnTo>
                  <a:pt x="859" y="906"/>
                </a:lnTo>
                <a:lnTo>
                  <a:pt x="860" y="913"/>
                </a:lnTo>
                <a:lnTo>
                  <a:pt x="861" y="919"/>
                </a:lnTo>
                <a:lnTo>
                  <a:pt x="862" y="924"/>
                </a:lnTo>
                <a:lnTo>
                  <a:pt x="864" y="930"/>
                </a:lnTo>
                <a:lnTo>
                  <a:pt x="869" y="938"/>
                </a:lnTo>
                <a:lnTo>
                  <a:pt x="875" y="945"/>
                </a:lnTo>
                <a:lnTo>
                  <a:pt x="882" y="950"/>
                </a:lnTo>
                <a:lnTo>
                  <a:pt x="889" y="953"/>
                </a:lnTo>
                <a:lnTo>
                  <a:pt x="897" y="955"/>
                </a:lnTo>
                <a:lnTo>
                  <a:pt x="906" y="955"/>
                </a:lnTo>
                <a:lnTo>
                  <a:pt x="914" y="954"/>
                </a:lnTo>
                <a:lnTo>
                  <a:pt x="922" y="952"/>
                </a:lnTo>
                <a:lnTo>
                  <a:pt x="929" y="947"/>
                </a:lnTo>
                <a:lnTo>
                  <a:pt x="935" y="941"/>
                </a:lnTo>
                <a:lnTo>
                  <a:pt x="941" y="933"/>
                </a:lnTo>
                <a:lnTo>
                  <a:pt x="945" y="924"/>
                </a:lnTo>
                <a:lnTo>
                  <a:pt x="946" y="919"/>
                </a:lnTo>
                <a:lnTo>
                  <a:pt x="947" y="913"/>
                </a:lnTo>
                <a:lnTo>
                  <a:pt x="947" y="907"/>
                </a:lnTo>
                <a:lnTo>
                  <a:pt x="947" y="901"/>
                </a:lnTo>
                <a:lnTo>
                  <a:pt x="903" y="955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00" name="Freeform 194">
            <a:extLst>
              <a:ext uri="{FF2B5EF4-FFF2-40B4-BE49-F238E27FC236}">
                <a16:creationId xmlns:a16="http://schemas.microsoft.com/office/drawing/2014/main" id="{00000000-0008-0000-0700-000090010000}"/>
              </a:ext>
            </a:extLst>
          </xdr:cNvPr>
          <xdr:cNvSpPr>
            <a:spLocks/>
          </xdr:cNvSpPr>
        </xdr:nvSpPr>
        <xdr:spPr bwMode="auto">
          <a:xfrm>
            <a:off x="2404" y="575"/>
            <a:ext cx="131" cy="17"/>
          </a:xfrm>
          <a:custGeom>
            <a:avLst/>
            <a:gdLst>
              <a:gd name="T0" fmla="*/ 0 w 654"/>
              <a:gd name="T1" fmla="*/ 0 h 103"/>
              <a:gd name="T2" fmla="*/ 0 w 654"/>
              <a:gd name="T3" fmla="*/ 0 h 103"/>
              <a:gd name="T4" fmla="*/ 0 w 654"/>
              <a:gd name="T5" fmla="*/ 0 h 103"/>
              <a:gd name="T6" fmla="*/ 0 w 654"/>
              <a:gd name="T7" fmla="*/ 0 h 103"/>
              <a:gd name="T8" fmla="*/ 0 w 654"/>
              <a:gd name="T9" fmla="*/ 0 h 103"/>
              <a:gd name="T10" fmla="*/ 0 w 654"/>
              <a:gd name="T11" fmla="*/ 0 h 103"/>
              <a:gd name="T12" fmla="*/ 0 w 654"/>
              <a:gd name="T13" fmla="*/ 0 h 103"/>
              <a:gd name="T14" fmla="*/ 0 w 654"/>
              <a:gd name="T15" fmla="*/ 0 h 103"/>
              <a:gd name="T16" fmla="*/ 0 w 654"/>
              <a:gd name="T17" fmla="*/ 0 h 103"/>
              <a:gd name="T18" fmla="*/ 0 w 654"/>
              <a:gd name="T19" fmla="*/ 0 h 103"/>
              <a:gd name="T20" fmla="*/ 0 w 654"/>
              <a:gd name="T21" fmla="*/ 0 h 103"/>
              <a:gd name="T22" fmla="*/ 0 w 654"/>
              <a:gd name="T23" fmla="*/ 0 h 103"/>
              <a:gd name="T24" fmla="*/ 0 w 654"/>
              <a:gd name="T25" fmla="*/ 0 h 103"/>
              <a:gd name="T26" fmla="*/ 0 w 654"/>
              <a:gd name="T27" fmla="*/ 0 h 103"/>
              <a:gd name="T28" fmla="*/ 0 w 654"/>
              <a:gd name="T29" fmla="*/ 0 h 103"/>
              <a:gd name="T30" fmla="*/ 0 w 654"/>
              <a:gd name="T31" fmla="*/ 0 h 103"/>
              <a:gd name="T32" fmla="*/ 0 w 654"/>
              <a:gd name="T33" fmla="*/ 0 h 103"/>
              <a:gd name="T34" fmla="*/ 0 w 654"/>
              <a:gd name="T35" fmla="*/ 0 h 103"/>
              <a:gd name="T36" fmla="*/ 0 w 654"/>
              <a:gd name="T37" fmla="*/ 0 h 103"/>
              <a:gd name="T38" fmla="*/ 0 w 654"/>
              <a:gd name="T39" fmla="*/ 0 h 103"/>
              <a:gd name="T40" fmla="*/ 0 w 654"/>
              <a:gd name="T41" fmla="*/ 0 h 103"/>
              <a:gd name="T42" fmla="*/ 0 w 654"/>
              <a:gd name="T43" fmla="*/ 0 h 103"/>
              <a:gd name="T44" fmla="*/ 0 w 654"/>
              <a:gd name="T45" fmla="*/ 0 h 103"/>
              <a:gd name="T46" fmla="*/ 0 w 654"/>
              <a:gd name="T47" fmla="*/ 0 h 103"/>
              <a:gd name="T48" fmla="*/ 0 w 654"/>
              <a:gd name="T49" fmla="*/ 0 h 103"/>
              <a:gd name="T50" fmla="*/ 0 w 654"/>
              <a:gd name="T51" fmla="*/ 0 h 103"/>
              <a:gd name="T52" fmla="*/ 0 w 654"/>
              <a:gd name="T53" fmla="*/ 0 h 103"/>
              <a:gd name="T54" fmla="*/ 0 w 654"/>
              <a:gd name="T55" fmla="*/ 0 h 103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654" h="103">
                <a:moveTo>
                  <a:pt x="0" y="52"/>
                </a:moveTo>
                <a:lnTo>
                  <a:pt x="44" y="103"/>
                </a:lnTo>
                <a:lnTo>
                  <a:pt x="654" y="103"/>
                </a:lnTo>
                <a:lnTo>
                  <a:pt x="654" y="0"/>
                </a:lnTo>
                <a:lnTo>
                  <a:pt x="44" y="0"/>
                </a:lnTo>
                <a:lnTo>
                  <a:pt x="0" y="52"/>
                </a:lnTo>
                <a:lnTo>
                  <a:pt x="44" y="0"/>
                </a:lnTo>
                <a:lnTo>
                  <a:pt x="39" y="0"/>
                </a:lnTo>
                <a:lnTo>
                  <a:pt x="34" y="1"/>
                </a:lnTo>
                <a:lnTo>
                  <a:pt x="29" y="2"/>
                </a:lnTo>
                <a:lnTo>
                  <a:pt x="25" y="5"/>
                </a:lnTo>
                <a:lnTo>
                  <a:pt x="17" y="9"/>
                </a:lnTo>
                <a:lnTo>
                  <a:pt x="11" y="16"/>
                </a:lnTo>
                <a:lnTo>
                  <a:pt x="6" y="25"/>
                </a:lnTo>
                <a:lnTo>
                  <a:pt x="3" y="33"/>
                </a:lnTo>
                <a:lnTo>
                  <a:pt x="1" y="42"/>
                </a:lnTo>
                <a:lnTo>
                  <a:pt x="0" y="52"/>
                </a:lnTo>
                <a:lnTo>
                  <a:pt x="1" y="61"/>
                </a:lnTo>
                <a:lnTo>
                  <a:pt x="3" y="70"/>
                </a:lnTo>
                <a:lnTo>
                  <a:pt x="6" y="80"/>
                </a:lnTo>
                <a:lnTo>
                  <a:pt x="11" y="88"/>
                </a:lnTo>
                <a:lnTo>
                  <a:pt x="17" y="94"/>
                </a:lnTo>
                <a:lnTo>
                  <a:pt x="25" y="100"/>
                </a:lnTo>
                <a:lnTo>
                  <a:pt x="29" y="101"/>
                </a:lnTo>
                <a:lnTo>
                  <a:pt x="34" y="102"/>
                </a:lnTo>
                <a:lnTo>
                  <a:pt x="39" y="103"/>
                </a:lnTo>
                <a:lnTo>
                  <a:pt x="44" y="103"/>
                </a:lnTo>
                <a:lnTo>
                  <a:pt x="0" y="5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01" name="Freeform 195">
            <a:extLst>
              <a:ext uri="{FF2B5EF4-FFF2-40B4-BE49-F238E27FC236}">
                <a16:creationId xmlns:a16="http://schemas.microsoft.com/office/drawing/2014/main" id="{00000000-0008-0000-0700-000091010000}"/>
              </a:ext>
            </a:extLst>
          </xdr:cNvPr>
          <xdr:cNvSpPr>
            <a:spLocks/>
          </xdr:cNvSpPr>
        </xdr:nvSpPr>
        <xdr:spPr bwMode="auto">
          <a:xfrm>
            <a:off x="2172" y="483"/>
            <a:ext cx="49" cy="51"/>
          </a:xfrm>
          <a:custGeom>
            <a:avLst/>
            <a:gdLst>
              <a:gd name="T0" fmla="*/ 0 w 244"/>
              <a:gd name="T1" fmla="*/ 0 h 306"/>
              <a:gd name="T2" fmla="*/ 0 w 244"/>
              <a:gd name="T3" fmla="*/ 0 h 306"/>
              <a:gd name="T4" fmla="*/ 0 w 244"/>
              <a:gd name="T5" fmla="*/ 0 h 306"/>
              <a:gd name="T6" fmla="*/ 0 w 244"/>
              <a:gd name="T7" fmla="*/ 0 h 306"/>
              <a:gd name="T8" fmla="*/ 0 w 244"/>
              <a:gd name="T9" fmla="*/ 0 h 306"/>
              <a:gd name="T10" fmla="*/ 0 w 244"/>
              <a:gd name="T11" fmla="*/ 0 h 306"/>
              <a:gd name="T12" fmla="*/ 0 w 244"/>
              <a:gd name="T13" fmla="*/ 0 h 306"/>
              <a:gd name="T14" fmla="*/ 0 w 244"/>
              <a:gd name="T15" fmla="*/ 0 h 306"/>
              <a:gd name="T16" fmla="*/ 0 w 244"/>
              <a:gd name="T17" fmla="*/ 0 h 306"/>
              <a:gd name="T18" fmla="*/ 0 w 244"/>
              <a:gd name="T19" fmla="*/ 0 h 306"/>
              <a:gd name="T20" fmla="*/ 0 w 244"/>
              <a:gd name="T21" fmla="*/ 0 h 306"/>
              <a:gd name="T22" fmla="*/ 0 w 244"/>
              <a:gd name="T23" fmla="*/ 0 h 30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</a:gdLst>
            <a:ahLst/>
            <a:cxnLst>
              <a:cxn ang="T24">
                <a:pos x="T0" y="T1"/>
              </a:cxn>
              <a:cxn ang="T25">
                <a:pos x="T2" y="T3"/>
              </a:cxn>
              <a:cxn ang="T26">
                <a:pos x="T4" y="T5"/>
              </a:cxn>
              <a:cxn ang="T27">
                <a:pos x="T6" y="T7"/>
              </a:cxn>
              <a:cxn ang="T28">
                <a:pos x="T8" y="T9"/>
              </a:cxn>
              <a:cxn ang="T29">
                <a:pos x="T10" y="T11"/>
              </a:cxn>
              <a:cxn ang="T30">
                <a:pos x="T12" y="T13"/>
              </a:cxn>
              <a:cxn ang="T31">
                <a:pos x="T14" y="T15"/>
              </a:cxn>
              <a:cxn ang="T32">
                <a:pos x="T16" y="T17"/>
              </a:cxn>
              <a:cxn ang="T33">
                <a:pos x="T18" y="T19"/>
              </a:cxn>
              <a:cxn ang="T34">
                <a:pos x="T20" y="T21"/>
              </a:cxn>
              <a:cxn ang="T35">
                <a:pos x="T22" y="T23"/>
              </a:cxn>
            </a:cxnLst>
            <a:rect l="0" t="0" r="r" b="b"/>
            <a:pathLst>
              <a:path w="244" h="306">
                <a:moveTo>
                  <a:pt x="0" y="306"/>
                </a:moveTo>
                <a:lnTo>
                  <a:pt x="22" y="270"/>
                </a:lnTo>
                <a:lnTo>
                  <a:pt x="47" y="231"/>
                </a:lnTo>
                <a:lnTo>
                  <a:pt x="74" y="192"/>
                </a:lnTo>
                <a:lnTo>
                  <a:pt x="104" y="153"/>
                </a:lnTo>
                <a:lnTo>
                  <a:pt x="135" y="113"/>
                </a:lnTo>
                <a:lnTo>
                  <a:pt x="169" y="74"/>
                </a:lnTo>
                <a:lnTo>
                  <a:pt x="187" y="55"/>
                </a:lnTo>
                <a:lnTo>
                  <a:pt x="205" y="36"/>
                </a:lnTo>
                <a:lnTo>
                  <a:pt x="224" y="18"/>
                </a:lnTo>
                <a:lnTo>
                  <a:pt x="244" y="0"/>
                </a:lnTo>
                <a:lnTo>
                  <a:pt x="0" y="306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02" name="Freeform 196">
            <a:extLst>
              <a:ext uri="{FF2B5EF4-FFF2-40B4-BE49-F238E27FC236}">
                <a16:creationId xmlns:a16="http://schemas.microsoft.com/office/drawing/2014/main" id="{00000000-0008-0000-0700-000092010000}"/>
              </a:ext>
            </a:extLst>
          </xdr:cNvPr>
          <xdr:cNvSpPr>
            <a:spLocks/>
          </xdr:cNvSpPr>
        </xdr:nvSpPr>
        <xdr:spPr bwMode="auto">
          <a:xfrm>
            <a:off x="2165" y="476"/>
            <a:ext cx="61" cy="63"/>
          </a:xfrm>
          <a:custGeom>
            <a:avLst/>
            <a:gdLst>
              <a:gd name="T0" fmla="*/ 0 w 307"/>
              <a:gd name="T1" fmla="*/ 0 h 376"/>
              <a:gd name="T2" fmla="*/ 0 w 307"/>
              <a:gd name="T3" fmla="*/ 0 h 376"/>
              <a:gd name="T4" fmla="*/ 0 w 307"/>
              <a:gd name="T5" fmla="*/ 0 h 376"/>
              <a:gd name="T6" fmla="*/ 0 w 307"/>
              <a:gd name="T7" fmla="*/ 0 h 376"/>
              <a:gd name="T8" fmla="*/ 0 w 307"/>
              <a:gd name="T9" fmla="*/ 0 h 376"/>
              <a:gd name="T10" fmla="*/ 0 w 307"/>
              <a:gd name="T11" fmla="*/ 0 h 376"/>
              <a:gd name="T12" fmla="*/ 0 w 307"/>
              <a:gd name="T13" fmla="*/ 0 h 376"/>
              <a:gd name="T14" fmla="*/ 0 w 307"/>
              <a:gd name="T15" fmla="*/ 0 h 376"/>
              <a:gd name="T16" fmla="*/ 0 w 307"/>
              <a:gd name="T17" fmla="*/ 0 h 376"/>
              <a:gd name="T18" fmla="*/ 0 w 307"/>
              <a:gd name="T19" fmla="*/ 0 h 376"/>
              <a:gd name="T20" fmla="*/ 0 w 307"/>
              <a:gd name="T21" fmla="*/ 0 h 376"/>
              <a:gd name="T22" fmla="*/ 0 w 307"/>
              <a:gd name="T23" fmla="*/ 0 h 376"/>
              <a:gd name="T24" fmla="*/ 0 w 307"/>
              <a:gd name="T25" fmla="*/ 0 h 376"/>
              <a:gd name="T26" fmla="*/ 0 w 307"/>
              <a:gd name="T27" fmla="*/ 0 h 376"/>
              <a:gd name="T28" fmla="*/ 0 w 307"/>
              <a:gd name="T29" fmla="*/ 0 h 376"/>
              <a:gd name="T30" fmla="*/ 0 w 307"/>
              <a:gd name="T31" fmla="*/ 0 h 376"/>
              <a:gd name="T32" fmla="*/ 0 w 307"/>
              <a:gd name="T33" fmla="*/ 0 h 376"/>
              <a:gd name="T34" fmla="*/ 0 w 307"/>
              <a:gd name="T35" fmla="*/ 0 h 376"/>
              <a:gd name="T36" fmla="*/ 0 w 307"/>
              <a:gd name="T37" fmla="*/ 0 h 376"/>
              <a:gd name="T38" fmla="*/ 0 w 307"/>
              <a:gd name="T39" fmla="*/ 0 h 376"/>
              <a:gd name="T40" fmla="*/ 0 w 307"/>
              <a:gd name="T41" fmla="*/ 0 h 376"/>
              <a:gd name="T42" fmla="*/ 0 w 307"/>
              <a:gd name="T43" fmla="*/ 0 h 376"/>
              <a:gd name="T44" fmla="*/ 0 w 307"/>
              <a:gd name="T45" fmla="*/ 0 h 37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</a:gdLst>
            <a:ahLst/>
            <a:cxnLst>
              <a:cxn ang="T46">
                <a:pos x="T0" y="T1"/>
              </a:cxn>
              <a:cxn ang="T47">
                <a:pos x="T2" y="T3"/>
              </a:cxn>
              <a:cxn ang="T48">
                <a:pos x="T4" y="T5"/>
              </a:cxn>
              <a:cxn ang="T49">
                <a:pos x="T6" y="T7"/>
              </a:cxn>
              <a:cxn ang="T50">
                <a:pos x="T8" y="T9"/>
              </a:cxn>
              <a:cxn ang="T51">
                <a:pos x="T10" y="T11"/>
              </a:cxn>
              <a:cxn ang="T52">
                <a:pos x="T12" y="T13"/>
              </a:cxn>
              <a:cxn ang="T53">
                <a:pos x="T14" y="T15"/>
              </a:cxn>
              <a:cxn ang="T54">
                <a:pos x="T16" y="T17"/>
              </a:cxn>
              <a:cxn ang="T55">
                <a:pos x="T18" y="T19"/>
              </a:cxn>
              <a:cxn ang="T56">
                <a:pos x="T20" y="T21"/>
              </a:cxn>
              <a:cxn ang="T57">
                <a:pos x="T22" y="T23"/>
              </a:cxn>
              <a:cxn ang="T58">
                <a:pos x="T24" y="T25"/>
              </a:cxn>
              <a:cxn ang="T59">
                <a:pos x="T26" y="T27"/>
              </a:cxn>
              <a:cxn ang="T60">
                <a:pos x="T28" y="T29"/>
              </a:cxn>
              <a:cxn ang="T61">
                <a:pos x="T30" y="T31"/>
              </a:cxn>
              <a:cxn ang="T62">
                <a:pos x="T32" y="T33"/>
              </a:cxn>
              <a:cxn ang="T63">
                <a:pos x="T34" y="T35"/>
              </a:cxn>
              <a:cxn ang="T64">
                <a:pos x="T36" y="T37"/>
              </a:cxn>
              <a:cxn ang="T65">
                <a:pos x="T38" y="T39"/>
              </a:cxn>
              <a:cxn ang="T66">
                <a:pos x="T40" y="T41"/>
              </a:cxn>
              <a:cxn ang="T67">
                <a:pos x="T42" y="T43"/>
              </a:cxn>
              <a:cxn ang="T68">
                <a:pos x="T44" y="T45"/>
              </a:cxn>
            </a:cxnLst>
            <a:rect l="0" t="0" r="r" b="b"/>
            <a:pathLst>
              <a:path w="307" h="376">
                <a:moveTo>
                  <a:pt x="253" y="0"/>
                </a:moveTo>
                <a:lnTo>
                  <a:pt x="233" y="19"/>
                </a:lnTo>
                <a:lnTo>
                  <a:pt x="213" y="37"/>
                </a:lnTo>
                <a:lnTo>
                  <a:pt x="194" y="57"/>
                </a:lnTo>
                <a:lnTo>
                  <a:pt x="175" y="77"/>
                </a:lnTo>
                <a:lnTo>
                  <a:pt x="140" y="118"/>
                </a:lnTo>
                <a:lnTo>
                  <a:pt x="107" y="159"/>
                </a:lnTo>
                <a:lnTo>
                  <a:pt x="77" y="200"/>
                </a:lnTo>
                <a:lnTo>
                  <a:pt x="49" y="240"/>
                </a:lnTo>
                <a:lnTo>
                  <a:pt x="23" y="280"/>
                </a:lnTo>
                <a:lnTo>
                  <a:pt x="0" y="318"/>
                </a:lnTo>
                <a:lnTo>
                  <a:pt x="72" y="376"/>
                </a:lnTo>
                <a:lnTo>
                  <a:pt x="94" y="341"/>
                </a:lnTo>
                <a:lnTo>
                  <a:pt x="118" y="305"/>
                </a:lnTo>
                <a:lnTo>
                  <a:pt x="144" y="267"/>
                </a:lnTo>
                <a:lnTo>
                  <a:pt x="172" y="229"/>
                </a:lnTo>
                <a:lnTo>
                  <a:pt x="203" y="190"/>
                </a:lnTo>
                <a:lnTo>
                  <a:pt x="236" y="153"/>
                </a:lnTo>
                <a:lnTo>
                  <a:pt x="252" y="135"/>
                </a:lnTo>
                <a:lnTo>
                  <a:pt x="270" y="116"/>
                </a:lnTo>
                <a:lnTo>
                  <a:pt x="288" y="99"/>
                </a:lnTo>
                <a:lnTo>
                  <a:pt x="307" y="82"/>
                </a:lnTo>
                <a:lnTo>
                  <a:pt x="253" y="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03" name="Freeform 197">
            <a:extLst>
              <a:ext uri="{FF2B5EF4-FFF2-40B4-BE49-F238E27FC236}">
                <a16:creationId xmlns:a16="http://schemas.microsoft.com/office/drawing/2014/main" id="{00000000-0008-0000-0700-000093010000}"/>
              </a:ext>
            </a:extLst>
          </xdr:cNvPr>
          <xdr:cNvSpPr>
            <a:spLocks/>
          </xdr:cNvSpPr>
        </xdr:nvSpPr>
        <xdr:spPr bwMode="auto">
          <a:xfrm>
            <a:off x="2462" y="719"/>
            <a:ext cx="52" cy="53"/>
          </a:xfrm>
          <a:custGeom>
            <a:avLst/>
            <a:gdLst>
              <a:gd name="T0" fmla="*/ 0 w 261"/>
              <a:gd name="T1" fmla="*/ 0 h 316"/>
              <a:gd name="T2" fmla="*/ 0 w 261"/>
              <a:gd name="T3" fmla="*/ 0 h 316"/>
              <a:gd name="T4" fmla="*/ 0 w 261"/>
              <a:gd name="T5" fmla="*/ 0 h 316"/>
              <a:gd name="T6" fmla="*/ 0 w 261"/>
              <a:gd name="T7" fmla="*/ 0 h 316"/>
              <a:gd name="T8" fmla="*/ 0 w 261"/>
              <a:gd name="T9" fmla="*/ 0 h 316"/>
              <a:gd name="T10" fmla="*/ 0 w 261"/>
              <a:gd name="T11" fmla="*/ 0 h 316"/>
              <a:gd name="T12" fmla="*/ 0 w 261"/>
              <a:gd name="T13" fmla="*/ 0 h 316"/>
              <a:gd name="T14" fmla="*/ 0 w 261"/>
              <a:gd name="T15" fmla="*/ 0 h 316"/>
              <a:gd name="T16" fmla="*/ 0 w 261"/>
              <a:gd name="T17" fmla="*/ 0 h 316"/>
              <a:gd name="T18" fmla="*/ 0 w 261"/>
              <a:gd name="T19" fmla="*/ 0 h 316"/>
              <a:gd name="T20" fmla="*/ 0 w 261"/>
              <a:gd name="T21" fmla="*/ 0 h 316"/>
              <a:gd name="T22" fmla="*/ 0 w 261"/>
              <a:gd name="T23" fmla="*/ 0 h 316"/>
              <a:gd name="T24" fmla="*/ 0 w 261"/>
              <a:gd name="T25" fmla="*/ 0 h 316"/>
              <a:gd name="T26" fmla="*/ 0 w 261"/>
              <a:gd name="T27" fmla="*/ 0 h 316"/>
              <a:gd name="T28" fmla="*/ 0 w 261"/>
              <a:gd name="T29" fmla="*/ 0 h 316"/>
              <a:gd name="T30" fmla="*/ 0 w 261"/>
              <a:gd name="T31" fmla="*/ 0 h 31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261" h="316">
                <a:moveTo>
                  <a:pt x="0" y="316"/>
                </a:moveTo>
                <a:lnTo>
                  <a:pt x="29" y="292"/>
                </a:lnTo>
                <a:lnTo>
                  <a:pt x="60" y="265"/>
                </a:lnTo>
                <a:lnTo>
                  <a:pt x="77" y="250"/>
                </a:lnTo>
                <a:lnTo>
                  <a:pt x="93" y="233"/>
                </a:lnTo>
                <a:lnTo>
                  <a:pt x="110" y="216"/>
                </a:lnTo>
                <a:lnTo>
                  <a:pt x="127" y="198"/>
                </a:lnTo>
                <a:lnTo>
                  <a:pt x="144" y="178"/>
                </a:lnTo>
                <a:lnTo>
                  <a:pt x="162" y="157"/>
                </a:lnTo>
                <a:lnTo>
                  <a:pt x="179" y="134"/>
                </a:lnTo>
                <a:lnTo>
                  <a:pt x="196" y="110"/>
                </a:lnTo>
                <a:lnTo>
                  <a:pt x="213" y="85"/>
                </a:lnTo>
                <a:lnTo>
                  <a:pt x="229" y="58"/>
                </a:lnTo>
                <a:lnTo>
                  <a:pt x="245" y="30"/>
                </a:lnTo>
                <a:lnTo>
                  <a:pt x="261" y="0"/>
                </a:lnTo>
                <a:lnTo>
                  <a:pt x="0" y="316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04" name="Freeform 198">
            <a:extLst>
              <a:ext uri="{FF2B5EF4-FFF2-40B4-BE49-F238E27FC236}">
                <a16:creationId xmlns:a16="http://schemas.microsoft.com/office/drawing/2014/main" id="{00000000-0008-0000-0700-000094010000}"/>
              </a:ext>
            </a:extLst>
          </xdr:cNvPr>
          <xdr:cNvSpPr>
            <a:spLocks/>
          </xdr:cNvSpPr>
        </xdr:nvSpPr>
        <xdr:spPr bwMode="auto">
          <a:xfrm>
            <a:off x="2457" y="715"/>
            <a:ext cx="65" cy="64"/>
          </a:xfrm>
          <a:custGeom>
            <a:avLst/>
            <a:gdLst>
              <a:gd name="T0" fmla="*/ 0 w 323"/>
              <a:gd name="T1" fmla="*/ 0 h 386"/>
              <a:gd name="T2" fmla="*/ 0 w 323"/>
              <a:gd name="T3" fmla="*/ 0 h 386"/>
              <a:gd name="T4" fmla="*/ 0 w 323"/>
              <a:gd name="T5" fmla="*/ 0 h 386"/>
              <a:gd name="T6" fmla="*/ 0 w 323"/>
              <a:gd name="T7" fmla="*/ 0 h 386"/>
              <a:gd name="T8" fmla="*/ 0 w 323"/>
              <a:gd name="T9" fmla="*/ 0 h 386"/>
              <a:gd name="T10" fmla="*/ 0 w 323"/>
              <a:gd name="T11" fmla="*/ 0 h 386"/>
              <a:gd name="T12" fmla="*/ 0 w 323"/>
              <a:gd name="T13" fmla="*/ 0 h 386"/>
              <a:gd name="T14" fmla="*/ 0 w 323"/>
              <a:gd name="T15" fmla="*/ 0 h 386"/>
              <a:gd name="T16" fmla="*/ 0 w 323"/>
              <a:gd name="T17" fmla="*/ 0 h 386"/>
              <a:gd name="T18" fmla="*/ 0 w 323"/>
              <a:gd name="T19" fmla="*/ 0 h 386"/>
              <a:gd name="T20" fmla="*/ 0 w 323"/>
              <a:gd name="T21" fmla="*/ 0 h 386"/>
              <a:gd name="T22" fmla="*/ 0 w 323"/>
              <a:gd name="T23" fmla="*/ 0 h 386"/>
              <a:gd name="T24" fmla="*/ 0 w 323"/>
              <a:gd name="T25" fmla="*/ 0 h 386"/>
              <a:gd name="T26" fmla="*/ 0 w 323"/>
              <a:gd name="T27" fmla="*/ 0 h 386"/>
              <a:gd name="T28" fmla="*/ 0 w 323"/>
              <a:gd name="T29" fmla="*/ 0 h 386"/>
              <a:gd name="T30" fmla="*/ 0 w 323"/>
              <a:gd name="T31" fmla="*/ 0 h 386"/>
              <a:gd name="T32" fmla="*/ 0 w 323"/>
              <a:gd name="T33" fmla="*/ 0 h 386"/>
              <a:gd name="T34" fmla="*/ 0 w 323"/>
              <a:gd name="T35" fmla="*/ 0 h 386"/>
              <a:gd name="T36" fmla="*/ 0 w 323"/>
              <a:gd name="T37" fmla="*/ 0 h 386"/>
              <a:gd name="T38" fmla="*/ 0 w 323"/>
              <a:gd name="T39" fmla="*/ 0 h 386"/>
              <a:gd name="T40" fmla="*/ 0 w 323"/>
              <a:gd name="T41" fmla="*/ 0 h 386"/>
              <a:gd name="T42" fmla="*/ 0 w 323"/>
              <a:gd name="T43" fmla="*/ 0 h 386"/>
              <a:gd name="T44" fmla="*/ 0 w 323"/>
              <a:gd name="T45" fmla="*/ 0 h 386"/>
              <a:gd name="T46" fmla="*/ 0 w 323"/>
              <a:gd name="T47" fmla="*/ 0 h 386"/>
              <a:gd name="T48" fmla="*/ 0 w 323"/>
              <a:gd name="T49" fmla="*/ 0 h 386"/>
              <a:gd name="T50" fmla="*/ 0 w 323"/>
              <a:gd name="T51" fmla="*/ 0 h 386"/>
              <a:gd name="T52" fmla="*/ 0 w 323"/>
              <a:gd name="T53" fmla="*/ 0 h 386"/>
              <a:gd name="T54" fmla="*/ 0 w 323"/>
              <a:gd name="T55" fmla="*/ 0 h 386"/>
              <a:gd name="T56" fmla="*/ 0 w 323"/>
              <a:gd name="T57" fmla="*/ 0 h 386"/>
              <a:gd name="T58" fmla="*/ 0 w 323"/>
              <a:gd name="T59" fmla="*/ 0 h 386"/>
              <a:gd name="T60" fmla="*/ 0 w 323"/>
              <a:gd name="T61" fmla="*/ 0 h 38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</a:gdLst>
            <a:ahLst/>
            <a:cxnLst>
              <a:cxn ang="T62">
                <a:pos x="T0" y="T1"/>
              </a:cxn>
              <a:cxn ang="T63">
                <a:pos x="T2" y="T3"/>
              </a:cxn>
              <a:cxn ang="T64">
                <a:pos x="T4" y="T5"/>
              </a:cxn>
              <a:cxn ang="T65">
                <a:pos x="T6" y="T7"/>
              </a:cxn>
              <a:cxn ang="T66">
                <a:pos x="T8" y="T9"/>
              </a:cxn>
              <a:cxn ang="T67">
                <a:pos x="T10" y="T11"/>
              </a:cxn>
              <a:cxn ang="T68">
                <a:pos x="T12" y="T13"/>
              </a:cxn>
              <a:cxn ang="T69">
                <a:pos x="T14" y="T15"/>
              </a:cxn>
              <a:cxn ang="T70">
                <a:pos x="T16" y="T17"/>
              </a:cxn>
              <a:cxn ang="T71">
                <a:pos x="T18" y="T19"/>
              </a:cxn>
              <a:cxn ang="T72">
                <a:pos x="T20" y="T21"/>
              </a:cxn>
              <a:cxn ang="T73">
                <a:pos x="T22" y="T23"/>
              </a:cxn>
              <a:cxn ang="T74">
                <a:pos x="T24" y="T25"/>
              </a:cxn>
              <a:cxn ang="T75">
                <a:pos x="T26" y="T27"/>
              </a:cxn>
              <a:cxn ang="T76">
                <a:pos x="T28" y="T29"/>
              </a:cxn>
              <a:cxn ang="T77">
                <a:pos x="T30" y="T31"/>
              </a:cxn>
              <a:cxn ang="T78">
                <a:pos x="T32" y="T33"/>
              </a:cxn>
              <a:cxn ang="T79">
                <a:pos x="T34" y="T35"/>
              </a:cxn>
              <a:cxn ang="T80">
                <a:pos x="T36" y="T37"/>
              </a:cxn>
              <a:cxn ang="T81">
                <a:pos x="T38" y="T39"/>
              </a:cxn>
              <a:cxn ang="T82">
                <a:pos x="T40" y="T41"/>
              </a:cxn>
              <a:cxn ang="T83">
                <a:pos x="T42" y="T43"/>
              </a:cxn>
              <a:cxn ang="T84">
                <a:pos x="T44" y="T45"/>
              </a:cxn>
              <a:cxn ang="T85">
                <a:pos x="T46" y="T47"/>
              </a:cxn>
              <a:cxn ang="T86">
                <a:pos x="T48" y="T49"/>
              </a:cxn>
              <a:cxn ang="T87">
                <a:pos x="T50" y="T51"/>
              </a:cxn>
              <a:cxn ang="T88">
                <a:pos x="T52" y="T53"/>
              </a:cxn>
              <a:cxn ang="T89">
                <a:pos x="T54" y="T55"/>
              </a:cxn>
              <a:cxn ang="T90">
                <a:pos x="T56" y="T57"/>
              </a:cxn>
              <a:cxn ang="T91">
                <a:pos x="T58" y="T59"/>
              </a:cxn>
              <a:cxn ang="T92">
                <a:pos x="T60" y="T61"/>
              </a:cxn>
            </a:cxnLst>
            <a:rect l="0" t="0" r="r" b="b"/>
            <a:pathLst>
              <a:path w="323" h="386">
                <a:moveTo>
                  <a:pt x="247" y="0"/>
                </a:moveTo>
                <a:lnTo>
                  <a:pt x="232" y="28"/>
                </a:lnTo>
                <a:lnTo>
                  <a:pt x="217" y="55"/>
                </a:lnTo>
                <a:lnTo>
                  <a:pt x="201" y="80"/>
                </a:lnTo>
                <a:lnTo>
                  <a:pt x="185" y="105"/>
                </a:lnTo>
                <a:lnTo>
                  <a:pt x="170" y="127"/>
                </a:lnTo>
                <a:lnTo>
                  <a:pt x="153" y="148"/>
                </a:lnTo>
                <a:lnTo>
                  <a:pt x="137" y="168"/>
                </a:lnTo>
                <a:lnTo>
                  <a:pt x="121" y="187"/>
                </a:lnTo>
                <a:lnTo>
                  <a:pt x="105" y="205"/>
                </a:lnTo>
                <a:lnTo>
                  <a:pt x="89" y="221"/>
                </a:lnTo>
                <a:lnTo>
                  <a:pt x="73" y="237"/>
                </a:lnTo>
                <a:lnTo>
                  <a:pt x="58" y="251"/>
                </a:lnTo>
                <a:lnTo>
                  <a:pt x="27" y="277"/>
                </a:lnTo>
                <a:lnTo>
                  <a:pt x="0" y="299"/>
                </a:lnTo>
                <a:lnTo>
                  <a:pt x="49" y="386"/>
                </a:lnTo>
                <a:lnTo>
                  <a:pt x="79" y="361"/>
                </a:lnTo>
                <a:lnTo>
                  <a:pt x="111" y="333"/>
                </a:lnTo>
                <a:lnTo>
                  <a:pt x="128" y="317"/>
                </a:lnTo>
                <a:lnTo>
                  <a:pt x="146" y="300"/>
                </a:lnTo>
                <a:lnTo>
                  <a:pt x="164" y="281"/>
                </a:lnTo>
                <a:lnTo>
                  <a:pt x="182" y="261"/>
                </a:lnTo>
                <a:lnTo>
                  <a:pt x="200" y="241"/>
                </a:lnTo>
                <a:lnTo>
                  <a:pt x="218" y="218"/>
                </a:lnTo>
                <a:lnTo>
                  <a:pt x="236" y="194"/>
                </a:lnTo>
                <a:lnTo>
                  <a:pt x="254" y="170"/>
                </a:lnTo>
                <a:lnTo>
                  <a:pt x="272" y="143"/>
                </a:lnTo>
                <a:lnTo>
                  <a:pt x="289" y="114"/>
                </a:lnTo>
                <a:lnTo>
                  <a:pt x="306" y="85"/>
                </a:lnTo>
                <a:lnTo>
                  <a:pt x="323" y="53"/>
                </a:lnTo>
                <a:lnTo>
                  <a:pt x="247" y="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05" name="Freeform 199">
            <a:extLst>
              <a:ext uri="{FF2B5EF4-FFF2-40B4-BE49-F238E27FC236}">
                <a16:creationId xmlns:a16="http://schemas.microsoft.com/office/drawing/2014/main" id="{00000000-0008-0000-0700-000095010000}"/>
              </a:ext>
            </a:extLst>
          </xdr:cNvPr>
          <xdr:cNvSpPr>
            <a:spLocks noEditPoints="1"/>
          </xdr:cNvSpPr>
        </xdr:nvSpPr>
        <xdr:spPr bwMode="auto">
          <a:xfrm>
            <a:off x="4816" y="312"/>
            <a:ext cx="99" cy="97"/>
          </a:xfrm>
          <a:custGeom>
            <a:avLst/>
            <a:gdLst>
              <a:gd name="T0" fmla="*/ 0 w 496"/>
              <a:gd name="T1" fmla="*/ 0 h 584"/>
              <a:gd name="T2" fmla="*/ 0 w 496"/>
              <a:gd name="T3" fmla="*/ 0 h 584"/>
              <a:gd name="T4" fmla="*/ 0 w 496"/>
              <a:gd name="T5" fmla="*/ 0 h 584"/>
              <a:gd name="T6" fmla="*/ 0 w 496"/>
              <a:gd name="T7" fmla="*/ 0 h 584"/>
              <a:gd name="T8" fmla="*/ 0 w 496"/>
              <a:gd name="T9" fmla="*/ 0 h 584"/>
              <a:gd name="T10" fmla="*/ 0 w 496"/>
              <a:gd name="T11" fmla="*/ 0 h 584"/>
              <a:gd name="T12" fmla="*/ 0 w 496"/>
              <a:gd name="T13" fmla="*/ 0 h 584"/>
              <a:gd name="T14" fmla="*/ 0 w 496"/>
              <a:gd name="T15" fmla="*/ 0 h 584"/>
              <a:gd name="T16" fmla="*/ 0 w 496"/>
              <a:gd name="T17" fmla="*/ 0 h 584"/>
              <a:gd name="T18" fmla="*/ 0 w 496"/>
              <a:gd name="T19" fmla="*/ 0 h 584"/>
              <a:gd name="T20" fmla="*/ 0 w 496"/>
              <a:gd name="T21" fmla="*/ 0 h 584"/>
              <a:gd name="T22" fmla="*/ 0 w 496"/>
              <a:gd name="T23" fmla="*/ 0 h 584"/>
              <a:gd name="T24" fmla="*/ 0 w 496"/>
              <a:gd name="T25" fmla="*/ 0 h 584"/>
              <a:gd name="T26" fmla="*/ 0 w 496"/>
              <a:gd name="T27" fmla="*/ 0 h 584"/>
              <a:gd name="T28" fmla="*/ 0 w 496"/>
              <a:gd name="T29" fmla="*/ 0 h 584"/>
              <a:gd name="T30" fmla="*/ 0 w 496"/>
              <a:gd name="T31" fmla="*/ 0 h 584"/>
              <a:gd name="T32" fmla="*/ 0 w 496"/>
              <a:gd name="T33" fmla="*/ 0 h 584"/>
              <a:gd name="T34" fmla="*/ 0 w 496"/>
              <a:gd name="T35" fmla="*/ 0 h 584"/>
              <a:gd name="T36" fmla="*/ 0 w 496"/>
              <a:gd name="T37" fmla="*/ 0 h 584"/>
              <a:gd name="T38" fmla="*/ 0 w 496"/>
              <a:gd name="T39" fmla="*/ 0 h 584"/>
              <a:gd name="T40" fmla="*/ 0 w 496"/>
              <a:gd name="T41" fmla="*/ 0 h 584"/>
              <a:gd name="T42" fmla="*/ 0 w 496"/>
              <a:gd name="T43" fmla="*/ 0 h 584"/>
              <a:gd name="T44" fmla="*/ 0 w 496"/>
              <a:gd name="T45" fmla="*/ 0 h 584"/>
              <a:gd name="T46" fmla="*/ 0 w 496"/>
              <a:gd name="T47" fmla="*/ 0 h 584"/>
              <a:gd name="T48" fmla="*/ 0 w 496"/>
              <a:gd name="T49" fmla="*/ 0 h 584"/>
              <a:gd name="T50" fmla="*/ 0 w 496"/>
              <a:gd name="T51" fmla="*/ 0 h 584"/>
              <a:gd name="T52" fmla="*/ 0 w 496"/>
              <a:gd name="T53" fmla="*/ 0 h 584"/>
              <a:gd name="T54" fmla="*/ 0 w 496"/>
              <a:gd name="T55" fmla="*/ 0 h 584"/>
              <a:gd name="T56" fmla="*/ 0 w 496"/>
              <a:gd name="T57" fmla="*/ 0 h 584"/>
              <a:gd name="T58" fmla="*/ 0 w 496"/>
              <a:gd name="T59" fmla="*/ 0 h 584"/>
              <a:gd name="T60" fmla="*/ 0 w 496"/>
              <a:gd name="T61" fmla="*/ 0 h 584"/>
              <a:gd name="T62" fmla="*/ 0 w 496"/>
              <a:gd name="T63" fmla="*/ 0 h 584"/>
              <a:gd name="T64" fmla="*/ 0 w 496"/>
              <a:gd name="T65" fmla="*/ 0 h 584"/>
              <a:gd name="T66" fmla="*/ 0 w 496"/>
              <a:gd name="T67" fmla="*/ 0 h 584"/>
              <a:gd name="T68" fmla="*/ 0 w 496"/>
              <a:gd name="T69" fmla="*/ 0 h 584"/>
              <a:gd name="T70" fmla="*/ 0 w 496"/>
              <a:gd name="T71" fmla="*/ 0 h 584"/>
              <a:gd name="T72" fmla="*/ 0 w 496"/>
              <a:gd name="T73" fmla="*/ 0 h 584"/>
              <a:gd name="T74" fmla="*/ 0 w 496"/>
              <a:gd name="T75" fmla="*/ 0 h 584"/>
              <a:gd name="T76" fmla="*/ 0 w 496"/>
              <a:gd name="T77" fmla="*/ 0 h 584"/>
              <a:gd name="T78" fmla="*/ 0 w 496"/>
              <a:gd name="T79" fmla="*/ 0 h 584"/>
              <a:gd name="T80" fmla="*/ 0 w 496"/>
              <a:gd name="T81" fmla="*/ 0 h 584"/>
              <a:gd name="T82" fmla="*/ 0 w 496"/>
              <a:gd name="T83" fmla="*/ 0 h 584"/>
              <a:gd name="T84" fmla="*/ 0 w 496"/>
              <a:gd name="T85" fmla="*/ 0 h 584"/>
              <a:gd name="T86" fmla="*/ 0 w 496"/>
              <a:gd name="T87" fmla="*/ 0 h 584"/>
              <a:gd name="T88" fmla="*/ 0 w 496"/>
              <a:gd name="T89" fmla="*/ 0 h 584"/>
              <a:gd name="T90" fmla="*/ 0 w 496"/>
              <a:gd name="T91" fmla="*/ 0 h 584"/>
              <a:gd name="T92" fmla="*/ 0 w 496"/>
              <a:gd name="T93" fmla="*/ 0 h 584"/>
              <a:gd name="T94" fmla="*/ 0 w 496"/>
              <a:gd name="T95" fmla="*/ 0 h 584"/>
              <a:gd name="T96" fmla="*/ 0 w 496"/>
              <a:gd name="T97" fmla="*/ 0 h 584"/>
              <a:gd name="T98" fmla="*/ 0 w 496"/>
              <a:gd name="T99" fmla="*/ 0 h 584"/>
              <a:gd name="T100" fmla="*/ 0 w 496"/>
              <a:gd name="T101" fmla="*/ 0 h 584"/>
              <a:gd name="T102" fmla="*/ 0 w 496"/>
              <a:gd name="T103" fmla="*/ 0 h 584"/>
              <a:gd name="T104" fmla="*/ 0 w 496"/>
              <a:gd name="T105" fmla="*/ 0 h 584"/>
              <a:gd name="T106" fmla="*/ 0 w 496"/>
              <a:gd name="T107" fmla="*/ 0 h 584"/>
              <a:gd name="T108" fmla="*/ 0 w 496"/>
              <a:gd name="T109" fmla="*/ 0 h 584"/>
              <a:gd name="T110" fmla="*/ 0 w 496"/>
              <a:gd name="T111" fmla="*/ 0 h 584"/>
              <a:gd name="T112" fmla="*/ 0 w 496"/>
              <a:gd name="T113" fmla="*/ 0 h 584"/>
              <a:gd name="T114" fmla="*/ 0 w 496"/>
              <a:gd name="T115" fmla="*/ 0 h 584"/>
              <a:gd name="T116" fmla="*/ 0 w 496"/>
              <a:gd name="T117" fmla="*/ 0 h 584"/>
              <a:gd name="T118" fmla="*/ 0 w 496"/>
              <a:gd name="T119" fmla="*/ 0 h 584"/>
              <a:gd name="T120" fmla="*/ 0 w 496"/>
              <a:gd name="T121" fmla="*/ 0 h 584"/>
              <a:gd name="T122" fmla="*/ 0 w 496"/>
              <a:gd name="T123" fmla="*/ 0 h 584"/>
              <a:gd name="T124" fmla="*/ 0 w 496"/>
              <a:gd name="T125" fmla="*/ 0 h 584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0" t="0" r="r" b="b"/>
            <a:pathLst>
              <a:path w="496" h="584">
                <a:moveTo>
                  <a:pt x="244" y="48"/>
                </a:moveTo>
                <a:lnTo>
                  <a:pt x="254" y="48"/>
                </a:lnTo>
                <a:lnTo>
                  <a:pt x="265" y="49"/>
                </a:lnTo>
                <a:lnTo>
                  <a:pt x="275" y="50"/>
                </a:lnTo>
                <a:lnTo>
                  <a:pt x="286" y="53"/>
                </a:lnTo>
                <a:lnTo>
                  <a:pt x="306" y="59"/>
                </a:lnTo>
                <a:lnTo>
                  <a:pt x="325" y="67"/>
                </a:lnTo>
                <a:lnTo>
                  <a:pt x="343" y="76"/>
                </a:lnTo>
                <a:lnTo>
                  <a:pt x="361" y="88"/>
                </a:lnTo>
                <a:lnTo>
                  <a:pt x="377" y="102"/>
                </a:lnTo>
                <a:lnTo>
                  <a:pt x="392" y="118"/>
                </a:lnTo>
                <a:lnTo>
                  <a:pt x="406" y="134"/>
                </a:lnTo>
                <a:lnTo>
                  <a:pt x="418" y="153"/>
                </a:lnTo>
                <a:lnTo>
                  <a:pt x="429" y="173"/>
                </a:lnTo>
                <a:lnTo>
                  <a:pt x="438" y="193"/>
                </a:lnTo>
                <a:lnTo>
                  <a:pt x="442" y="205"/>
                </a:lnTo>
                <a:lnTo>
                  <a:pt x="446" y="215"/>
                </a:lnTo>
                <a:lnTo>
                  <a:pt x="448" y="227"/>
                </a:lnTo>
                <a:lnTo>
                  <a:pt x="451" y="239"/>
                </a:lnTo>
                <a:lnTo>
                  <a:pt x="453" y="251"/>
                </a:lnTo>
                <a:lnTo>
                  <a:pt x="454" y="262"/>
                </a:lnTo>
                <a:lnTo>
                  <a:pt x="455" y="275"/>
                </a:lnTo>
                <a:lnTo>
                  <a:pt x="455" y="287"/>
                </a:lnTo>
                <a:lnTo>
                  <a:pt x="455" y="300"/>
                </a:lnTo>
                <a:lnTo>
                  <a:pt x="454" y="312"/>
                </a:lnTo>
                <a:lnTo>
                  <a:pt x="453" y="325"/>
                </a:lnTo>
                <a:lnTo>
                  <a:pt x="451" y="336"/>
                </a:lnTo>
                <a:lnTo>
                  <a:pt x="446" y="360"/>
                </a:lnTo>
                <a:lnTo>
                  <a:pt x="439" y="382"/>
                </a:lnTo>
                <a:lnTo>
                  <a:pt x="431" y="405"/>
                </a:lnTo>
                <a:lnTo>
                  <a:pt x="420" y="425"/>
                </a:lnTo>
                <a:lnTo>
                  <a:pt x="409" y="445"/>
                </a:lnTo>
                <a:lnTo>
                  <a:pt x="395" y="462"/>
                </a:lnTo>
                <a:lnTo>
                  <a:pt x="380" y="479"/>
                </a:lnTo>
                <a:lnTo>
                  <a:pt x="364" y="493"/>
                </a:lnTo>
                <a:lnTo>
                  <a:pt x="356" y="499"/>
                </a:lnTo>
                <a:lnTo>
                  <a:pt x="347" y="506"/>
                </a:lnTo>
                <a:lnTo>
                  <a:pt x="338" y="511"/>
                </a:lnTo>
                <a:lnTo>
                  <a:pt x="328" y="517"/>
                </a:lnTo>
                <a:lnTo>
                  <a:pt x="319" y="521"/>
                </a:lnTo>
                <a:lnTo>
                  <a:pt x="309" y="525"/>
                </a:lnTo>
                <a:lnTo>
                  <a:pt x="298" y="528"/>
                </a:lnTo>
                <a:lnTo>
                  <a:pt x="288" y="531"/>
                </a:lnTo>
                <a:lnTo>
                  <a:pt x="277" y="533"/>
                </a:lnTo>
                <a:lnTo>
                  <a:pt x="266" y="535"/>
                </a:lnTo>
                <a:lnTo>
                  <a:pt x="255" y="535"/>
                </a:lnTo>
                <a:lnTo>
                  <a:pt x="244" y="537"/>
                </a:lnTo>
                <a:lnTo>
                  <a:pt x="233" y="535"/>
                </a:lnTo>
                <a:lnTo>
                  <a:pt x="223" y="535"/>
                </a:lnTo>
                <a:lnTo>
                  <a:pt x="212" y="533"/>
                </a:lnTo>
                <a:lnTo>
                  <a:pt x="202" y="531"/>
                </a:lnTo>
                <a:lnTo>
                  <a:pt x="192" y="528"/>
                </a:lnTo>
                <a:lnTo>
                  <a:pt x="183" y="525"/>
                </a:lnTo>
                <a:lnTo>
                  <a:pt x="173" y="521"/>
                </a:lnTo>
                <a:lnTo>
                  <a:pt x="164" y="517"/>
                </a:lnTo>
                <a:lnTo>
                  <a:pt x="155" y="511"/>
                </a:lnTo>
                <a:lnTo>
                  <a:pt x="146" y="506"/>
                </a:lnTo>
                <a:lnTo>
                  <a:pt x="138" y="499"/>
                </a:lnTo>
                <a:lnTo>
                  <a:pt x="129" y="493"/>
                </a:lnTo>
                <a:lnTo>
                  <a:pt x="121" y="486"/>
                </a:lnTo>
                <a:lnTo>
                  <a:pt x="114" y="479"/>
                </a:lnTo>
                <a:lnTo>
                  <a:pt x="106" y="471"/>
                </a:lnTo>
                <a:lnTo>
                  <a:pt x="99" y="462"/>
                </a:lnTo>
                <a:lnTo>
                  <a:pt x="86" y="445"/>
                </a:lnTo>
                <a:lnTo>
                  <a:pt x="75" y="425"/>
                </a:lnTo>
                <a:lnTo>
                  <a:pt x="65" y="405"/>
                </a:lnTo>
                <a:lnTo>
                  <a:pt x="56" y="382"/>
                </a:lnTo>
                <a:lnTo>
                  <a:pt x="52" y="372"/>
                </a:lnTo>
                <a:lnTo>
                  <a:pt x="49" y="360"/>
                </a:lnTo>
                <a:lnTo>
                  <a:pt x="47" y="348"/>
                </a:lnTo>
                <a:lnTo>
                  <a:pt x="44" y="336"/>
                </a:lnTo>
                <a:lnTo>
                  <a:pt x="43" y="325"/>
                </a:lnTo>
                <a:lnTo>
                  <a:pt x="41" y="312"/>
                </a:lnTo>
                <a:lnTo>
                  <a:pt x="41" y="300"/>
                </a:lnTo>
                <a:lnTo>
                  <a:pt x="40" y="287"/>
                </a:lnTo>
                <a:lnTo>
                  <a:pt x="41" y="275"/>
                </a:lnTo>
                <a:lnTo>
                  <a:pt x="41" y="262"/>
                </a:lnTo>
                <a:lnTo>
                  <a:pt x="43" y="251"/>
                </a:lnTo>
                <a:lnTo>
                  <a:pt x="45" y="239"/>
                </a:lnTo>
                <a:lnTo>
                  <a:pt x="47" y="227"/>
                </a:lnTo>
                <a:lnTo>
                  <a:pt x="50" y="215"/>
                </a:lnTo>
                <a:lnTo>
                  <a:pt x="53" y="205"/>
                </a:lnTo>
                <a:lnTo>
                  <a:pt x="57" y="193"/>
                </a:lnTo>
                <a:lnTo>
                  <a:pt x="66" y="173"/>
                </a:lnTo>
                <a:lnTo>
                  <a:pt x="77" y="153"/>
                </a:lnTo>
                <a:lnTo>
                  <a:pt x="89" y="134"/>
                </a:lnTo>
                <a:lnTo>
                  <a:pt x="102" y="118"/>
                </a:lnTo>
                <a:lnTo>
                  <a:pt x="117" y="102"/>
                </a:lnTo>
                <a:lnTo>
                  <a:pt x="133" y="88"/>
                </a:lnTo>
                <a:lnTo>
                  <a:pt x="150" y="76"/>
                </a:lnTo>
                <a:lnTo>
                  <a:pt x="167" y="67"/>
                </a:lnTo>
                <a:lnTo>
                  <a:pt x="186" y="59"/>
                </a:lnTo>
                <a:lnTo>
                  <a:pt x="205" y="53"/>
                </a:lnTo>
                <a:lnTo>
                  <a:pt x="214" y="50"/>
                </a:lnTo>
                <a:lnTo>
                  <a:pt x="224" y="49"/>
                </a:lnTo>
                <a:lnTo>
                  <a:pt x="234" y="48"/>
                </a:lnTo>
                <a:lnTo>
                  <a:pt x="244" y="48"/>
                </a:lnTo>
                <a:close/>
                <a:moveTo>
                  <a:pt x="244" y="0"/>
                </a:moveTo>
                <a:lnTo>
                  <a:pt x="232" y="0"/>
                </a:lnTo>
                <a:lnTo>
                  <a:pt x="220" y="1"/>
                </a:lnTo>
                <a:lnTo>
                  <a:pt x="208" y="3"/>
                </a:lnTo>
                <a:lnTo>
                  <a:pt x="196" y="6"/>
                </a:lnTo>
                <a:lnTo>
                  <a:pt x="184" y="9"/>
                </a:lnTo>
                <a:lnTo>
                  <a:pt x="173" y="13"/>
                </a:lnTo>
                <a:lnTo>
                  <a:pt x="162" y="17"/>
                </a:lnTo>
                <a:lnTo>
                  <a:pt x="151" y="22"/>
                </a:lnTo>
                <a:lnTo>
                  <a:pt x="140" y="28"/>
                </a:lnTo>
                <a:lnTo>
                  <a:pt x="129" y="34"/>
                </a:lnTo>
                <a:lnTo>
                  <a:pt x="119" y="41"/>
                </a:lnTo>
                <a:lnTo>
                  <a:pt x="109" y="48"/>
                </a:lnTo>
                <a:lnTo>
                  <a:pt x="100" y="56"/>
                </a:lnTo>
                <a:lnTo>
                  <a:pt x="90" y="65"/>
                </a:lnTo>
                <a:lnTo>
                  <a:pt x="81" y="73"/>
                </a:lnTo>
                <a:lnTo>
                  <a:pt x="73" y="82"/>
                </a:lnTo>
                <a:lnTo>
                  <a:pt x="65" y="93"/>
                </a:lnTo>
                <a:lnTo>
                  <a:pt x="57" y="103"/>
                </a:lnTo>
                <a:lnTo>
                  <a:pt x="49" y="114"/>
                </a:lnTo>
                <a:lnTo>
                  <a:pt x="43" y="125"/>
                </a:lnTo>
                <a:lnTo>
                  <a:pt x="36" y="136"/>
                </a:lnTo>
                <a:lnTo>
                  <a:pt x="30" y="148"/>
                </a:lnTo>
                <a:lnTo>
                  <a:pt x="24" y="161"/>
                </a:lnTo>
                <a:lnTo>
                  <a:pt x="19" y="174"/>
                </a:lnTo>
                <a:lnTo>
                  <a:pt x="15" y="187"/>
                </a:lnTo>
                <a:lnTo>
                  <a:pt x="11" y="200"/>
                </a:lnTo>
                <a:lnTo>
                  <a:pt x="8" y="214"/>
                </a:lnTo>
                <a:lnTo>
                  <a:pt x="5" y="228"/>
                </a:lnTo>
                <a:lnTo>
                  <a:pt x="3" y="242"/>
                </a:lnTo>
                <a:lnTo>
                  <a:pt x="1" y="258"/>
                </a:lnTo>
                <a:lnTo>
                  <a:pt x="0" y="272"/>
                </a:lnTo>
                <a:lnTo>
                  <a:pt x="0" y="287"/>
                </a:lnTo>
                <a:lnTo>
                  <a:pt x="0" y="302"/>
                </a:lnTo>
                <a:lnTo>
                  <a:pt x="1" y="318"/>
                </a:lnTo>
                <a:lnTo>
                  <a:pt x="3" y="332"/>
                </a:lnTo>
                <a:lnTo>
                  <a:pt x="5" y="347"/>
                </a:lnTo>
                <a:lnTo>
                  <a:pt x="8" y="361"/>
                </a:lnTo>
                <a:lnTo>
                  <a:pt x="11" y="375"/>
                </a:lnTo>
                <a:lnTo>
                  <a:pt x="15" y="389"/>
                </a:lnTo>
                <a:lnTo>
                  <a:pt x="19" y="402"/>
                </a:lnTo>
                <a:lnTo>
                  <a:pt x="24" y="415"/>
                </a:lnTo>
                <a:lnTo>
                  <a:pt x="30" y="428"/>
                </a:lnTo>
                <a:lnTo>
                  <a:pt x="36" y="441"/>
                </a:lnTo>
                <a:lnTo>
                  <a:pt x="43" y="453"/>
                </a:lnTo>
                <a:lnTo>
                  <a:pt x="49" y="465"/>
                </a:lnTo>
                <a:lnTo>
                  <a:pt x="57" y="475"/>
                </a:lnTo>
                <a:lnTo>
                  <a:pt x="65" y="486"/>
                </a:lnTo>
                <a:lnTo>
                  <a:pt x="73" y="497"/>
                </a:lnTo>
                <a:lnTo>
                  <a:pt x="81" y="507"/>
                </a:lnTo>
                <a:lnTo>
                  <a:pt x="90" y="517"/>
                </a:lnTo>
                <a:lnTo>
                  <a:pt x="100" y="525"/>
                </a:lnTo>
                <a:lnTo>
                  <a:pt x="109" y="533"/>
                </a:lnTo>
                <a:lnTo>
                  <a:pt x="119" y="541"/>
                </a:lnTo>
                <a:lnTo>
                  <a:pt x="129" y="548"/>
                </a:lnTo>
                <a:lnTo>
                  <a:pt x="140" y="554"/>
                </a:lnTo>
                <a:lnTo>
                  <a:pt x="151" y="560"/>
                </a:lnTo>
                <a:lnTo>
                  <a:pt x="162" y="566"/>
                </a:lnTo>
                <a:lnTo>
                  <a:pt x="173" y="571"/>
                </a:lnTo>
                <a:lnTo>
                  <a:pt x="184" y="574"/>
                </a:lnTo>
                <a:lnTo>
                  <a:pt x="196" y="578"/>
                </a:lnTo>
                <a:lnTo>
                  <a:pt x="208" y="581"/>
                </a:lnTo>
                <a:lnTo>
                  <a:pt x="220" y="582"/>
                </a:lnTo>
                <a:lnTo>
                  <a:pt x="232" y="584"/>
                </a:lnTo>
                <a:lnTo>
                  <a:pt x="244" y="584"/>
                </a:lnTo>
                <a:lnTo>
                  <a:pt x="257" y="584"/>
                </a:lnTo>
                <a:lnTo>
                  <a:pt x="269" y="582"/>
                </a:lnTo>
                <a:lnTo>
                  <a:pt x="282" y="581"/>
                </a:lnTo>
                <a:lnTo>
                  <a:pt x="294" y="578"/>
                </a:lnTo>
                <a:lnTo>
                  <a:pt x="306" y="574"/>
                </a:lnTo>
                <a:lnTo>
                  <a:pt x="318" y="571"/>
                </a:lnTo>
                <a:lnTo>
                  <a:pt x="330" y="566"/>
                </a:lnTo>
                <a:lnTo>
                  <a:pt x="342" y="560"/>
                </a:lnTo>
                <a:lnTo>
                  <a:pt x="353" y="554"/>
                </a:lnTo>
                <a:lnTo>
                  <a:pt x="363" y="548"/>
                </a:lnTo>
                <a:lnTo>
                  <a:pt x="374" y="541"/>
                </a:lnTo>
                <a:lnTo>
                  <a:pt x="384" y="533"/>
                </a:lnTo>
                <a:lnTo>
                  <a:pt x="394" y="525"/>
                </a:lnTo>
                <a:lnTo>
                  <a:pt x="404" y="517"/>
                </a:lnTo>
                <a:lnTo>
                  <a:pt x="413" y="507"/>
                </a:lnTo>
                <a:lnTo>
                  <a:pt x="422" y="497"/>
                </a:lnTo>
                <a:lnTo>
                  <a:pt x="430" y="486"/>
                </a:lnTo>
                <a:lnTo>
                  <a:pt x="438" y="475"/>
                </a:lnTo>
                <a:lnTo>
                  <a:pt x="446" y="465"/>
                </a:lnTo>
                <a:lnTo>
                  <a:pt x="453" y="453"/>
                </a:lnTo>
                <a:lnTo>
                  <a:pt x="459" y="441"/>
                </a:lnTo>
                <a:lnTo>
                  <a:pt x="465" y="428"/>
                </a:lnTo>
                <a:lnTo>
                  <a:pt x="471" y="415"/>
                </a:lnTo>
                <a:lnTo>
                  <a:pt x="476" y="402"/>
                </a:lnTo>
                <a:lnTo>
                  <a:pt x="481" y="389"/>
                </a:lnTo>
                <a:lnTo>
                  <a:pt x="485" y="375"/>
                </a:lnTo>
                <a:lnTo>
                  <a:pt x="488" y="361"/>
                </a:lnTo>
                <a:lnTo>
                  <a:pt x="491" y="347"/>
                </a:lnTo>
                <a:lnTo>
                  <a:pt x="493" y="332"/>
                </a:lnTo>
                <a:lnTo>
                  <a:pt x="495" y="318"/>
                </a:lnTo>
                <a:lnTo>
                  <a:pt x="496" y="302"/>
                </a:lnTo>
                <a:lnTo>
                  <a:pt x="496" y="287"/>
                </a:lnTo>
                <a:lnTo>
                  <a:pt x="496" y="272"/>
                </a:lnTo>
                <a:lnTo>
                  <a:pt x="495" y="258"/>
                </a:lnTo>
                <a:lnTo>
                  <a:pt x="493" y="242"/>
                </a:lnTo>
                <a:lnTo>
                  <a:pt x="491" y="228"/>
                </a:lnTo>
                <a:lnTo>
                  <a:pt x="488" y="214"/>
                </a:lnTo>
                <a:lnTo>
                  <a:pt x="485" y="200"/>
                </a:lnTo>
                <a:lnTo>
                  <a:pt x="481" y="187"/>
                </a:lnTo>
                <a:lnTo>
                  <a:pt x="476" y="174"/>
                </a:lnTo>
                <a:lnTo>
                  <a:pt x="471" y="161"/>
                </a:lnTo>
                <a:lnTo>
                  <a:pt x="465" y="148"/>
                </a:lnTo>
                <a:lnTo>
                  <a:pt x="459" y="136"/>
                </a:lnTo>
                <a:lnTo>
                  <a:pt x="453" y="125"/>
                </a:lnTo>
                <a:lnTo>
                  <a:pt x="446" y="114"/>
                </a:lnTo>
                <a:lnTo>
                  <a:pt x="438" y="103"/>
                </a:lnTo>
                <a:lnTo>
                  <a:pt x="430" y="93"/>
                </a:lnTo>
                <a:lnTo>
                  <a:pt x="422" y="82"/>
                </a:lnTo>
                <a:lnTo>
                  <a:pt x="413" y="73"/>
                </a:lnTo>
                <a:lnTo>
                  <a:pt x="404" y="65"/>
                </a:lnTo>
                <a:lnTo>
                  <a:pt x="394" y="56"/>
                </a:lnTo>
                <a:lnTo>
                  <a:pt x="384" y="48"/>
                </a:lnTo>
                <a:lnTo>
                  <a:pt x="374" y="41"/>
                </a:lnTo>
                <a:lnTo>
                  <a:pt x="363" y="34"/>
                </a:lnTo>
                <a:lnTo>
                  <a:pt x="353" y="28"/>
                </a:lnTo>
                <a:lnTo>
                  <a:pt x="342" y="22"/>
                </a:lnTo>
                <a:lnTo>
                  <a:pt x="330" y="17"/>
                </a:lnTo>
                <a:lnTo>
                  <a:pt x="318" y="13"/>
                </a:lnTo>
                <a:lnTo>
                  <a:pt x="306" y="9"/>
                </a:lnTo>
                <a:lnTo>
                  <a:pt x="294" y="6"/>
                </a:lnTo>
                <a:lnTo>
                  <a:pt x="282" y="3"/>
                </a:lnTo>
                <a:lnTo>
                  <a:pt x="269" y="1"/>
                </a:lnTo>
                <a:lnTo>
                  <a:pt x="257" y="0"/>
                </a:lnTo>
                <a:lnTo>
                  <a:pt x="244" y="0"/>
                </a:lnTo>
                <a:close/>
                <a:moveTo>
                  <a:pt x="154" y="449"/>
                </a:moveTo>
                <a:lnTo>
                  <a:pt x="211" y="449"/>
                </a:lnTo>
                <a:lnTo>
                  <a:pt x="211" y="326"/>
                </a:lnTo>
                <a:lnTo>
                  <a:pt x="260" y="326"/>
                </a:lnTo>
                <a:lnTo>
                  <a:pt x="266" y="326"/>
                </a:lnTo>
                <a:lnTo>
                  <a:pt x="271" y="327"/>
                </a:lnTo>
                <a:lnTo>
                  <a:pt x="275" y="329"/>
                </a:lnTo>
                <a:lnTo>
                  <a:pt x="278" y="333"/>
                </a:lnTo>
                <a:lnTo>
                  <a:pt x="281" y="336"/>
                </a:lnTo>
                <a:lnTo>
                  <a:pt x="283" y="341"/>
                </a:lnTo>
                <a:lnTo>
                  <a:pt x="284" y="347"/>
                </a:lnTo>
                <a:lnTo>
                  <a:pt x="284" y="354"/>
                </a:lnTo>
                <a:lnTo>
                  <a:pt x="286" y="368"/>
                </a:lnTo>
                <a:lnTo>
                  <a:pt x="288" y="399"/>
                </a:lnTo>
                <a:lnTo>
                  <a:pt x="291" y="431"/>
                </a:lnTo>
                <a:lnTo>
                  <a:pt x="293" y="449"/>
                </a:lnTo>
                <a:lnTo>
                  <a:pt x="358" y="449"/>
                </a:lnTo>
                <a:lnTo>
                  <a:pt x="355" y="445"/>
                </a:lnTo>
                <a:lnTo>
                  <a:pt x="352" y="436"/>
                </a:lnTo>
                <a:lnTo>
                  <a:pt x="349" y="426"/>
                </a:lnTo>
                <a:lnTo>
                  <a:pt x="346" y="414"/>
                </a:lnTo>
                <a:lnTo>
                  <a:pt x="344" y="401"/>
                </a:lnTo>
                <a:lnTo>
                  <a:pt x="343" y="388"/>
                </a:lnTo>
                <a:lnTo>
                  <a:pt x="342" y="375"/>
                </a:lnTo>
                <a:lnTo>
                  <a:pt x="341" y="364"/>
                </a:lnTo>
                <a:lnTo>
                  <a:pt x="339" y="349"/>
                </a:lnTo>
                <a:lnTo>
                  <a:pt x="336" y="338"/>
                </a:lnTo>
                <a:lnTo>
                  <a:pt x="333" y="326"/>
                </a:lnTo>
                <a:lnTo>
                  <a:pt x="329" y="316"/>
                </a:lnTo>
                <a:lnTo>
                  <a:pt x="327" y="312"/>
                </a:lnTo>
                <a:lnTo>
                  <a:pt x="324" y="308"/>
                </a:lnTo>
                <a:lnTo>
                  <a:pt x="320" y="305"/>
                </a:lnTo>
                <a:lnTo>
                  <a:pt x="316" y="302"/>
                </a:lnTo>
                <a:lnTo>
                  <a:pt x="311" y="300"/>
                </a:lnTo>
                <a:lnTo>
                  <a:pt x="306" y="298"/>
                </a:lnTo>
                <a:lnTo>
                  <a:pt x="300" y="298"/>
                </a:lnTo>
                <a:lnTo>
                  <a:pt x="293" y="296"/>
                </a:lnTo>
                <a:lnTo>
                  <a:pt x="302" y="293"/>
                </a:lnTo>
                <a:lnTo>
                  <a:pt x="312" y="289"/>
                </a:lnTo>
                <a:lnTo>
                  <a:pt x="321" y="283"/>
                </a:lnTo>
                <a:lnTo>
                  <a:pt x="330" y="275"/>
                </a:lnTo>
                <a:lnTo>
                  <a:pt x="334" y="271"/>
                </a:lnTo>
                <a:lnTo>
                  <a:pt x="338" y="265"/>
                </a:lnTo>
                <a:lnTo>
                  <a:pt x="341" y="259"/>
                </a:lnTo>
                <a:lnTo>
                  <a:pt x="344" y="251"/>
                </a:lnTo>
                <a:lnTo>
                  <a:pt x="346" y="242"/>
                </a:lnTo>
                <a:lnTo>
                  <a:pt x="348" y="233"/>
                </a:lnTo>
                <a:lnTo>
                  <a:pt x="349" y="222"/>
                </a:lnTo>
                <a:lnTo>
                  <a:pt x="350" y="210"/>
                </a:lnTo>
                <a:lnTo>
                  <a:pt x="349" y="195"/>
                </a:lnTo>
                <a:lnTo>
                  <a:pt x="347" y="182"/>
                </a:lnTo>
                <a:lnTo>
                  <a:pt x="343" y="170"/>
                </a:lnTo>
                <a:lnTo>
                  <a:pt x="339" y="161"/>
                </a:lnTo>
                <a:lnTo>
                  <a:pt x="333" y="153"/>
                </a:lnTo>
                <a:lnTo>
                  <a:pt x="327" y="146"/>
                </a:lnTo>
                <a:lnTo>
                  <a:pt x="320" y="140"/>
                </a:lnTo>
                <a:lnTo>
                  <a:pt x="313" y="135"/>
                </a:lnTo>
                <a:lnTo>
                  <a:pt x="305" y="132"/>
                </a:lnTo>
                <a:lnTo>
                  <a:pt x="297" y="129"/>
                </a:lnTo>
                <a:lnTo>
                  <a:pt x="289" y="127"/>
                </a:lnTo>
                <a:lnTo>
                  <a:pt x="281" y="126"/>
                </a:lnTo>
                <a:lnTo>
                  <a:pt x="265" y="125"/>
                </a:lnTo>
                <a:lnTo>
                  <a:pt x="252" y="125"/>
                </a:lnTo>
                <a:lnTo>
                  <a:pt x="154" y="125"/>
                </a:lnTo>
                <a:lnTo>
                  <a:pt x="154" y="449"/>
                </a:lnTo>
                <a:close/>
                <a:moveTo>
                  <a:pt x="211" y="182"/>
                </a:moveTo>
                <a:lnTo>
                  <a:pt x="252" y="182"/>
                </a:lnTo>
                <a:lnTo>
                  <a:pt x="258" y="182"/>
                </a:lnTo>
                <a:lnTo>
                  <a:pt x="265" y="182"/>
                </a:lnTo>
                <a:lnTo>
                  <a:pt x="272" y="183"/>
                </a:lnTo>
                <a:lnTo>
                  <a:pt x="278" y="187"/>
                </a:lnTo>
                <a:lnTo>
                  <a:pt x="281" y="189"/>
                </a:lnTo>
                <a:lnTo>
                  <a:pt x="284" y="192"/>
                </a:lnTo>
                <a:lnTo>
                  <a:pt x="286" y="194"/>
                </a:lnTo>
                <a:lnTo>
                  <a:pt x="288" y="198"/>
                </a:lnTo>
                <a:lnTo>
                  <a:pt x="290" y="202"/>
                </a:lnTo>
                <a:lnTo>
                  <a:pt x="291" y="208"/>
                </a:lnTo>
                <a:lnTo>
                  <a:pt x="292" y="214"/>
                </a:lnTo>
                <a:lnTo>
                  <a:pt x="293" y="220"/>
                </a:lnTo>
                <a:lnTo>
                  <a:pt x="292" y="228"/>
                </a:lnTo>
                <a:lnTo>
                  <a:pt x="291" y="235"/>
                </a:lnTo>
                <a:lnTo>
                  <a:pt x="288" y="243"/>
                </a:lnTo>
                <a:lnTo>
                  <a:pt x="284" y="252"/>
                </a:lnTo>
                <a:lnTo>
                  <a:pt x="279" y="258"/>
                </a:lnTo>
                <a:lnTo>
                  <a:pt x="272" y="263"/>
                </a:lnTo>
                <a:lnTo>
                  <a:pt x="268" y="266"/>
                </a:lnTo>
                <a:lnTo>
                  <a:pt x="263" y="267"/>
                </a:lnTo>
                <a:lnTo>
                  <a:pt x="258" y="268"/>
                </a:lnTo>
                <a:lnTo>
                  <a:pt x="252" y="268"/>
                </a:lnTo>
                <a:lnTo>
                  <a:pt x="211" y="268"/>
                </a:lnTo>
                <a:lnTo>
                  <a:pt x="211" y="182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06" name="Freeform 200">
            <a:extLst>
              <a:ext uri="{FF2B5EF4-FFF2-40B4-BE49-F238E27FC236}">
                <a16:creationId xmlns:a16="http://schemas.microsoft.com/office/drawing/2014/main" id="{00000000-0008-0000-0700-000096010000}"/>
              </a:ext>
            </a:extLst>
          </xdr:cNvPr>
          <xdr:cNvSpPr>
            <a:spLocks/>
          </xdr:cNvSpPr>
        </xdr:nvSpPr>
        <xdr:spPr bwMode="auto">
          <a:xfrm>
            <a:off x="2613" y="484"/>
            <a:ext cx="47" cy="53"/>
          </a:xfrm>
          <a:custGeom>
            <a:avLst/>
            <a:gdLst>
              <a:gd name="T0" fmla="*/ 0 w 236"/>
              <a:gd name="T1" fmla="*/ 0 h 316"/>
              <a:gd name="T2" fmla="*/ 0 w 236"/>
              <a:gd name="T3" fmla="*/ 0 h 316"/>
              <a:gd name="T4" fmla="*/ 0 w 236"/>
              <a:gd name="T5" fmla="*/ 0 h 316"/>
              <a:gd name="T6" fmla="*/ 0 w 236"/>
              <a:gd name="T7" fmla="*/ 0 h 316"/>
              <a:gd name="T8" fmla="*/ 0 w 236"/>
              <a:gd name="T9" fmla="*/ 0 h 316"/>
              <a:gd name="T10" fmla="*/ 0 w 236"/>
              <a:gd name="T11" fmla="*/ 0 h 316"/>
              <a:gd name="T12" fmla="*/ 0 w 236"/>
              <a:gd name="T13" fmla="*/ 0 h 316"/>
              <a:gd name="T14" fmla="*/ 0 w 236"/>
              <a:gd name="T15" fmla="*/ 0 h 316"/>
              <a:gd name="T16" fmla="*/ 0 w 236"/>
              <a:gd name="T17" fmla="*/ 0 h 316"/>
              <a:gd name="T18" fmla="*/ 0 w 236"/>
              <a:gd name="T19" fmla="*/ 0 h 316"/>
              <a:gd name="T20" fmla="*/ 0 w 236"/>
              <a:gd name="T21" fmla="*/ 0 h 316"/>
              <a:gd name="T22" fmla="*/ 0 w 236"/>
              <a:gd name="T23" fmla="*/ 0 h 31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</a:gdLst>
            <a:ahLst/>
            <a:cxnLst>
              <a:cxn ang="T24">
                <a:pos x="T0" y="T1"/>
              </a:cxn>
              <a:cxn ang="T25">
                <a:pos x="T2" y="T3"/>
              </a:cxn>
              <a:cxn ang="T26">
                <a:pos x="T4" y="T5"/>
              </a:cxn>
              <a:cxn ang="T27">
                <a:pos x="T6" y="T7"/>
              </a:cxn>
              <a:cxn ang="T28">
                <a:pos x="T8" y="T9"/>
              </a:cxn>
              <a:cxn ang="T29">
                <a:pos x="T10" y="T11"/>
              </a:cxn>
              <a:cxn ang="T30">
                <a:pos x="T12" y="T13"/>
              </a:cxn>
              <a:cxn ang="T31">
                <a:pos x="T14" y="T15"/>
              </a:cxn>
              <a:cxn ang="T32">
                <a:pos x="T16" y="T17"/>
              </a:cxn>
              <a:cxn ang="T33">
                <a:pos x="T18" y="T19"/>
              </a:cxn>
              <a:cxn ang="T34">
                <a:pos x="T20" y="T21"/>
              </a:cxn>
              <a:cxn ang="T35">
                <a:pos x="T22" y="T23"/>
              </a:cxn>
            </a:cxnLst>
            <a:rect l="0" t="0" r="r" b="b"/>
            <a:pathLst>
              <a:path w="236" h="316">
                <a:moveTo>
                  <a:pt x="0" y="316"/>
                </a:moveTo>
                <a:lnTo>
                  <a:pt x="22" y="276"/>
                </a:lnTo>
                <a:lnTo>
                  <a:pt x="47" y="236"/>
                </a:lnTo>
                <a:lnTo>
                  <a:pt x="74" y="195"/>
                </a:lnTo>
                <a:lnTo>
                  <a:pt x="103" y="155"/>
                </a:lnTo>
                <a:lnTo>
                  <a:pt x="133" y="115"/>
                </a:lnTo>
                <a:lnTo>
                  <a:pt x="166" y="75"/>
                </a:lnTo>
                <a:lnTo>
                  <a:pt x="183" y="56"/>
                </a:lnTo>
                <a:lnTo>
                  <a:pt x="200" y="37"/>
                </a:lnTo>
                <a:lnTo>
                  <a:pt x="218" y="18"/>
                </a:lnTo>
                <a:lnTo>
                  <a:pt x="236" y="0"/>
                </a:lnTo>
                <a:lnTo>
                  <a:pt x="0" y="316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07" name="Freeform 201">
            <a:extLst>
              <a:ext uri="{FF2B5EF4-FFF2-40B4-BE49-F238E27FC236}">
                <a16:creationId xmlns:a16="http://schemas.microsoft.com/office/drawing/2014/main" id="{00000000-0008-0000-0700-000097010000}"/>
              </a:ext>
            </a:extLst>
          </xdr:cNvPr>
          <xdr:cNvSpPr>
            <a:spLocks/>
          </xdr:cNvSpPr>
        </xdr:nvSpPr>
        <xdr:spPr bwMode="auto">
          <a:xfrm>
            <a:off x="2606" y="478"/>
            <a:ext cx="60" cy="64"/>
          </a:xfrm>
          <a:custGeom>
            <a:avLst/>
            <a:gdLst>
              <a:gd name="T0" fmla="*/ 0 w 301"/>
              <a:gd name="T1" fmla="*/ 0 h 384"/>
              <a:gd name="T2" fmla="*/ 0 w 301"/>
              <a:gd name="T3" fmla="*/ 0 h 384"/>
              <a:gd name="T4" fmla="*/ 0 w 301"/>
              <a:gd name="T5" fmla="*/ 0 h 384"/>
              <a:gd name="T6" fmla="*/ 0 w 301"/>
              <a:gd name="T7" fmla="*/ 0 h 384"/>
              <a:gd name="T8" fmla="*/ 0 w 301"/>
              <a:gd name="T9" fmla="*/ 0 h 384"/>
              <a:gd name="T10" fmla="*/ 0 w 301"/>
              <a:gd name="T11" fmla="*/ 0 h 384"/>
              <a:gd name="T12" fmla="*/ 0 w 301"/>
              <a:gd name="T13" fmla="*/ 0 h 384"/>
              <a:gd name="T14" fmla="*/ 0 w 301"/>
              <a:gd name="T15" fmla="*/ 0 h 384"/>
              <a:gd name="T16" fmla="*/ 0 w 301"/>
              <a:gd name="T17" fmla="*/ 0 h 384"/>
              <a:gd name="T18" fmla="*/ 0 w 301"/>
              <a:gd name="T19" fmla="*/ 0 h 384"/>
              <a:gd name="T20" fmla="*/ 0 w 301"/>
              <a:gd name="T21" fmla="*/ 0 h 384"/>
              <a:gd name="T22" fmla="*/ 0 w 301"/>
              <a:gd name="T23" fmla="*/ 0 h 384"/>
              <a:gd name="T24" fmla="*/ 0 w 301"/>
              <a:gd name="T25" fmla="*/ 0 h 384"/>
              <a:gd name="T26" fmla="*/ 0 w 301"/>
              <a:gd name="T27" fmla="*/ 0 h 384"/>
              <a:gd name="T28" fmla="*/ 0 w 301"/>
              <a:gd name="T29" fmla="*/ 0 h 384"/>
              <a:gd name="T30" fmla="*/ 0 w 301"/>
              <a:gd name="T31" fmla="*/ 0 h 384"/>
              <a:gd name="T32" fmla="*/ 0 w 301"/>
              <a:gd name="T33" fmla="*/ 0 h 384"/>
              <a:gd name="T34" fmla="*/ 0 w 301"/>
              <a:gd name="T35" fmla="*/ 0 h 384"/>
              <a:gd name="T36" fmla="*/ 0 w 301"/>
              <a:gd name="T37" fmla="*/ 0 h 384"/>
              <a:gd name="T38" fmla="*/ 0 w 301"/>
              <a:gd name="T39" fmla="*/ 0 h 384"/>
              <a:gd name="T40" fmla="*/ 0 w 301"/>
              <a:gd name="T41" fmla="*/ 0 h 384"/>
              <a:gd name="T42" fmla="*/ 0 w 301"/>
              <a:gd name="T43" fmla="*/ 0 h 384"/>
              <a:gd name="T44" fmla="*/ 0 w 301"/>
              <a:gd name="T45" fmla="*/ 0 h 384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</a:gdLst>
            <a:ahLst/>
            <a:cxnLst>
              <a:cxn ang="T46">
                <a:pos x="T0" y="T1"/>
              </a:cxn>
              <a:cxn ang="T47">
                <a:pos x="T2" y="T3"/>
              </a:cxn>
              <a:cxn ang="T48">
                <a:pos x="T4" y="T5"/>
              </a:cxn>
              <a:cxn ang="T49">
                <a:pos x="T6" y="T7"/>
              </a:cxn>
              <a:cxn ang="T50">
                <a:pos x="T8" y="T9"/>
              </a:cxn>
              <a:cxn ang="T51">
                <a:pos x="T10" y="T11"/>
              </a:cxn>
              <a:cxn ang="T52">
                <a:pos x="T12" y="T13"/>
              </a:cxn>
              <a:cxn ang="T53">
                <a:pos x="T14" y="T15"/>
              </a:cxn>
              <a:cxn ang="T54">
                <a:pos x="T16" y="T17"/>
              </a:cxn>
              <a:cxn ang="T55">
                <a:pos x="T18" y="T19"/>
              </a:cxn>
              <a:cxn ang="T56">
                <a:pos x="T20" y="T21"/>
              </a:cxn>
              <a:cxn ang="T57">
                <a:pos x="T22" y="T23"/>
              </a:cxn>
              <a:cxn ang="T58">
                <a:pos x="T24" y="T25"/>
              </a:cxn>
              <a:cxn ang="T59">
                <a:pos x="T26" y="T27"/>
              </a:cxn>
              <a:cxn ang="T60">
                <a:pos x="T28" y="T29"/>
              </a:cxn>
              <a:cxn ang="T61">
                <a:pos x="T30" y="T31"/>
              </a:cxn>
              <a:cxn ang="T62">
                <a:pos x="T32" y="T33"/>
              </a:cxn>
              <a:cxn ang="T63">
                <a:pos x="T34" y="T35"/>
              </a:cxn>
              <a:cxn ang="T64">
                <a:pos x="T36" y="T37"/>
              </a:cxn>
              <a:cxn ang="T65">
                <a:pos x="T38" y="T39"/>
              </a:cxn>
              <a:cxn ang="T66">
                <a:pos x="T40" y="T41"/>
              </a:cxn>
              <a:cxn ang="T67">
                <a:pos x="T42" y="T43"/>
              </a:cxn>
              <a:cxn ang="T68">
                <a:pos x="T44" y="T45"/>
              </a:cxn>
            </a:cxnLst>
            <a:rect l="0" t="0" r="r" b="b"/>
            <a:pathLst>
              <a:path w="301" h="384">
                <a:moveTo>
                  <a:pt x="245" y="0"/>
                </a:moveTo>
                <a:lnTo>
                  <a:pt x="226" y="19"/>
                </a:lnTo>
                <a:lnTo>
                  <a:pt x="207" y="38"/>
                </a:lnTo>
                <a:lnTo>
                  <a:pt x="189" y="58"/>
                </a:lnTo>
                <a:lnTo>
                  <a:pt x="172" y="78"/>
                </a:lnTo>
                <a:lnTo>
                  <a:pt x="138" y="119"/>
                </a:lnTo>
                <a:lnTo>
                  <a:pt x="106" y="160"/>
                </a:lnTo>
                <a:lnTo>
                  <a:pt x="76" y="203"/>
                </a:lnTo>
                <a:lnTo>
                  <a:pt x="49" y="245"/>
                </a:lnTo>
                <a:lnTo>
                  <a:pt x="23" y="286"/>
                </a:lnTo>
                <a:lnTo>
                  <a:pt x="0" y="329"/>
                </a:lnTo>
                <a:lnTo>
                  <a:pt x="74" y="384"/>
                </a:lnTo>
                <a:lnTo>
                  <a:pt x="96" y="345"/>
                </a:lnTo>
                <a:lnTo>
                  <a:pt x="119" y="306"/>
                </a:lnTo>
                <a:lnTo>
                  <a:pt x="145" y="268"/>
                </a:lnTo>
                <a:lnTo>
                  <a:pt x="173" y="229"/>
                </a:lnTo>
                <a:lnTo>
                  <a:pt x="202" y="190"/>
                </a:lnTo>
                <a:lnTo>
                  <a:pt x="234" y="152"/>
                </a:lnTo>
                <a:lnTo>
                  <a:pt x="250" y="133"/>
                </a:lnTo>
                <a:lnTo>
                  <a:pt x="267" y="116"/>
                </a:lnTo>
                <a:lnTo>
                  <a:pt x="284" y="98"/>
                </a:lnTo>
                <a:lnTo>
                  <a:pt x="301" y="80"/>
                </a:lnTo>
                <a:lnTo>
                  <a:pt x="245" y="0"/>
                </a:lnTo>
                <a:close/>
              </a:path>
            </a:pathLst>
          </a:custGeom>
          <a:solidFill>
            <a:srgbClr val="72707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1295400</xdr:colOff>
      <xdr:row>106</xdr:row>
      <xdr:rowOff>0</xdr:rowOff>
    </xdr:from>
    <xdr:to>
      <xdr:col>6</xdr:col>
      <xdr:colOff>400050</xdr:colOff>
      <xdr:row>106</xdr:row>
      <xdr:rowOff>0</xdr:rowOff>
    </xdr:to>
    <xdr:sp macro="" textlink="">
      <xdr:nvSpPr>
        <xdr:cNvPr id="408" name="Text Box 202">
          <a:extLst>
            <a:ext uri="{FF2B5EF4-FFF2-40B4-BE49-F238E27FC236}">
              <a16:creationId xmlns:a16="http://schemas.microsoft.com/office/drawing/2014/main" id="{00000000-0008-0000-0700-000098010000}"/>
            </a:ext>
          </a:extLst>
        </xdr:cNvPr>
        <xdr:cNvSpPr txBox="1">
          <a:spLocks noChangeArrowheads="1"/>
        </xdr:cNvSpPr>
      </xdr:nvSpPr>
      <xdr:spPr bwMode="auto">
        <a:xfrm>
          <a:off x="2120900" y="5022850"/>
          <a:ext cx="31623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618FF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919191"/>
                </a:outerShdw>
              </a:effectLst>
            </a14:hiddenEffects>
          </a:ext>
        </a:extLst>
      </xdr:spPr>
      <xdr:txBody>
        <a:bodyPr vertOverflow="clip" wrap="square" lIns="92075" tIns="46038" rIns="92075" bIns="46038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 K </a:t>
          </a:r>
          <a:r>
            <a:rPr lang="ru-RU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У С Т И Ч Е С </a:t>
          </a: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K </a:t>
          </a:r>
          <a:r>
            <a:rPr lang="ru-RU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И Е   П О Т О Л </a:t>
          </a: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K </a:t>
          </a:r>
          <a:r>
            <a:rPr lang="ru-RU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И    </a:t>
          </a:r>
        </a:p>
        <a:p>
          <a:pPr algn="l" rtl="0">
            <a:defRPr sz="1000"/>
          </a:pPr>
          <a:endParaRPr lang="ru-RU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106</xdr:row>
      <xdr:rowOff>0</xdr:rowOff>
    </xdr:from>
    <xdr:to>
      <xdr:col>5</xdr:col>
      <xdr:colOff>76200</xdr:colOff>
      <xdr:row>106</xdr:row>
      <xdr:rowOff>0</xdr:rowOff>
    </xdr:to>
    <xdr:pic>
      <xdr:nvPicPr>
        <xdr:cNvPr id="409" name="Picture 408" descr="saint_gobain_ecophon">
          <a:extLst>
            <a:ext uri="{FF2B5EF4-FFF2-40B4-BE49-F238E27FC236}">
              <a16:creationId xmlns:a16="http://schemas.microsoft.com/office/drawing/2014/main" id="{00000000-0008-0000-07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4525" y="5022850"/>
          <a:ext cx="1393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E6E9302-A335-46B2-904D-7134A598A4F4}" name="для_клиентов" displayName="для_клиентов" ref="A3:Q7" totalsRowShown="0" dataDxfId="188">
  <autoFilter ref="A3:Q7" xr:uid="{8A072912-76CA-443A-92D6-9B0AE105F8F1}">
    <filterColumn colId="0" hiddenButton="1"/>
    <filterColumn colId="1" hiddenButton="1"/>
    <filterColumn colId="3" hiddenButton="1"/>
    <filterColumn colId="4" hiddenButton="1"/>
    <filterColumn colId="6" hiddenButton="1"/>
    <filterColumn colId="7" hiddenButton="1"/>
    <filterColumn colId="9" hiddenButton="1"/>
    <filterColumn colId="12" hiddenButton="1"/>
    <filterColumn colId="13" hiddenButton="1"/>
    <filterColumn colId="14" hiddenButton="1"/>
  </autoFilter>
  <tableColumns count="17">
    <tableColumn id="1" xr3:uid="{10BBDE56-44D7-4F04-A04D-5865D677110B}" name="Клиник" dataDxfId="187"/>
    <tableColumn id="2" xr3:uid="{1A4F4D2F-07AA-4540-A0BC-A86A59D27A87}" name="Фокус А NE"/>
    <tableColumn id="14" xr3:uid="{9B2CA195-377F-42CC-A5CD-0379C74BE6DD}" name="Фокус А PE"/>
    <tableColumn id="3" xr3:uid="{669BEF26-6BA3-4196-B9B7-2AED9370C6A7}" name="Фокус Е"/>
    <tableColumn id="4" xr3:uid="{149B4BC0-31A6-4AAB-B363-07364403F887}" name="Фокус Дг"/>
    <tableColumn id="24" xr3:uid="{D4A01D22-DD73-4ED5-B648-216D462CF395}" name="Фокус Дх"/>
    <tableColumn id="5" xr3:uid="{2AD89D62-0D41-40B7-B05E-33825D4A8574}" name="Мастер А" dataDxfId="186"/>
    <tableColumn id="6" xr3:uid="{B7C0D91D-49AA-4923-B72C-061F470C0892}" name="Мастер Е" dataDxfId="185"/>
    <tableColumn id="8" xr3:uid="{10244179-DD55-435B-9079-AFDCA3A5A8EB}" name="Алаид А" dataDxfId="184"/>
    <tableColumn id="7" xr3:uid="{35E91B09-05B2-4935-814A-2D2165803365}" name="Индастри А" dataDxfId="183"/>
    <tableColumn id="16" xr3:uid="{2D345193-2D52-46F4-9AFE-C282FC2E22BD}" name="Адвантадж" dataDxfId="182"/>
    <tableColumn id="27" xr3:uid="{2F7165D1-41B0-4F13-9399-5BD8DC626C12}" name="Гипрок АкваФайер" dataDxfId="181"/>
    <tableColumn id="9" xr3:uid="{925888C2-F6BB-4E32-931F-220721426BE0}" name="Соло (квадрат)" dataDxfId="180"/>
    <tableColumn id="10" xr3:uid="{5D62C9D8-FDBA-4D83-BC70-01388632CD52}" name="Соло (круг)" dataDxfId="179"/>
    <tableColumn id="11" xr3:uid="{97C91401-0CDA-48C3-BDA8-94D76824321F}" name="Соло (прямоугольник)" dataDxfId="178"/>
    <tableColumn id="12" xr3:uid="{352EAC96-E051-49DB-A5F4-380DC4C1EEF3}" name="Бафл" dataDxfId="177"/>
    <tableColumn id="13" xr3:uid="{E013EC92-F6AC-4CC8-9AA7-17CCC7CCF4CF}" name="Бафл (волна)" dataDxfId="17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O11:X15" totalsRowCount="1">
  <tableColumns count="10">
    <tableColumn id="1" xr3:uid="{00000000-0010-0000-0100-000001000000}" name="Фокус A " totalsRowFunction="custom">
      <totalsRowFormula>'свалка всего нужного'!$O$11</totalsRowFormula>
    </tableColumn>
    <tableColumn id="2" xr3:uid="{00000000-0010-0000-0100-000002000000}" name="Фокус Е "/>
    <tableColumn id="3" xr3:uid="{00000000-0010-0000-0100-000003000000}" name="Фокус Дг "/>
    <tableColumn id="4" xr3:uid="{00000000-0010-0000-0100-000004000000}" name="Алаид А "/>
    <tableColumn id="5" xr3:uid="{00000000-0010-0000-0100-000005000000}" name="Мастер A "/>
    <tableColumn id="6" xr3:uid="{00000000-0010-0000-0100-000006000000}" name="Мастер Е "/>
    <tableColumn id="7" xr3:uid="{00000000-0010-0000-0100-000007000000}" name="Индастри A "/>
    <tableColumn id="8" xr3:uid="{00000000-0010-0000-0100-000008000000}" name="Соло (квадрат) "/>
    <tableColumn id="9" xr3:uid="{00000000-0010-0000-0100-000009000000}" name="Соло (круг) "/>
    <tableColumn id="10" xr3:uid="{00000000-0010-0000-0100-00000A000000}" name="Соло (прямоугольник) "/>
  </tableColumns>
  <tableStyleInfo name="свалка всего нужного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1005"/>
  <sheetViews>
    <sheetView showGridLines="0" tabSelected="1" zoomScale="58" zoomScaleNormal="48" workbookViewId="0">
      <selection activeCell="C4" sqref="C4"/>
    </sheetView>
  </sheetViews>
  <sheetFormatPr baseColWidth="10" defaultColWidth="14.5" defaultRowHeight="15" customHeight="1"/>
  <cols>
    <col min="2" max="2" width="50.5" customWidth="1"/>
    <col min="3" max="3" width="19.5" customWidth="1"/>
    <col min="4" max="4" width="25.6640625" customWidth="1"/>
    <col min="5" max="5" width="7.6640625" customWidth="1"/>
    <col min="6" max="6" width="16.5" customWidth="1"/>
    <col min="7" max="7" width="38.5" customWidth="1"/>
    <col min="8" max="8" width="15.5" customWidth="1"/>
    <col min="9" max="9" width="9" customWidth="1"/>
    <col min="10" max="10" width="15.1640625" customWidth="1"/>
    <col min="11" max="11" width="6.5" customWidth="1"/>
    <col min="12" max="12" width="21.1640625" customWidth="1"/>
    <col min="13" max="13" width="20" customWidth="1"/>
    <col min="14" max="14" width="23" customWidth="1"/>
    <col min="15" max="15" width="22.5" customWidth="1"/>
    <col min="16" max="16" width="14.5" customWidth="1"/>
    <col min="17" max="17" width="16.83203125" customWidth="1"/>
    <col min="18" max="25" width="8.83203125" customWidth="1"/>
  </cols>
  <sheetData>
    <row r="1" spans="2:15" ht="87.75" customHeight="1">
      <c r="D1" s="1"/>
      <c r="E1" s="1"/>
      <c r="G1" s="782" t="s">
        <v>429</v>
      </c>
      <c r="H1" s="783"/>
      <c r="I1" s="783"/>
      <c r="J1" s="784"/>
    </row>
    <row r="2" spans="2:15" ht="35.25" customHeight="1">
      <c r="B2" s="785" t="s">
        <v>0</v>
      </c>
      <c r="C2" s="786"/>
      <c r="F2" s="2" t="s">
        <v>1</v>
      </c>
      <c r="G2" s="2" t="s">
        <v>2</v>
      </c>
      <c r="H2" s="787" t="s">
        <v>3</v>
      </c>
      <c r="I2" s="788"/>
      <c r="J2" s="788"/>
      <c r="K2" s="789"/>
      <c r="L2" s="2" t="s">
        <v>4</v>
      </c>
      <c r="M2" s="2" t="s">
        <v>5</v>
      </c>
      <c r="N2" s="2" t="s">
        <v>6</v>
      </c>
      <c r="O2" s="2" t="s">
        <v>7</v>
      </c>
    </row>
    <row r="3" spans="2:15" ht="64" customHeight="1">
      <c r="B3" s="3" t="s">
        <v>8</v>
      </c>
      <c r="C3" s="444" t="s">
        <v>302</v>
      </c>
      <c r="D3" s="4"/>
      <c r="E3" s="4"/>
      <c r="F3" s="2">
        <f>IFERROR(IF(OR(C3="Фокус Е",C3="Фокус Е",C3="Фокус Е"),VLOOKUP(D22,'прайс-лист (панели)'!A2:R1274,2,FALSE),VLOOKUP(D18,'прайс-лист (панели)'!A5:R1274,2,FALSE)),"-")</f>
        <v>1030755</v>
      </c>
      <c r="G3" s="3" t="str">
        <f>IF(OR(C3="Фокус Е",C3="Фокус Е",C3="Фокус Е"),D22,D18)</f>
        <v>Фокус Дх Белый H5 600*600</v>
      </c>
      <c r="H3" s="854">
        <f>IFERROR(ROUNDUP(VLOOKUP(G3,'прайс-лист (панели)'!A2:R974,18,FALSE)*C9*C20/VLOOKUP(G3,'прайс-лист (панели)'!A2:R1014,8,FALSE),0),"-")</f>
        <v>88</v>
      </c>
      <c r="I3" s="5" t="s">
        <v>10</v>
      </c>
      <c r="J3" s="854">
        <f>IFERROR(H3*IF(C6="для Соло",VLOOKUP(G3,'прайс-лист (панели)'!A2:R1295,8,FALSE),VLOOKUP(G3,'прайс-лист (панели)'!A2:R1295,9,FALSE)),"-")</f>
        <v>506.88</v>
      </c>
      <c r="K3" s="5" t="str">
        <f>IF(C6="для Соло","ШТ","М^2")</f>
        <v>М^2</v>
      </c>
      <c r="L3" s="855">
        <f>IFERROR(VLOOKUP(G3,'прайс-лист (панели)'!A3:R1295,10,FALSE),"-")</f>
        <v>5000</v>
      </c>
      <c r="M3" s="855">
        <f>IFERROR(VLOOKUP(G3,'прайс-лист (панели)'!A2:R1295,14,FALSE),"-")</f>
        <v>28800</v>
      </c>
      <c r="N3" s="442">
        <f>IFERROR(H3*M3,"-")</f>
        <v>2534400</v>
      </c>
      <c r="O3" s="442">
        <f>IFERROR(1.2*N3,"-")</f>
        <v>3041280</v>
      </c>
    </row>
    <row r="4" spans="2:15" ht="64" customHeight="1">
      <c r="B4" s="3" t="s">
        <v>321</v>
      </c>
      <c r="C4" s="488" t="s">
        <v>290</v>
      </c>
      <c r="D4" s="774" t="s">
        <v>430</v>
      </c>
      <c r="E4" s="774"/>
      <c r="F4" s="2">
        <f>IFERROR(IF(C7="белый",VLOOKUP(C6,'данные (подвесная)'!A2:Y10,5,FALSE),VLOOKUP(C6,'данные (подвесная)'!A2:Y10,17,FALSE)),"-")</f>
        <v>71457</v>
      </c>
      <c r="G4" s="3" t="str">
        <f>IFERROR(IF(C7="белый",VLOOKUP(C6,'данные (подвесная)'!A2:X10,2,FALSE),VLOOKUP(C6,'данные (подвесная)'!A2:X10,14,FALSE)),"подвесной системы такого цвета нет")</f>
        <v>Главная направляющая T24/38 Alaid белый матовый L=3.70м</v>
      </c>
      <c r="H4" s="854">
        <f>IF(OR(C6="для Соло",C6="Для Соло (Бафл)"),ROUNDUP(H3*VLOOKUP(G3,'прайс-лист (панели)'!A45:S950,8,FALSE)*VLOOKUP(G3,'прайс-лист (панели)'!A45:S950,15,FALSE)/VLOOKUP(калькулятор!C6,'данные (подвесная)'!A2:Y10,3,FALSE),0),IFERROR((ROUNDUP(C20*C9*VLOOKUP(калькулятор!G3,'прайс-лист (панели)'!A5:R1400,15,FALSE)/IF(C7="белый",VLOOKUP(C6,'данные (подвесная)'!A2:X10,3,FALSE),VLOOKUP(C6,'данные (подвесная)'!A2:X10,16,FALSE)),0)),"-"))</f>
        <v>12</v>
      </c>
      <c r="I4" s="5" t="s">
        <v>10</v>
      </c>
      <c r="J4" s="854">
        <f>IFERROR(H4*IF(калькулятор!C7="черный",VLOOKUP(калькулятор!C6,'данные (подвесная)'!A2:X10,16,FALSE),VLOOKUP(калькулятор!C6,'данные (подвесная)'!A2:X10,3,FALSE)),"-")</f>
        <v>888</v>
      </c>
      <c r="K4" s="5" t="str">
        <f>IF(C6="для Соло (Бафл)","ШТ",IF(C6="для Соло","ШТ","ПМ"))</f>
        <v>ПМ</v>
      </c>
      <c r="L4" s="855">
        <f>IF(J4="-","-",IFERROR(IF(C7="черный",VLOOKUP(калькулятор!C6,'данные (подвесная)'!A2:X10,15,FALSE),VLOOKUP(калькулятор!C6,'данные (подвесная)'!A2:X10,4,FALSE))/1.2,"-"))</f>
        <v>179.00000000000003</v>
      </c>
      <c r="M4" s="855">
        <f>IFERROR(L4*IF(C7="белый",VLOOKUP(C6,'данные (подвесная)'!A2:X10,3,FALSE),VLOOKUP(C6,'данные (подвесная)'!A2:X10,16,FALSE)),"-")</f>
        <v>13246.000000000002</v>
      </c>
      <c r="N4" s="772">
        <f>IFERROR(M4*H4,"-")</f>
        <v>158952.00000000003</v>
      </c>
      <c r="O4" s="772">
        <f>IFERROR(N4*1.2,"-")</f>
        <v>190742.40000000002</v>
      </c>
    </row>
    <row r="5" spans="2:15" ht="40" customHeight="1">
      <c r="B5" s="3" t="s">
        <v>11</v>
      </c>
      <c r="C5" s="445" t="s">
        <v>12</v>
      </c>
      <c r="F5" s="2">
        <f>IFERROR(IF(C7="белый",VLOOKUP(C6,'данные (подвесная)'!A2:Y10,9,FALSE),VLOOKUP(C6,'данные (подвесная)'!A2:Y10,21,FALSE)),"-")</f>
        <v>78167</v>
      </c>
      <c r="G5" s="3" t="str">
        <f>IFERROR(IF(C7="белый",VLOOKUP(C6,'данные (подвесная)'!A2:X10,6,FALSE),VLOOKUP(C6,'данные (подвесная)'!A2:X10,18,FALSE)),"подвесной системы такого цвета нет")</f>
        <v>Профиль Спейсбар</v>
      </c>
      <c r="H5" s="854">
        <f>IF(OR(C6="для Соло",C6="для Соло (Бафл)"),ROUNDUP(H3*VLOOKUP(G3,'прайс-лист (панели)'!A45:S950,8,FALSE)*VLOOKUP(G3,'прайс-лист (панели)'!A45:S950,15,FALSE)/VLOOKUP(калькулятор!C6,'данные (подвесная)'!A2:Y10,7,FALSE),0),IFERROR((ROUNDUP(C20*C9*VLOOKUP(калькулятор!G3,'прайс-лист (панели)'!A5:R1400,16,FALSE)/IF(C7="белый",VLOOKUP(C6,'данные (подвесная)'!A2:X10,7,FALSE),VLOOKUP(C6,'данные (подвесная)'!A2:X10,20,FALSE)),0)),"-"))</f>
        <v>19</v>
      </c>
      <c r="I5" s="5" t="s">
        <v>10</v>
      </c>
      <c r="J5" s="854">
        <f>IFERROR(H5*IF(калькулятор!C7="черный",VLOOKUP(калькулятор!C6,'данные (подвесная)'!A2:X10,20,FALSE),VLOOKUP(калькулятор!C6,'данные (подвесная)'!A2:X10,7,FALSE)),"-")</f>
        <v>465.5</v>
      </c>
      <c r="K5" s="5" t="str">
        <f>IF(C6="для Соло (Бафл)","ШТ",IF(C6="для Соло","ШТ","ПМ"))</f>
        <v>ПМ</v>
      </c>
      <c r="L5" s="855">
        <f>IFERROR(IF(H5="-","-",IFERROR(IF(C7="черный",VLOOKUP(калькулятор!C6,'данные (подвесная)'!A2:X10,19,FALSE),VLOOKUP(калькулятор!C6,'данные (подвесная)'!A2:X10,8,FALSE))/1.2,"-")),"-")</f>
        <v>1100</v>
      </c>
      <c r="M5" s="855">
        <f>IFERROR(L5*IF(C7="белый",VLOOKUP(C6,'данные (подвесная)'!A2:X10,7,FALSE),VLOOKUP(C6,'данные (подвесная)'!A2:X10,20,FALSE)),"-")</f>
        <v>26950</v>
      </c>
      <c r="N5" s="442">
        <f>IFERROR(M5*H5,"-")</f>
        <v>512050</v>
      </c>
      <c r="O5" s="442">
        <f>IFERROR(N5*1.2,"-")</f>
        <v>614460</v>
      </c>
    </row>
    <row r="6" spans="2:15" ht="54" customHeight="1">
      <c r="B6" s="3" t="s">
        <v>13</v>
      </c>
      <c r="C6" s="445" t="s">
        <v>407</v>
      </c>
      <c r="F6" s="2">
        <f>IF(C3="Фокус Дх",'данные (подвесная)'!M7,IFERROR(IF(C7="белый",VLOOKUP(C6,'данные (подвесная)'!A2:Y5,13,FALSE),VLOOKUP(C6,'данные (подвесная)'!A2:Y5,25,FALSE)),"-"))</f>
        <v>78168</v>
      </c>
      <c r="G6" s="3" t="str">
        <f>IFERROR(IF(C7="белый",VLOOKUP(C6,'данные (подвесная)'!A2:X10,10,FALSE),VLOOKUP(C6,'данные (подвесная)'!A2:X5,22,FALSE)),"-")</f>
        <v>Шпилька для профиля Спейсбар</v>
      </c>
      <c r="H6" s="854">
        <f>IF(C3="Фокус Дх",ROUNDUP((H5*10*5)/100,0),IFERROR((ROUNDUP(C20*C9*VLOOKUP(калькулятор!G3,'прайс-лист (панели)'!A1:R885,17,FALSE)/IF(C7="белый",VLOOKUP(C6,'данные (подвесная)'!A2:Y10,11,FALSE),VLOOKUP(C6,'данные (подвесная)'!A2:Y5,24,FALSE)),0)),"-"))</f>
        <v>10</v>
      </c>
      <c r="I6" s="6" t="str">
        <f>IF(C3="Фокус Дх","ШТ","УПК")</f>
        <v>ШТ</v>
      </c>
      <c r="J6" s="854" t="str">
        <f>IF(C3="Фокус Дх","-",IFERROR(H6*IF(калькулятор!C7="черный",VLOOKUP(калькулятор!C6,'данные (подвесная)'!A2:X10,24,FALSE),VLOOKUP(калькулятор!C6,'данные (подвесная)'!A2:X10,11,FALSE)),"-"))</f>
        <v>-</v>
      </c>
      <c r="K6" s="5" t="s">
        <v>17</v>
      </c>
      <c r="L6" s="855">
        <f>IF(H6="-","-",IFERROR(IF(C7="черный",VLOOKUP(калькулятор!C6,'данные (подвесная)'!A2:Y10,23,FALSE),VLOOKUP(калькулятор!C6,'данные (подвесная)'!A2:Y10,12,FALSE))/1.2,"-"))</f>
        <v>28.000000000000004</v>
      </c>
      <c r="M6" s="855">
        <f>IFERROR(L6*IF(C7="белый",VLOOKUP(C6,'данные (подвесная)'!A2:X10,11,FALSE),VLOOKUP(C6,'данные (подвесная)'!A2:X10,24,FALSE)),"-")</f>
        <v>2800.0000000000005</v>
      </c>
      <c r="N6" s="442">
        <f>IFERROR(H6*M6,"-")</f>
        <v>28000.000000000004</v>
      </c>
      <c r="O6" s="442">
        <f>IFERROR(N6*1.2,"-")</f>
        <v>33600</v>
      </c>
    </row>
    <row r="7" spans="2:15" ht="49.5" customHeight="1">
      <c r="B7" s="3" t="s">
        <v>15</v>
      </c>
      <c r="C7" s="445" t="s">
        <v>189</v>
      </c>
      <c r="F7" s="2">
        <f>IF(C6="Для скрытой кромки (Фокус Дх)",'данные (подвесная)'!U7,IF(F4="-","-",IF(C6="для соло","-",VLOOKUP(G7,'подвес и уголок'!B2:G6,6,FALSE))))</f>
        <v>78169</v>
      </c>
      <c r="G7" s="3" t="str">
        <f>IF(C6="Для скрытой кромки (Фокус Дх)",'данные (подвесная)'!R7,IF(F4="-","-",IF(C6="для соло","-",C8)))</f>
        <v>Пристенный кронштейн для крепления профиля Спейсбар</v>
      </c>
      <c r="H7" s="856">
        <f>IF(C6="Для скрытой кромки (Фокус Дх)",ROUNDUP(((J11/2/0.6*2)+(J11/2/1.2*2))/10,0),IFERROR((ROUNDUP(0.7*C9/VLOOKUP(G7,'подвес и уголок'!B2:D6,2,FALSE),0)),"-"))</f>
        <v>23</v>
      </c>
      <c r="I7" s="852" t="s">
        <v>10</v>
      </c>
      <c r="J7" s="854">
        <f>IF(C6="Для скрытой кромки (Фокус Дх)",10*H7,IFERROR(H7*VLOOKUP(G7,'подвес и уголок'!B2:E6,2,FALSE),"-"))</f>
        <v>230</v>
      </c>
      <c r="K7" s="5" t="s">
        <v>20</v>
      </c>
      <c r="L7" s="855">
        <f>IF(C6="Для скрытой кромки (Фокус Дх)",'данные (подвесная)'!S7,IFERROR(VLOOKUP(G7,'подвес и уголок'!B2:F10,4,FALSE),"-"))</f>
        <v>520</v>
      </c>
      <c r="M7" s="442" t="str">
        <f>IFERROR(VLOOKUP(G7,'подвес и уголок'!B2:F6,5,FALSE),"-")</f>
        <v>-</v>
      </c>
      <c r="N7" s="442">
        <f>IFERROR(O7/1.2,"-")</f>
        <v>119600</v>
      </c>
      <c r="O7" s="442">
        <f>IF(C6="Для скрытой кромки (Фокус Дх)",1.2*J7*L7,IFERROR(H7*VLOOKUP(G7,'подвес и уголок'!B2:E6,4,FALSE)*VLOOKUP(калькулятор!C8,'подвес и уголок'!B2:C6,2,FALSE),"-"))</f>
        <v>143520</v>
      </c>
    </row>
    <row r="8" spans="2:15" ht="49.5" customHeight="1">
      <c r="B8" s="3" t="s">
        <v>18</v>
      </c>
      <c r="C8" s="445" t="s">
        <v>195</v>
      </c>
      <c r="D8" s="307"/>
      <c r="F8" s="2">
        <f>VLOOKUP(G8,'подвес и уголок'!B2:G6,6,FALSE)</f>
        <v>70878</v>
      </c>
      <c r="G8" s="850" t="str">
        <f>C8</f>
        <v>Подвес "Универсальный" L=1026-2000мм</v>
      </c>
      <c r="H8" s="857">
        <f>IFERROR((ROUNDUP(0.7*C9/VLOOKUP(G8,'подвес и уголок'!B2:D6,2,FALSE),0)),"-")</f>
        <v>4</v>
      </c>
      <c r="I8" s="853"/>
      <c r="J8" s="857">
        <f>IFERROR(H8*VLOOKUP(G8,'подвес и уголок'!B2:E6,2,FALSE),"-")</f>
        <v>400</v>
      </c>
      <c r="K8" s="5" t="s">
        <v>20</v>
      </c>
      <c r="L8" s="858">
        <f>VLOOKUP(G8,'подвес и уголок'!B2:G6,3,FALSE)</f>
        <v>39</v>
      </c>
      <c r="M8" s="859">
        <f>IFERROR(VLOOKUP(G8,'подвес и уголок'!B2:F6,5,FALSE),"-")/1.2</f>
        <v>3900</v>
      </c>
      <c r="N8" s="771">
        <f>O8</f>
        <v>18720</v>
      </c>
      <c r="O8" s="771">
        <f>M8*H8*1.2</f>
        <v>18720</v>
      </c>
    </row>
    <row r="9" spans="2:15" ht="49.5" customHeight="1">
      <c r="B9" s="3" t="s">
        <v>21</v>
      </c>
      <c r="C9" s="445">
        <v>500</v>
      </c>
      <c r="D9" s="7"/>
      <c r="F9" s="2">
        <f>IF(C3="Фокус Дх",78161,"-")</f>
        <v>78161</v>
      </c>
      <c r="G9" s="850" t="str">
        <f>IF(C3="Фокус Дх","Краска для торцов","-")</f>
        <v>Краска для торцов</v>
      </c>
      <c r="H9" s="857">
        <f>IF(C3="Фокус Дх",ROUNDUP(J11/2/32,0),"-")</f>
        <v>2</v>
      </c>
      <c r="I9" s="853" t="s">
        <v>10</v>
      </c>
      <c r="J9" s="857" t="s">
        <v>24</v>
      </c>
      <c r="K9" s="851" t="s">
        <v>20</v>
      </c>
      <c r="L9" s="864" t="s">
        <v>24</v>
      </c>
      <c r="M9" s="859">
        <f>IF(C3="Фокус Дх",2814,"-")</f>
        <v>2814</v>
      </c>
      <c r="N9" s="771">
        <f>M9*H9</f>
        <v>5628</v>
      </c>
      <c r="O9" s="771">
        <f>N9*1.2</f>
        <v>6753.5999999999995</v>
      </c>
    </row>
    <row r="10" spans="2:15" ht="49.5" customHeight="1">
      <c r="B10" s="3" t="s">
        <v>22</v>
      </c>
      <c r="C10" s="445">
        <v>1</v>
      </c>
      <c r="D10" s="9" t="s">
        <v>23</v>
      </c>
      <c r="F10" s="2">
        <f>IF(C3="Фокус Дх",78171,"-")</f>
        <v>78171</v>
      </c>
      <c r="G10" s="850" t="str">
        <f>IF(C3="Фокус Дх","НОЖ ДЛЯ КРОМКИ ДХ","-")</f>
        <v>НОЖ ДЛЯ КРОМКИ ДХ</v>
      </c>
      <c r="H10" s="857" t="s">
        <v>24</v>
      </c>
      <c r="I10" s="8" t="s">
        <v>10</v>
      </c>
      <c r="J10" s="857">
        <f>IF(C3="Фокус Дх",1,"-")</f>
        <v>1</v>
      </c>
      <c r="K10" s="851" t="s">
        <v>20</v>
      </c>
      <c r="L10" s="771" t="s">
        <v>24</v>
      </c>
      <c r="M10" s="859">
        <f>IF(C3="Фокус Дх",3750,"-")</f>
        <v>3750</v>
      </c>
      <c r="N10" s="771">
        <f>M10</f>
        <v>3750</v>
      </c>
      <c r="O10" s="771">
        <f>N10*1.2</f>
        <v>4500</v>
      </c>
    </row>
    <row r="11" spans="2:15" ht="54.5" customHeight="1">
      <c r="B11" s="11" t="s">
        <v>25</v>
      </c>
      <c r="C11" s="781">
        <v>0</v>
      </c>
      <c r="D11" s="9"/>
      <c r="E11" s="307"/>
      <c r="F11" s="2">
        <f>IFERROR(IF(F4="-","-",IF(C6="для соло","-",VLOOKUP(G11,'подвес и уголок'!J2:N3,5,FALSE))),"-")</f>
        <v>71458</v>
      </c>
      <c r="G11" s="737" t="str">
        <f>IF(C6="Подвесная система для влажных помещений",'подвес и уголок'!J4,IF(F4="-","-",IF(OR(C6="для соло",C6="для Соло (Бафл)"),"-",IFERROR(VLOOKUP(C7,'подвес и уголок'!I2:L3,2,FALSE),"-"))))</f>
        <v>Уголок PL 19x24 Alaid 9003 белая оцинк. L=3.00м</v>
      </c>
      <c r="H11" s="860">
        <f>IFERROR(ROUNDUP(J11/VLOOKUP(G11,'подвес и уголок'!J2:N4,2,FALSE),0),"-")</f>
        <v>1</v>
      </c>
      <c r="I11" s="738" t="s">
        <v>10</v>
      </c>
      <c r="J11" s="861">
        <f>IF(F4="-","-",IF(OR(C6="для соло",C6="для Соло (Бафл)"),"-",IFERROR(SQRT(C9/C10)*4*C10,"-")))</f>
        <v>89.442719099991592</v>
      </c>
      <c r="K11" s="738" t="s">
        <v>17</v>
      </c>
      <c r="L11" s="859">
        <f>IFERROR(VLOOKUP(G11,'подвес и уголок'!J2:M4,3,FALSE),"-")</f>
        <v>91.2</v>
      </c>
      <c r="M11" s="859">
        <f>IFERROR(VLOOKUP(G11,'подвес и уголок'!J2:M4,4,FALSE)/1.2,"-")</f>
        <v>10260</v>
      </c>
      <c r="N11" s="771">
        <f t="shared" ref="N11" si="0">IFERROR(O11/1.2,"-")</f>
        <v>10260</v>
      </c>
      <c r="O11" s="771">
        <f>IFERROR(H11*M11*1.2,"-")</f>
        <v>12312</v>
      </c>
    </row>
    <row r="12" spans="2:15" ht="40" customHeight="1">
      <c r="B12" s="11" t="s">
        <v>27</v>
      </c>
      <c r="C12" s="780">
        <v>0</v>
      </c>
      <c r="E12" s="7"/>
      <c r="F12" s="641" t="str">
        <f>IF(C3="Фокус Дх","78170",IFERROR(IF(OR(B26=C26,B26=D26),VLOOKUP(B26,'подвес и уголок'!A8:I9,2,FALSE),"-"),"-"))</f>
        <v>78170</v>
      </c>
      <c r="G12" s="642" t="str">
        <f>IF(C3="Фокус Дх","Поддерживающая клипса",IFERROR(VLOOKUP(F12,'подвес и уголок'!B8:I9,2,FALSE),"-"))</f>
        <v>Поддерживающая клипса</v>
      </c>
      <c r="H12" s="779">
        <f>IF(C3="Фокус Дх",IF(C5="600*600",ROUNDUP(J11/50,0),ROUNDUP(J11/2*3,0)),"-")</f>
        <v>2</v>
      </c>
      <c r="I12" s="849" t="s">
        <v>10</v>
      </c>
      <c r="J12" s="644" t="str">
        <f>IF(C3="Фокус Дх","-",IF(F12="-","-","1"))</f>
        <v>-</v>
      </c>
      <c r="K12" s="645" t="s">
        <v>20</v>
      </c>
      <c r="L12" s="862">
        <f>IF(C3="Фокус Дх",VLOOKUP(калькулятор!G12,'данные (подвесная)'!V7:X8,2,FALSE),IF(F12="-","-",(VLOOKUP(F12,'подвес и уголок'!B8:I9,5,FALSE))))</f>
        <v>86</v>
      </c>
      <c r="M12" s="863">
        <f>L12*50</f>
        <v>4300</v>
      </c>
      <c r="N12" s="643">
        <f>IF(C3="Фокус Дх",M12*H12,L12)</f>
        <v>8600</v>
      </c>
      <c r="O12" s="643">
        <f>IFERROR(1.2*N12,"-")</f>
        <v>10320</v>
      </c>
    </row>
    <row r="13" spans="2:15" ht="47.5" customHeight="1">
      <c r="E13" s="9"/>
    </row>
    <row r="14" spans="2:15" ht="31.5" customHeight="1">
      <c r="E14" s="9"/>
    </row>
    <row r="15" spans="2:15" ht="36" customHeight="1">
      <c r="F15" s="790"/>
      <c r="G15" s="791"/>
      <c r="H15" s="791"/>
      <c r="I15" s="791"/>
      <c r="J15" s="791"/>
      <c r="K15" s="791"/>
      <c r="L15" s="791"/>
      <c r="M15" s="665" t="s">
        <v>26</v>
      </c>
      <c r="N15" s="666">
        <f>SUM(N3:N12)</f>
        <v>3399960</v>
      </c>
      <c r="O15" s="667">
        <f>SUM(O3:O12)</f>
        <v>4076208</v>
      </c>
    </row>
    <row r="16" spans="2:15" ht="34.5" customHeight="1">
      <c r="B16" s="847"/>
      <c r="C16" s="847"/>
      <c r="D16" s="847"/>
      <c r="F16" s="791"/>
      <c r="G16" s="791"/>
      <c r="H16" s="791"/>
      <c r="I16" s="791"/>
      <c r="J16" s="791"/>
      <c r="K16" s="791"/>
      <c r="L16" s="791"/>
      <c r="M16" s="668" t="s">
        <v>28</v>
      </c>
      <c r="N16" s="669">
        <f>IFERROR(N15*(1-(C12)/100),"-")</f>
        <v>3399960</v>
      </c>
      <c r="O16" s="670">
        <f>IFERROR(O15*(1-(C12)/100),"-")</f>
        <v>4076208</v>
      </c>
    </row>
    <row r="17" spans="1:17" ht="32.25" customHeight="1">
      <c r="A17" s="775"/>
      <c r="B17" s="465" t="str">
        <f>RIGHT(C6,3)</f>
        <v>Дх)</v>
      </c>
      <c r="C17" s="465"/>
      <c r="D17" s="465"/>
      <c r="E17" s="465"/>
      <c r="F17" s="792" t="s">
        <v>29</v>
      </c>
      <c r="G17" s="793"/>
      <c r="H17" s="793"/>
      <c r="I17" s="793"/>
      <c r="J17" s="793"/>
      <c r="K17" s="793"/>
      <c r="L17" s="793"/>
      <c r="M17" s="793"/>
      <c r="N17" s="793"/>
      <c r="O17" s="794"/>
      <c r="P17" s="1"/>
      <c r="Q17" s="1"/>
    </row>
    <row r="18" spans="1:17" ht="40.5" customHeight="1">
      <c r="A18" s="775"/>
      <c r="B18" s="775"/>
      <c r="C18" s="465"/>
      <c r="D18" s="776" t="str">
        <f>CONCATENATE(C3," ",C4," ",C5)</f>
        <v>Фокус Дх Белый H5 600*600</v>
      </c>
      <c r="E18" s="776"/>
      <c r="F18" s="795"/>
      <c r="G18" s="796"/>
      <c r="H18" s="796"/>
      <c r="I18" s="796"/>
      <c r="J18" s="796"/>
      <c r="K18" s="796"/>
      <c r="L18" s="796"/>
      <c r="M18" s="796"/>
      <c r="N18" s="796"/>
      <c r="O18" s="797"/>
      <c r="P18" s="13"/>
      <c r="Q18" s="13"/>
    </row>
    <row r="19" spans="1:17" ht="54.75" customHeight="1">
      <c r="A19" s="775"/>
      <c r="B19" s="14" t="s">
        <v>30</v>
      </c>
      <c r="C19" s="14" t="s">
        <v>31</v>
      </c>
      <c r="D19" s="777" t="str">
        <f>CONCATENATE(C3,C5,C6)</f>
        <v>Фокус Дх600*600Для скрытой кромки (Фокус Дх)</v>
      </c>
      <c r="E19" s="777"/>
      <c r="F19" s="15"/>
      <c r="G19" s="1"/>
      <c r="H19" s="309"/>
      <c r="I19" s="309"/>
      <c r="J19" s="1"/>
      <c r="K19" s="1"/>
      <c r="L19" s="1"/>
      <c r="M19" s="1"/>
      <c r="N19" s="1"/>
      <c r="O19" s="309"/>
    </row>
    <row r="20" spans="1:17">
      <c r="A20" s="775"/>
      <c r="B20" s="14" t="s">
        <v>32</v>
      </c>
      <c r="C20" s="14">
        <f>1+C11%</f>
        <v>1</v>
      </c>
      <c r="D20" s="14"/>
      <c r="E20" s="14"/>
      <c r="F20" s="15"/>
      <c r="G20" s="15"/>
      <c r="H20" s="309"/>
      <c r="I20" s="309"/>
      <c r="J20" s="1"/>
      <c r="K20" s="1"/>
      <c r="L20" s="1"/>
      <c r="M20" s="1"/>
      <c r="N20" s="1"/>
      <c r="O20" s="1"/>
      <c r="P20" s="1"/>
      <c r="Q20" s="1"/>
    </row>
    <row r="21" spans="1:17">
      <c r="A21" s="775"/>
      <c r="B21" s="14"/>
      <c r="C21" s="14"/>
      <c r="D21" s="14"/>
      <c r="E21" s="14"/>
      <c r="F21" s="15"/>
      <c r="G21" s="1"/>
      <c r="H21" s="309"/>
      <c r="I21" s="309"/>
      <c r="J21" s="1"/>
      <c r="K21" s="1"/>
      <c r="L21" s="1"/>
      <c r="M21" s="1"/>
      <c r="N21" s="1"/>
      <c r="O21" s="1"/>
      <c r="P21" s="1"/>
      <c r="Q21" s="1"/>
    </row>
    <row r="22" spans="1:17">
      <c r="A22" s="775"/>
      <c r="B22" s="14"/>
      <c r="C22" s="14" t="str">
        <f>LEFT(C3,(FIND(" ",C3,1) -1))</f>
        <v>Фокус</v>
      </c>
      <c r="D22" s="14" t="str">
        <f>CONCATENATE(C3," ",C4," ",C5," ",B17)</f>
        <v>Фокус Дх Белый H5 600*600 Дх)</v>
      </c>
      <c r="E22" s="14"/>
      <c r="F22" s="15"/>
      <c r="G22" s="1"/>
      <c r="H22" s="309"/>
      <c r="I22" s="309"/>
      <c r="J22" s="1"/>
      <c r="K22" s="1"/>
      <c r="L22" s="1"/>
      <c r="M22" s="1"/>
      <c r="N22" s="1"/>
      <c r="O22" s="309"/>
      <c r="P22" s="1"/>
      <c r="Q22" s="1"/>
    </row>
    <row r="23" spans="1:17">
      <c r="A23" s="775"/>
      <c r="B23" s="14"/>
      <c r="C23" s="14"/>
      <c r="D23" s="465"/>
      <c r="E23" s="465"/>
      <c r="F23" s="15"/>
      <c r="G23" s="1"/>
      <c r="H23" s="1"/>
      <c r="I23" s="1"/>
      <c r="J23" s="1"/>
      <c r="K23" s="1"/>
      <c r="L23" s="1"/>
      <c r="M23" s="1"/>
      <c r="N23" s="1"/>
      <c r="O23" s="309"/>
      <c r="Q23" s="1"/>
    </row>
    <row r="24" spans="1:17" ht="41.25" customHeight="1">
      <c r="A24" s="775"/>
      <c r="B24" s="14"/>
      <c r="C24" s="14"/>
      <c r="D24" s="14" t="str">
        <f>D22</f>
        <v>Фокус Дх Белый H5 600*600 Дх)</v>
      </c>
      <c r="E24" s="14"/>
      <c r="F24" s="15"/>
      <c r="G24" s="1"/>
      <c r="H24" s="1"/>
      <c r="I24" s="1"/>
      <c r="J24" s="1"/>
      <c r="K24" s="1"/>
      <c r="L24" s="1"/>
      <c r="M24" s="1"/>
      <c r="N24" s="1"/>
      <c r="O24" s="309"/>
      <c r="Q24" s="1"/>
    </row>
    <row r="25" spans="1:17" ht="34.5" customHeight="1">
      <c r="A25" s="775"/>
      <c r="B25" s="14"/>
      <c r="C25" s="14"/>
      <c r="D25" s="14"/>
      <c r="E25" s="14"/>
      <c r="F25" s="15"/>
      <c r="G25" s="1"/>
      <c r="H25" s="1"/>
      <c r="I25" s="1"/>
      <c r="J25" s="1"/>
      <c r="K25" s="1"/>
      <c r="L25" s="1"/>
      <c r="M25" s="1"/>
      <c r="N25" s="1"/>
      <c r="O25" s="309"/>
      <c r="Q25" s="1"/>
    </row>
    <row r="26" spans="1:17" ht="36.75" customHeight="1">
      <c r="A26" s="775"/>
      <c r="B26" s="778" t="str">
        <f>RIGHT(C3,LEN(C3)-SEARCH(" ",C3,1))</f>
        <v>Дх</v>
      </c>
      <c r="C26" s="778" t="s">
        <v>33</v>
      </c>
      <c r="D26" s="778" t="s">
        <v>34</v>
      </c>
      <c r="E26" s="778"/>
      <c r="F26" s="15"/>
      <c r="G26" s="1"/>
      <c r="H26" s="1"/>
      <c r="I26" s="1"/>
      <c r="J26" s="1"/>
      <c r="K26" s="1"/>
      <c r="L26" s="1"/>
      <c r="M26" s="1"/>
      <c r="N26" s="1"/>
      <c r="O26" s="309"/>
      <c r="Q26" s="1"/>
    </row>
    <row r="27" spans="1:17" ht="15.75" customHeight="1">
      <c r="A27" s="775"/>
      <c r="B27" s="14"/>
      <c r="C27" s="14"/>
      <c r="D27" s="14"/>
      <c r="E27" s="14"/>
      <c r="F27" s="14"/>
      <c r="G27" s="1"/>
      <c r="H27" s="1"/>
      <c r="I27" s="1"/>
      <c r="J27" s="1"/>
      <c r="K27" s="1"/>
      <c r="L27" s="1"/>
      <c r="M27" s="1"/>
      <c r="N27" s="1"/>
      <c r="Q27" s="1"/>
    </row>
    <row r="28" spans="1:17" ht="15.75" customHeight="1">
      <c r="A28" s="775"/>
      <c r="B28" s="14"/>
      <c r="C28" s="14"/>
      <c r="D28" s="14"/>
      <c r="E28" s="14"/>
      <c r="F28" s="14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21.75" customHeight="1">
      <c r="A29" s="775"/>
      <c r="B29" s="12"/>
      <c r="C29" s="12"/>
      <c r="D29" s="12"/>
      <c r="E29" s="12"/>
      <c r="F29" s="12"/>
      <c r="N29" s="1"/>
      <c r="O29" s="1"/>
      <c r="P29" s="1"/>
      <c r="Q29" s="1"/>
    </row>
    <row r="30" spans="1:17" ht="15.75" customHeight="1">
      <c r="A30" s="775"/>
      <c r="B30" s="12"/>
      <c r="C30" s="12"/>
      <c r="D30" s="12"/>
      <c r="E30" s="12"/>
      <c r="F30" s="12"/>
    </row>
    <row r="31" spans="1:17" ht="15.75" customHeight="1">
      <c r="A31" s="775"/>
      <c r="B31" s="12"/>
      <c r="C31" s="12"/>
      <c r="D31" s="12"/>
      <c r="E31" s="12"/>
      <c r="F31" s="12"/>
    </row>
    <row r="32" spans="1:17" ht="15.75" customHeight="1">
      <c r="A32" s="775"/>
      <c r="B32" s="1"/>
      <c r="C32" s="1"/>
      <c r="D32" s="1"/>
      <c r="E32" s="12"/>
      <c r="F32" s="12"/>
    </row>
    <row r="33" spans="2:6" ht="15.75" customHeight="1">
      <c r="B33" s="1"/>
      <c r="C33" s="1"/>
      <c r="D33" s="1"/>
      <c r="E33" s="1"/>
      <c r="F33" s="12"/>
    </row>
    <row r="34" spans="2:6" ht="15.75" customHeight="1">
      <c r="B34" s="1"/>
      <c r="C34" s="1"/>
      <c r="D34" s="1"/>
      <c r="E34" s="1"/>
      <c r="F34" s="12"/>
    </row>
    <row r="35" spans="2:6" ht="15.75" customHeight="1">
      <c r="B35" s="1"/>
      <c r="C35" s="1"/>
      <c r="D35" s="1"/>
      <c r="E35" s="1"/>
      <c r="F35" s="12"/>
    </row>
    <row r="36" spans="2:6" ht="15.75" customHeight="1">
      <c r="B36" s="1"/>
      <c r="C36" s="1"/>
      <c r="D36" s="1"/>
      <c r="E36" s="1"/>
      <c r="F36" s="12"/>
    </row>
    <row r="37" spans="2:6" ht="15.75" customHeight="1">
      <c r="B37" s="1"/>
      <c r="C37" s="1"/>
      <c r="D37" s="1"/>
      <c r="E37" s="1"/>
      <c r="F37" s="12"/>
    </row>
    <row r="38" spans="2:6" ht="15.75" customHeight="1">
      <c r="B38" s="1"/>
      <c r="C38" s="1"/>
      <c r="D38" s="1"/>
      <c r="E38" s="1"/>
      <c r="F38" s="12"/>
    </row>
    <row r="39" spans="2:6" ht="15.75" customHeight="1">
      <c r="B39" s="1"/>
      <c r="C39" s="1"/>
      <c r="D39" s="1"/>
      <c r="E39" s="1"/>
      <c r="F39" s="12"/>
    </row>
    <row r="40" spans="2:6" ht="15.75" customHeight="1">
      <c r="B40" s="1"/>
      <c r="C40" s="1"/>
      <c r="D40" s="1"/>
      <c r="E40" s="1"/>
      <c r="F40" s="12"/>
    </row>
    <row r="41" spans="2:6" ht="15.75" customHeight="1">
      <c r="B41" s="1"/>
      <c r="C41" s="1"/>
      <c r="D41" s="1"/>
      <c r="E41" s="1"/>
      <c r="F41" s="12"/>
    </row>
    <row r="42" spans="2:6" ht="15.75" customHeight="1">
      <c r="B42" s="1"/>
      <c r="C42" s="1"/>
      <c r="D42" s="1"/>
      <c r="E42" s="1"/>
      <c r="F42" s="12"/>
    </row>
    <row r="43" spans="2:6" ht="15.75" customHeight="1">
      <c r="B43" s="1"/>
      <c r="C43" s="1"/>
      <c r="D43" s="1"/>
      <c r="E43" s="1"/>
      <c r="F43" s="12"/>
    </row>
    <row r="44" spans="2:6" ht="15.75" customHeight="1">
      <c r="B44" s="1"/>
      <c r="C44" s="1"/>
      <c r="D44" s="1"/>
      <c r="E44" s="1"/>
      <c r="F44" s="12"/>
    </row>
    <row r="45" spans="2:6" ht="15.75" customHeight="1">
      <c r="B45" s="1"/>
      <c r="C45" s="1"/>
      <c r="D45" s="1"/>
      <c r="E45" s="1"/>
      <c r="F45" s="12"/>
    </row>
    <row r="46" spans="2:6" ht="15.75" customHeight="1">
      <c r="B46" s="1"/>
      <c r="C46" s="1"/>
      <c r="D46" s="1"/>
      <c r="E46" s="1"/>
      <c r="F46" s="12"/>
    </row>
    <row r="47" spans="2:6" ht="15.75" customHeight="1">
      <c r="B47" s="1"/>
      <c r="C47" s="1"/>
      <c r="D47" s="1"/>
      <c r="E47" s="1"/>
      <c r="F47" s="12"/>
    </row>
    <row r="48" spans="2:6" ht="15.75" customHeight="1">
      <c r="B48" s="1"/>
      <c r="C48" s="1"/>
      <c r="D48" s="1"/>
      <c r="E48" s="1"/>
      <c r="F48" s="12"/>
    </row>
    <row r="49" spans="2:6" ht="15.75" customHeight="1">
      <c r="B49" s="1"/>
      <c r="C49" s="1"/>
      <c r="D49" s="1"/>
      <c r="E49" s="1"/>
      <c r="F49" s="12"/>
    </row>
    <row r="50" spans="2:6" ht="15.75" customHeight="1">
      <c r="B50" s="443"/>
      <c r="C50" s="443"/>
      <c r="D50" s="443"/>
      <c r="E50" s="443"/>
    </row>
    <row r="51" spans="2:6" ht="15.75" customHeight="1">
      <c r="B51" s="443"/>
      <c r="C51" s="443"/>
      <c r="D51" s="443"/>
      <c r="E51" s="443"/>
    </row>
    <row r="52" spans="2:6" ht="15.75" customHeight="1">
      <c r="B52" s="443"/>
      <c r="C52" s="443"/>
      <c r="D52" s="443"/>
      <c r="E52" s="443"/>
    </row>
    <row r="53" spans="2:6" ht="15.75" customHeight="1">
      <c r="B53" s="443"/>
      <c r="C53" s="443"/>
      <c r="D53" s="443"/>
      <c r="E53" s="443"/>
    </row>
    <row r="54" spans="2:6" ht="15.75" customHeight="1"/>
    <row r="55" spans="2:6" ht="15.75" customHeight="1"/>
    <row r="56" spans="2:6" ht="15.75" customHeight="1"/>
    <row r="57" spans="2:6" ht="15.75" customHeight="1"/>
    <row r="58" spans="2:6" ht="15.75" customHeight="1"/>
    <row r="59" spans="2:6" ht="15.75" customHeight="1"/>
    <row r="60" spans="2:6" ht="15.75" customHeight="1"/>
    <row r="61" spans="2:6" ht="15.75" customHeight="1"/>
    <row r="62" spans="2:6" ht="15.75" customHeight="1"/>
    <row r="63" spans="2:6" ht="15.75" customHeight="1"/>
    <row r="64" spans="2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sheetProtection formatCells="0" formatColumns="0" formatRows="0" insertColumns="0" insertRows="0" insertHyperlinks="0" deleteColumns="0" deleteRows="0"/>
  <mergeCells count="5">
    <mergeCell ref="G1:J1"/>
    <mergeCell ref="B2:C2"/>
    <mergeCell ref="H2:K2"/>
    <mergeCell ref="F15:L16"/>
    <mergeCell ref="F17:O18"/>
  </mergeCells>
  <conditionalFormatting sqref="F15 M15:O16 F2:O12">
    <cfRule type="expression" dxfId="175" priority="118">
      <formula>AND($C$3="Фокус А (белый)",$C$6="для Соло")</formula>
    </cfRule>
    <cfRule type="expression" dxfId="174" priority="119">
      <formula>AND($C$3="Индастри А (черный)",$C$6="для Соло")</formula>
    </cfRule>
    <cfRule type="expression" dxfId="173" priority="120">
      <formula>AND($C$3="Индастри А (белый)",$C$6="для Соло")</formula>
    </cfRule>
    <cfRule type="expression" dxfId="172" priority="121">
      <formula>AND($C$3="Мастер Е (белый)",$C$6="для Соло")</formula>
    </cfRule>
    <cfRule type="expression" dxfId="171" priority="122">
      <formula>AND($C$3="Мастер А (белый)",$C$6="для Соло")</formula>
    </cfRule>
    <cfRule type="expression" dxfId="170" priority="123">
      <formula>AND($C$3="Фокус Дг (белый)",$C$6="для Соло")</formula>
    </cfRule>
    <cfRule type="expression" dxfId="169" priority="124">
      <formula>AND($C$3="Фокус Е (белый)",$C$6="для Соло")</formula>
    </cfRule>
    <cfRule type="expression" dxfId="168" priority="125">
      <formula>AND($C$3="Алаид А (белый)",$C$6="для Соло")</formula>
    </cfRule>
  </conditionalFormatting>
  <conditionalFormatting sqref="F15:O16 F2:O12">
    <cfRule type="expression" dxfId="167" priority="208">
      <formula>AND($C$3="Гипрок АкваФайер",$C$6="для Соло (Бафл)")</formula>
    </cfRule>
    <cfRule type="expression" dxfId="166" priority="209">
      <formula>AND($C$3="Гипрок АкваФайер",$C$6="для Соло")</formula>
    </cfRule>
  </conditionalFormatting>
  <conditionalFormatting sqref="M15:O16 F2:O12">
    <cfRule type="expression" dxfId="165" priority="142">
      <formula>AND($C$3="Фокус Дг RAL",$C$6="Alaid T24 lite")</formula>
    </cfRule>
    <cfRule type="expression" dxfId="164" priority="143">
      <formula>AND($C$3="Фокус Дг RAL",$C$6="для Соло")</formula>
    </cfRule>
    <cfRule type="expression" dxfId="163" priority="144">
      <formula>AND($C$3="Фокус Дг RAL",$C$6="Alaid T15")</formula>
    </cfRule>
    <cfRule type="expression" dxfId="162" priority="145">
      <formula>AND($C$3="Фокус Дг (белый) H2",$C$6="для Соло")</formula>
    </cfRule>
    <cfRule type="expression" dxfId="161" priority="146">
      <formula>AND($C$3="Фокус Дг (белый) H3",$C$6="для Соло")</formula>
    </cfRule>
    <cfRule type="expression" dxfId="160" priority="147">
      <formula>AND($C$3="Фокус Дг (белый) H3",$C$6="Alaid T15")</formula>
    </cfRule>
    <cfRule type="expression" dxfId="159" priority="148">
      <formula>AND($C$3="Фокус Дг (белый) H3",$C$6="Alaid T24 lite")</formula>
    </cfRule>
    <cfRule type="expression" dxfId="158" priority="149">
      <formula>AND($C$3="Фокус Е RAL",$C$6="Alaid T24 Lite")</formula>
    </cfRule>
    <cfRule type="expression" dxfId="157" priority="150">
      <formula>AND($C$3="Фокус Е (белый) H3",$C$6="Alaid T24 Lite")</formula>
    </cfRule>
    <cfRule type="expression" dxfId="156" priority="151">
      <formula>AND($C$3="Фокус Е (белый) H2",$C$6="Alaid T24 Lite")</formula>
    </cfRule>
    <cfRule type="expression" dxfId="155" priority="152">
      <formula>AND($C$3="Фокус А (черный)",$C$6="Alaid T15")</formula>
    </cfRule>
    <cfRule type="expression" dxfId="154" priority="153">
      <formula>AND($C$3="Фокус А (белый) H3 PE",$C$6="Alaid T15")</formula>
    </cfRule>
    <cfRule type="expression" dxfId="153" priority="154">
      <formula>AND($C$3="Фокус А (белый) H2 PE",$C$6="Alaid T15")</formula>
    </cfRule>
    <cfRule type="expression" dxfId="152" priority="155">
      <formula>AND($C$3="Адвантадж А (белый)",$C$6="Alaid T24 Lite")</formula>
    </cfRule>
    <cfRule type="expression" dxfId="151" priority="156">
      <formula>AND($C$3="Фокус А RAL",$C$6="Alaid T15")</formula>
    </cfRule>
    <cfRule type="expression" dxfId="150" priority="157">
      <formula>AND($C$3="Фокус А RAL",$C$6="Alaid T24 Lite")</formula>
    </cfRule>
    <cfRule type="expression" dxfId="149" priority="158">
      <formula>AND($C$3="Фокус А RAL",$C$6="для Соло (Бафл)")</formula>
    </cfRule>
    <cfRule type="expression" dxfId="148" priority="159">
      <formula>AND($C$3="Фокус А (белый)",$C$6="для Соло (Бафл)")</formula>
    </cfRule>
    <cfRule type="expression" dxfId="147" priority="160">
      <formula>AND($C$3="Адвантадж А (белый)",$C$6="Alaid T24 Lite")</formula>
    </cfRule>
    <cfRule type="expression" dxfId="146" priority="161">
      <formula>AND($C$3="Адвантадж А (белый)",$C$6="для Соло")</formula>
    </cfRule>
    <cfRule type="expression" dxfId="145" priority="162">
      <formula>AND($C$22="Соло",$C$6="Alaid T24 lite")</formula>
    </cfRule>
    <cfRule type="expression" dxfId="144" priority="163">
      <formula>AND($C$22="Соло",$C$6="Alaid T24")</formula>
    </cfRule>
    <cfRule type="expression" dxfId="143" priority="164">
      <formula>AND($C$22="Соло",$C$6="Alaid T15")</formula>
    </cfRule>
    <cfRule type="expression" dxfId="142" priority="165">
      <formula>AND($C$3="Мастер Е (белый)",$C$6="Alaid T15")</formula>
    </cfRule>
    <cfRule type="expression" dxfId="141" priority="166">
      <formula>AND($C$3="Мастер А (белый)",$C$6="Alaid T15")</formula>
    </cfRule>
    <cfRule type="expression" dxfId="140" priority="167">
      <formula>AND($C$3="Фокус Дг (белый) H2",$C$6="Alaid T15")</formula>
    </cfRule>
    <cfRule type="expression" dxfId="139" priority="168">
      <formula>AND($C$3="Фокус Дг (белый) H2",$C$6="Alaid T24 lite")</formula>
    </cfRule>
  </conditionalFormatting>
  <conditionalFormatting sqref="M15:O16 F3:O12">
    <cfRule type="expression" dxfId="138" priority="196">
      <formula>AND($C$3="Фокус А (белый) H2 NE",$C$6="Alaid T15")</formula>
    </cfRule>
  </conditionalFormatting>
  <conditionalFormatting sqref="J21:L21">
    <cfRule type="expression" dxfId="137" priority="99">
      <formula>IF(#REF!="FALSE",1,2)</formula>
    </cfRule>
  </conditionalFormatting>
  <conditionalFormatting sqref="M15:O16 L3:O8 L10:O12 M9:O9">
    <cfRule type="expression" dxfId="136" priority="198">
      <formula>AND($C$19=$C$3,$B$20=$C$6)</formula>
    </cfRule>
    <cfRule type="expression" dxfId="135" priority="199">
      <formula>AND($C$3=$B$19,$C$6=$B$20)</formula>
    </cfRule>
  </conditionalFormatting>
  <dataValidations count="8">
    <dataValidation type="list" allowBlank="1" showErrorMessage="1" sqref="C7" xr:uid="{00000000-0002-0000-0000-000000000000}">
      <formula1>цвет</formula1>
    </dataValidation>
    <dataValidation type="list" allowBlank="1" showErrorMessage="1" sqref="C5" xr:uid="{00000000-0002-0000-0000-000001000000}">
      <formula1>INDIRECT("для_клиентов[" &amp; $C3 &amp; "]")</formula1>
    </dataValidation>
    <dataValidation type="decimal" allowBlank="1" showInputMessage="1" showErrorMessage="1" prompt="Введите положительное число. Если значение дробное, то введите его через точку." sqref="C11" xr:uid="{00000000-0002-0000-0000-000002000000}">
      <formula1>0</formula1>
      <formula2>1E+74</formula2>
    </dataValidation>
    <dataValidation type="list" allowBlank="1" showErrorMessage="1" sqref="C8" xr:uid="{00000000-0002-0000-0000-000003000000}">
      <formula1>подвес</formula1>
    </dataValidation>
    <dataValidation type="list" allowBlank="1" showErrorMessage="1" sqref="C3" xr:uid="{00000000-0002-0000-0000-000004000000}">
      <formula1>INDIRECT("для_клиентов[#Заголовки]")</formula1>
    </dataValidation>
    <dataValidation type="decimal" allowBlank="1" showInputMessage="1" showErrorMessage="1" prompt="Введите положительное число. " sqref="C10" xr:uid="{00000000-0002-0000-0000-000005000000}">
      <formula1>0</formula1>
      <formula2>1E+94</formula2>
    </dataValidation>
    <dataValidation type="decimal" allowBlank="1" showInputMessage="1" showErrorMessage="1" prompt="Введите положительное число. Если значение дробное, то введите его через точку. _x000a_" sqref="C12" xr:uid="{00000000-0002-0000-0000-000006000000}">
      <formula1>0</formula1>
      <formula2>100</formula2>
    </dataValidation>
    <dataValidation type="decimal" allowBlank="1" showInputMessage="1" showErrorMessage="1" prompt="Введите положительное число. Если значение дробное, то введите его через точку." sqref="C9" xr:uid="{00000000-0002-0000-0000-000008000000}">
      <formula1>0</formula1>
      <formula2>1E+99</formula2>
    </dataValidation>
  </dataValidations>
  <pageMargins left="0.7" right="0.7" top="0.75" bottom="0.75" header="0" footer="0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7000000}">
          <x14:formula1>
            <xm:f>'свалка всего нужного'!$G$1:$G$7</xm:f>
          </x14:formula1>
          <xm:sqref>C6</xm:sqref>
        </x14:dataValidation>
        <x14:dataValidation type="list" allowBlank="1" showErrorMessage="1" xr:uid="{C9DB16A3-1349-46C2-B907-BBCA04D6339E}">
          <x14:formula1>
            <xm:f>'свалка всего нужного'!$C$37:$C$44</xm:f>
          </x14:formula1>
          <xm:sqref>C4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X1002"/>
  <sheetViews>
    <sheetView topLeftCell="A34" workbookViewId="0">
      <selection activeCell="G1" sqref="G1"/>
    </sheetView>
  </sheetViews>
  <sheetFormatPr baseColWidth="10" defaultColWidth="14.5" defaultRowHeight="15" customHeight="1"/>
  <cols>
    <col min="1" max="1" width="26.83203125" customWidth="1"/>
    <col min="2" max="2" width="9.1640625" customWidth="1"/>
    <col min="3" max="5" width="8.83203125" customWidth="1"/>
    <col min="6" max="6" width="46.5" customWidth="1"/>
    <col min="7" max="7" width="8.83203125" customWidth="1"/>
    <col min="8" max="8" width="23.1640625" customWidth="1"/>
    <col min="9" max="10" width="8.83203125" customWidth="1"/>
    <col min="11" max="11" width="35" customWidth="1"/>
    <col min="12" max="14" width="8.83203125" customWidth="1"/>
    <col min="15" max="15" width="10.83203125" customWidth="1"/>
    <col min="16" max="16" width="10.5" customWidth="1"/>
    <col min="17" max="17" width="11.83203125" customWidth="1"/>
    <col min="18" max="18" width="11.1640625" customWidth="1"/>
    <col min="19" max="19" width="12.1640625" customWidth="1"/>
    <col min="20" max="20" width="11.83203125" customWidth="1"/>
    <col min="21" max="21" width="14.1640625" customWidth="1"/>
    <col min="22" max="22" width="17.1640625" customWidth="1"/>
    <col min="23" max="23" width="13.83203125" customWidth="1"/>
    <col min="24" max="24" width="24.1640625" customWidth="1"/>
    <col min="25" max="26" width="8.83203125" customWidth="1"/>
  </cols>
  <sheetData>
    <row r="1" spans="1:24" ht="15" customHeight="1">
      <c r="G1" t="s">
        <v>408</v>
      </c>
    </row>
    <row r="2" spans="1:24" ht="16">
      <c r="A2" s="27" t="s">
        <v>201</v>
      </c>
      <c r="B2" s="27" t="s">
        <v>202</v>
      </c>
      <c r="C2" s="188">
        <v>600</v>
      </c>
      <c r="D2" s="188">
        <v>600</v>
      </c>
      <c r="E2" s="178" t="s">
        <v>189</v>
      </c>
      <c r="F2" s="189" t="s">
        <v>19</v>
      </c>
      <c r="G2" s="189" t="s">
        <v>76</v>
      </c>
      <c r="H2" s="190" t="s">
        <v>12</v>
      </c>
    </row>
    <row r="3" spans="1:24" ht="32">
      <c r="A3" s="27" t="s">
        <v>203</v>
      </c>
      <c r="B3" s="27" t="s">
        <v>204</v>
      </c>
      <c r="C3" s="188">
        <v>1200</v>
      </c>
      <c r="D3" s="188">
        <v>1200</v>
      </c>
      <c r="E3" s="178" t="s">
        <v>16</v>
      </c>
      <c r="F3" s="189" t="s">
        <v>191</v>
      </c>
      <c r="G3" s="189" t="s">
        <v>32</v>
      </c>
      <c r="H3" s="190" t="s">
        <v>64</v>
      </c>
      <c r="M3" s="16" t="s">
        <v>59</v>
      </c>
    </row>
    <row r="4" spans="1:24" ht="16">
      <c r="A4" s="27" t="s">
        <v>205</v>
      </c>
      <c r="B4" s="27" t="s">
        <v>206</v>
      </c>
      <c r="C4" s="188">
        <v>2400</v>
      </c>
      <c r="D4" s="188">
        <v>1192</v>
      </c>
      <c r="F4" s="189" t="s">
        <v>193</v>
      </c>
      <c r="G4" s="189" t="s">
        <v>14</v>
      </c>
      <c r="H4" s="190" t="s">
        <v>69</v>
      </c>
      <c r="M4" s="16" t="s">
        <v>58</v>
      </c>
    </row>
    <row r="5" spans="1:24" ht="16">
      <c r="A5" s="27" t="s">
        <v>207</v>
      </c>
      <c r="B5" s="22" t="s">
        <v>208</v>
      </c>
      <c r="C5" s="188">
        <v>1192</v>
      </c>
      <c r="D5" s="188"/>
      <c r="F5" s="189" t="s">
        <v>194</v>
      </c>
      <c r="G5" s="191" t="s">
        <v>89</v>
      </c>
      <c r="H5" s="190" t="s">
        <v>70</v>
      </c>
      <c r="K5" s="192"/>
      <c r="M5" s="16" t="s">
        <v>64</v>
      </c>
    </row>
    <row r="6" spans="1:24" ht="25">
      <c r="A6" s="27" t="s">
        <v>209</v>
      </c>
      <c r="C6" s="188">
        <v>2392</v>
      </c>
      <c r="D6" s="188"/>
      <c r="F6" s="189" t="s">
        <v>195</v>
      </c>
      <c r="G6" s="23" t="s">
        <v>225</v>
      </c>
      <c r="H6" s="190" t="s">
        <v>65</v>
      </c>
      <c r="M6" s="16" t="s">
        <v>57</v>
      </c>
    </row>
    <row r="7" spans="1:24" ht="16">
      <c r="A7" s="27" t="s">
        <v>210</v>
      </c>
      <c r="C7" s="188">
        <v>800</v>
      </c>
      <c r="G7" t="s">
        <v>407</v>
      </c>
      <c r="H7" s="190" t="s">
        <v>67</v>
      </c>
      <c r="M7" s="193"/>
    </row>
    <row r="8" spans="1:24" ht="16">
      <c r="A8" s="27" t="s">
        <v>211</v>
      </c>
      <c r="C8" s="188">
        <v>1180</v>
      </c>
      <c r="H8" s="190" t="s">
        <v>66</v>
      </c>
      <c r="O8" s="16" t="e">
        <f>'данные для формирования списка'!#REF!</f>
        <v>#REF!</v>
      </c>
    </row>
    <row r="9" spans="1:24" ht="16">
      <c r="H9" s="190" t="s">
        <v>68</v>
      </c>
    </row>
    <row r="11" spans="1:24">
      <c r="O11" s="194" t="s">
        <v>212</v>
      </c>
      <c r="P11" s="194" t="s">
        <v>213</v>
      </c>
      <c r="Q11" s="194" t="s">
        <v>30</v>
      </c>
      <c r="R11" s="194" t="s">
        <v>214</v>
      </c>
      <c r="S11" s="194" t="s">
        <v>215</v>
      </c>
      <c r="T11" s="194" t="s">
        <v>216</v>
      </c>
      <c r="U11" s="194" t="s">
        <v>217</v>
      </c>
      <c r="V11" s="194" t="s">
        <v>218</v>
      </c>
      <c r="W11" s="194" t="s">
        <v>219</v>
      </c>
      <c r="X11" s="194" t="s">
        <v>220</v>
      </c>
    </row>
    <row r="12" spans="1:24" ht="16">
      <c r="K12" s="192"/>
      <c r="O12" s="189" t="s">
        <v>76</v>
      </c>
      <c r="P12" s="189" t="s">
        <v>76</v>
      </c>
      <c r="Q12" s="189" t="s">
        <v>76</v>
      </c>
      <c r="R12" s="189" t="s">
        <v>76</v>
      </c>
      <c r="S12" s="189" t="s">
        <v>76</v>
      </c>
      <c r="T12" s="189" t="s">
        <v>76</v>
      </c>
      <c r="U12" s="189" t="s">
        <v>32</v>
      </c>
      <c r="V12" s="189" t="s">
        <v>221</v>
      </c>
      <c r="W12" s="189" t="s">
        <v>221</v>
      </c>
      <c r="X12" s="189" t="s">
        <v>221</v>
      </c>
    </row>
    <row r="13" spans="1:24" ht="32">
      <c r="O13" s="189" t="s">
        <v>32</v>
      </c>
      <c r="P13" s="189" t="s">
        <v>32</v>
      </c>
      <c r="Q13" s="195" t="s">
        <v>14</v>
      </c>
      <c r="R13" s="189" t="s">
        <v>32</v>
      </c>
      <c r="S13" s="189" t="s">
        <v>32</v>
      </c>
      <c r="T13" s="189" t="s">
        <v>32</v>
      </c>
      <c r="U13" s="189" t="s">
        <v>14</v>
      </c>
      <c r="V13" s="189" t="s">
        <v>24</v>
      </c>
      <c r="W13" s="189" t="s">
        <v>24</v>
      </c>
      <c r="X13" s="189" t="s">
        <v>24</v>
      </c>
    </row>
    <row r="14" spans="1:24" ht="16">
      <c r="C14" s="844" t="s">
        <v>222</v>
      </c>
      <c r="D14" s="845"/>
      <c r="E14" s="845"/>
      <c r="F14" s="845"/>
      <c r="G14" s="845"/>
      <c r="H14" s="845"/>
      <c r="I14" s="845"/>
      <c r="J14" s="846"/>
      <c r="O14" s="195" t="s">
        <v>14</v>
      </c>
      <c r="P14" s="195" t="s">
        <v>14</v>
      </c>
      <c r="Q14" s="195" t="s">
        <v>24</v>
      </c>
      <c r="R14" s="195" t="s">
        <v>14</v>
      </c>
      <c r="S14" s="195" t="s">
        <v>14</v>
      </c>
      <c r="T14" s="195" t="s">
        <v>14</v>
      </c>
      <c r="U14" s="195" t="s">
        <v>24</v>
      </c>
      <c r="V14" s="195" t="s">
        <v>24</v>
      </c>
      <c r="W14" s="195" t="s">
        <v>24</v>
      </c>
      <c r="X14" s="195" t="s">
        <v>24</v>
      </c>
    </row>
    <row r="15" spans="1:24" ht="32">
      <c r="C15" s="196" t="s">
        <v>201</v>
      </c>
      <c r="D15" s="196" t="s">
        <v>203</v>
      </c>
      <c r="E15" s="196" t="s">
        <v>205</v>
      </c>
      <c r="F15" s="196" t="s">
        <v>207</v>
      </c>
      <c r="G15" s="196" t="s">
        <v>209</v>
      </c>
      <c r="H15" s="196" t="s">
        <v>210</v>
      </c>
      <c r="I15" s="196" t="s">
        <v>211</v>
      </c>
      <c r="J15" s="178"/>
      <c r="O15" s="195" t="str">
        <f>'свалка всего нужного'!$O$11</f>
        <v xml:space="preserve">Фокус A </v>
      </c>
      <c r="P15" s="195"/>
      <c r="Q15" s="195"/>
      <c r="R15" s="195"/>
      <c r="S15" s="195"/>
      <c r="T15" s="195"/>
      <c r="U15" s="195"/>
      <c r="V15" s="195"/>
      <c r="W15" s="195"/>
      <c r="X15" s="195"/>
    </row>
    <row r="16" spans="1:24" ht="16">
      <c r="C16" s="196" t="s">
        <v>202</v>
      </c>
      <c r="D16" s="196" t="s">
        <v>204</v>
      </c>
      <c r="E16" s="196" t="s">
        <v>206</v>
      </c>
      <c r="F16" s="196" t="s">
        <v>164</v>
      </c>
      <c r="G16" s="196"/>
      <c r="H16" s="196"/>
      <c r="I16" s="196"/>
      <c r="J16" s="178"/>
    </row>
    <row r="17" spans="1:12">
      <c r="C17" s="197">
        <v>600</v>
      </c>
      <c r="D17" s="197">
        <v>600</v>
      </c>
      <c r="E17" s="197">
        <v>1200</v>
      </c>
      <c r="F17" s="197">
        <v>2400</v>
      </c>
      <c r="G17" s="197">
        <v>1192</v>
      </c>
      <c r="H17" s="197">
        <v>2392</v>
      </c>
      <c r="I17" s="197">
        <v>800</v>
      </c>
      <c r="J17" s="197">
        <v>1180</v>
      </c>
    </row>
    <row r="18" spans="1:12" ht="16">
      <c r="C18" s="197">
        <v>600</v>
      </c>
      <c r="D18" s="197">
        <v>1200</v>
      </c>
      <c r="E18" s="197">
        <v>1200</v>
      </c>
      <c r="F18" s="197">
        <v>600</v>
      </c>
      <c r="G18" s="197">
        <v>1192</v>
      </c>
      <c r="H18" s="197">
        <v>1192</v>
      </c>
      <c r="I18" s="197" t="s">
        <v>24</v>
      </c>
      <c r="J18" s="197"/>
    </row>
    <row r="19" spans="1:12" ht="32">
      <c r="C19" s="197" t="s">
        <v>12</v>
      </c>
      <c r="D19" s="197" t="s">
        <v>64</v>
      </c>
      <c r="E19" s="197" t="s">
        <v>69</v>
      </c>
      <c r="F19" s="197" t="s">
        <v>70</v>
      </c>
      <c r="G19" s="197" t="s">
        <v>65</v>
      </c>
      <c r="H19" s="197" t="s">
        <v>67</v>
      </c>
      <c r="I19" s="197">
        <v>800</v>
      </c>
      <c r="J19" s="197">
        <v>1180</v>
      </c>
    </row>
    <row r="20" spans="1:12">
      <c r="C20" s="178"/>
      <c r="D20" s="178"/>
      <c r="E20" s="178"/>
      <c r="F20" s="178"/>
      <c r="G20" s="178"/>
      <c r="H20" s="178"/>
      <c r="I20" s="178"/>
      <c r="J20" s="178"/>
    </row>
    <row r="21" spans="1:12">
      <c r="C21" s="178"/>
      <c r="D21" s="178"/>
      <c r="E21" s="178"/>
      <c r="F21" s="178"/>
      <c r="G21" s="178"/>
      <c r="H21" s="178"/>
      <c r="I21" s="178"/>
      <c r="J21" s="178"/>
    </row>
    <row r="22" spans="1:12" ht="15.75" customHeight="1">
      <c r="C22" s="178"/>
      <c r="D22" s="178"/>
      <c r="E22" s="178"/>
      <c r="F22" s="178"/>
      <c r="G22" s="178"/>
      <c r="H22" s="178"/>
      <c r="I22" s="178"/>
      <c r="J22" s="178"/>
    </row>
    <row r="23" spans="1:12" ht="15.75" customHeight="1">
      <c r="C23" s="178" t="s">
        <v>189</v>
      </c>
      <c r="D23" s="178" t="s">
        <v>16</v>
      </c>
      <c r="E23" s="178"/>
      <c r="F23" s="178"/>
      <c r="G23" s="178"/>
      <c r="H23" s="178"/>
      <c r="I23" s="178"/>
      <c r="J23" s="178"/>
    </row>
    <row r="24" spans="1:12" ht="15.75" customHeight="1">
      <c r="C24" s="178" t="s">
        <v>189</v>
      </c>
      <c r="D24" s="178" t="s">
        <v>16</v>
      </c>
      <c r="E24" s="178"/>
      <c r="F24" s="178"/>
      <c r="G24" s="178"/>
      <c r="H24" s="178"/>
      <c r="I24" s="178"/>
      <c r="J24" s="178"/>
    </row>
    <row r="25" spans="1:12" ht="15.75" customHeight="1">
      <c r="C25" s="189" t="s">
        <v>19</v>
      </c>
      <c r="D25" s="189" t="s">
        <v>191</v>
      </c>
      <c r="E25" s="189" t="s">
        <v>193</v>
      </c>
      <c r="F25" s="189" t="s">
        <v>194</v>
      </c>
      <c r="G25" s="189" t="s">
        <v>195</v>
      </c>
      <c r="H25" s="178"/>
      <c r="I25" s="178"/>
      <c r="J25" s="178"/>
    </row>
    <row r="26" spans="1:12" ht="15.75" customHeight="1">
      <c r="C26" s="189" t="s">
        <v>76</v>
      </c>
      <c r="D26" s="189" t="s">
        <v>32</v>
      </c>
      <c r="E26" s="189" t="s">
        <v>14</v>
      </c>
      <c r="F26" s="178"/>
      <c r="G26" s="178"/>
      <c r="H26" s="178"/>
      <c r="I26" s="178"/>
      <c r="J26" s="178"/>
    </row>
    <row r="27" spans="1:12" ht="15.75" customHeight="1">
      <c r="C27" s="178"/>
      <c r="D27" s="178"/>
      <c r="E27" s="178"/>
      <c r="F27" s="178"/>
      <c r="G27" s="178"/>
      <c r="H27" s="178"/>
      <c r="I27" s="178"/>
      <c r="J27" s="178"/>
    </row>
    <row r="28" spans="1:12" ht="15.75" customHeight="1"/>
    <row r="29" spans="1:12" ht="15.75" customHeight="1">
      <c r="A29" s="198"/>
      <c r="B29" s="199" t="str">
        <f>IFERROR(VLOOKUP(калькулятор!C6,'данные (подвесная)'!A2:X4,11,FALSE),"-")</f>
        <v>-</v>
      </c>
      <c r="C29" s="200" t="str">
        <f>IFERROR((ROUNDUP(калькулятор!C20*калькулятор!C9*VLOOKUP(калькулятор!D18,'данные (коэфициенты)'!C1:J22,5,FALSE)/VLOOKUP(B29,'данные (подвесная)'!N4:P4,3,FALSE),0)),"-")</f>
        <v>-</v>
      </c>
      <c r="D29" s="201" t="str">
        <f t="shared" ref="D29:D31" si="0">IF(C29="-","-","УПК")</f>
        <v>-</v>
      </c>
      <c r="E29" s="202" t="str">
        <f>IFERROR(C29*VLOOKUP(B29,'данные (подвесная)'!N2:P5,3,FALSE),"-")</f>
        <v>-</v>
      </c>
      <c r="F29" s="203" t="str">
        <f t="shared" ref="F29:F31" si="1">IF(B29="-","-","ПМ")</f>
        <v>-</v>
      </c>
      <c r="G29" s="204" t="str">
        <f>IFERROR(VLOOKUP(B29,'данные (подвесная)'!N2:P5,2,FALSE),"-")</f>
        <v>-</v>
      </c>
      <c r="H29" s="205" t="str">
        <f>IFERROR(G29*VLOOKUP('свалка всего нужного'!B29,'данные (подвесная)'!N2:P5,3,FALSE),"-")</f>
        <v>-</v>
      </c>
      <c r="I29" s="206" t="str">
        <f t="shared" ref="I29:I31" si="2">IFERROR(J29/1.2,"-")</f>
        <v>-</v>
      </c>
      <c r="J29" s="205" t="str">
        <f>IFERROR(C29*VLOOKUP(B29,'данные (подвесная)'!N4:O4,2,FALSE)*VLOOKUP(B29,'данные (подвесная)'!N4:P4,3,FALSE),"-")</f>
        <v>-</v>
      </c>
    </row>
    <row r="30" spans="1:12" ht="15.75" customHeight="1">
      <c r="A30" s="198"/>
      <c r="B30" s="199" t="str">
        <f>IFERROR(VLOOKUP(калькулятор!C6,'данные (подвесная)'!A2:X4,14,FALSE),"-")</f>
        <v>-</v>
      </c>
      <c r="C30" s="200" t="str">
        <f>IFERROR((ROUNDUP(калькулятор!C20*калькулятор!C9*VLOOKUP(калькулятор!D18,'данные (коэфициенты)'!C1:J22,6,FALSE)/VLOOKUP(B30,'данные (подвесная)'!R4:T4,3,FALSE),0)),"-")</f>
        <v>-</v>
      </c>
      <c r="D30" s="201" t="str">
        <f t="shared" si="0"/>
        <v>-</v>
      </c>
      <c r="E30" s="207" t="str">
        <f>IFERROR(C30*VLOOKUP(калькулятор!G5,'данные (подвесная)'!F2:H5,2,FALSE),"-")</f>
        <v>-</v>
      </c>
      <c r="F30" s="203" t="str">
        <f t="shared" si="1"/>
        <v>-</v>
      </c>
      <c r="G30" s="204" t="str">
        <f>IFERROR(VLOOKUP('свалка всего нужного'!B30,'данные (подвесная)'!R2:T5,2,FALSE),"-")</f>
        <v>-</v>
      </c>
      <c r="H30" s="205" t="str">
        <f>IFERROR(G30*VLOOKUP('свалка всего нужного'!B30,'данные (подвесная)'!R2:T5,3,FALSE),"-")</f>
        <v>-</v>
      </c>
      <c r="I30" s="208" t="str">
        <f t="shared" si="2"/>
        <v>-</v>
      </c>
      <c r="J30" s="205" t="str">
        <f>IFERROR(C30*VLOOKUP(B30,'данные (подвесная)'!R4:S4,2,FALSE)*VLOOKUP(B30,'данные (подвесная)'!R4:T4,3,FALSE),"-")</f>
        <v>-</v>
      </c>
    </row>
    <row r="31" spans="1:12" ht="15.75" customHeight="1">
      <c r="A31" s="198"/>
      <c r="B31" s="199" t="str">
        <f>IFERROR(VLOOKUP(калькулятор!C6,'данные (подвесная)'!A2:X4,17,FALSE),"-")</f>
        <v>-</v>
      </c>
      <c r="C31" s="209" t="str">
        <f>IFERROR((ROUNDUP(калькулятор!C20*калькулятор!C9*VLOOKUP(калькулятор!D18,'данные (коэфициенты)'!C1:J22,7,FALSE)/VLOOKUP(B31,'данные (подвесная)'!V4:X4,3,FALSE),0)),"-")</f>
        <v>-</v>
      </c>
      <c r="D31" s="201" t="str">
        <f t="shared" si="0"/>
        <v>-</v>
      </c>
      <c r="E31" s="202" t="str">
        <f>IFERROR(C31*VLOOKUP('свалка всего нужного'!B31,'данные (подвесная)'!V2:X5,3,FALSE),"-")</f>
        <v>-</v>
      </c>
      <c r="F31" s="203" t="str">
        <f t="shared" si="1"/>
        <v>-</v>
      </c>
      <c r="G31" s="204" t="str">
        <f>IFERROR(VLOOKUP('свалка всего нужного'!B31,'данные (подвесная)'!V2:X5,2,FALSE),"-")</f>
        <v>-</v>
      </c>
      <c r="H31" s="205" t="str">
        <f>IFERROR(G31*VLOOKUP(B31,'данные (подвесная)'!V2:X5,3,FALSE),"-")</f>
        <v>-</v>
      </c>
      <c r="I31" s="206" t="str">
        <f t="shared" si="2"/>
        <v>-</v>
      </c>
      <c r="J31" s="205" t="str">
        <f>IFERROR(C31*VLOOKUP(B31,'данные (подвесная)'!V4:W4,2,FALSE)*VLOOKUP(B31,'данные (подвесная)'!V4:X4,3,FALSE),"-")</f>
        <v>-</v>
      </c>
      <c r="L31" s="7"/>
    </row>
    <row r="32" spans="1:12" ht="15.75" customHeight="1"/>
    <row r="33" spans="3:3" ht="15.75" customHeight="1"/>
    <row r="34" spans="3:3" ht="15.75" customHeight="1"/>
    <row r="35" spans="3:3" ht="15.75" customHeight="1"/>
    <row r="36" spans="3:3" ht="15.75" customHeight="1"/>
    <row r="37" spans="3:3" ht="15.75" customHeight="1">
      <c r="C37" s="443" t="s">
        <v>168</v>
      </c>
    </row>
    <row r="38" spans="3:3" ht="15.75" customHeight="1">
      <c r="C38" s="443" t="s">
        <v>287</v>
      </c>
    </row>
    <row r="39" spans="3:3" ht="15.75" customHeight="1">
      <c r="C39" s="443" t="s">
        <v>288</v>
      </c>
    </row>
    <row r="40" spans="3:3" ht="15.75" customHeight="1">
      <c r="C40" s="443" t="s">
        <v>289</v>
      </c>
    </row>
    <row r="41" spans="3:3" ht="15.75" customHeight="1">
      <c r="C41" s="443" t="s">
        <v>290</v>
      </c>
    </row>
    <row r="42" spans="3:3" ht="15.75" customHeight="1">
      <c r="C42" s="443" t="s">
        <v>373</v>
      </c>
    </row>
    <row r="43" spans="3:3" ht="15.75" customHeight="1">
      <c r="C43" s="443" t="s">
        <v>322</v>
      </c>
    </row>
    <row r="44" spans="3:3" ht="15.75" customHeight="1">
      <c r="C44" s="443" t="s">
        <v>323</v>
      </c>
    </row>
    <row r="45" spans="3:3" ht="15.75" customHeight="1"/>
    <row r="46" spans="3:3" ht="15.75" customHeight="1"/>
    <row r="47" spans="3:3" ht="15.75" customHeight="1"/>
    <row r="48" spans="3: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1">
    <mergeCell ref="C14:J14"/>
  </mergeCells>
  <conditionalFormatting sqref="A29:A31">
    <cfRule type="expression" dxfId="1" priority="1">
      <formula>AND($E$14=$B$3,$D$15=$B$5)</formula>
    </cfRule>
    <cfRule type="expression" dxfId="0" priority="2">
      <formula>AND($B$3=$D$14,$B$5=$D$15)</formula>
    </cfRule>
  </conditionalFormatting>
  <dataValidations count="7">
    <dataValidation type="list" allowBlank="1" sqref="K5" xr:uid="{00000000-0002-0000-0700-000000000000}">
      <formula1>"для_клиентов[#Headers]"</formula1>
    </dataValidation>
    <dataValidation type="list" allowBlank="1" showErrorMessage="1" sqref="M3" xr:uid="{00000000-0002-0000-0700-000001000000}">
      <formula1>$A$25:$L$25</formula1>
    </dataValidation>
    <dataValidation type="list" allowBlank="1" showErrorMessage="1" sqref="K12" xr:uid="{00000000-0002-0000-0700-000002000000}">
      <formula1>INDIRECT("для_клиентов["&amp;$A34&amp;"]")</formula1>
    </dataValidation>
    <dataValidation type="list" allowBlank="1" showErrorMessage="1" sqref="M6" xr:uid="{00000000-0002-0000-0700-000003000000}">
      <formula1>INDIRECT("для_клиентов[#Headers]")</formula1>
    </dataValidation>
    <dataValidation type="list" allowBlank="1" showErrorMessage="1" sqref="L31" xr:uid="{00000000-0002-0000-0700-000004000000}">
      <formula1>INDIRECT("Источник["&amp;$B19&amp;"]")</formula1>
    </dataValidation>
    <dataValidation type="list" allowBlank="1" showErrorMessage="1" sqref="M4" xr:uid="{00000000-0002-0000-0700-000005000000}">
      <formula1>$A$26:$K$26</formula1>
    </dataValidation>
    <dataValidation type="list" allowBlank="1" sqref="M5" xr:uid="{00000000-0002-0000-0700-000006000000}">
      <formula1>INDIRECT("для_клиентов["&amp;$B4&amp;"]")</formula1>
    </dataValidation>
  </dataValidations>
  <pageMargins left="0.7" right="0.7" top="0.75" bottom="0.75" header="0" footer="0"/>
  <pageSetup paperSize="9"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P1000"/>
  <sheetViews>
    <sheetView workbookViewId="0"/>
  </sheetViews>
  <sheetFormatPr baseColWidth="10" defaultColWidth="14.5" defaultRowHeight="15" customHeight="1"/>
  <cols>
    <col min="1" max="1" width="12.5" customWidth="1"/>
    <col min="2" max="26" width="8.83203125" customWidth="1"/>
  </cols>
  <sheetData>
    <row r="1" spans="1:16">
      <c r="A1" s="16" t="s">
        <v>35</v>
      </c>
      <c r="B1" s="798" t="s">
        <v>36</v>
      </c>
      <c r="C1" s="799"/>
      <c r="D1" s="799"/>
      <c r="E1" s="799"/>
      <c r="F1" s="799"/>
      <c r="G1" s="799"/>
      <c r="H1" s="798" t="s">
        <v>37</v>
      </c>
      <c r="I1" s="799"/>
      <c r="J1" s="799"/>
      <c r="K1" s="799"/>
      <c r="L1" s="799"/>
      <c r="M1" s="799"/>
      <c r="N1" s="799"/>
      <c r="O1" s="799"/>
      <c r="P1" s="799"/>
    </row>
    <row r="2" spans="1:16" ht="44.25" customHeight="1">
      <c r="A2" s="17" t="s">
        <v>38</v>
      </c>
      <c r="B2" s="800" t="s">
        <v>39</v>
      </c>
      <c r="C2" s="799"/>
      <c r="D2" s="799"/>
      <c r="E2" s="799"/>
      <c r="F2" s="799"/>
      <c r="G2" s="799"/>
      <c r="H2" s="800" t="s">
        <v>40</v>
      </c>
      <c r="I2" s="799"/>
      <c r="J2" s="799"/>
      <c r="K2" s="799"/>
      <c r="L2" s="799"/>
      <c r="M2" s="799"/>
      <c r="N2" s="799"/>
      <c r="O2" s="799"/>
      <c r="P2" s="799"/>
    </row>
    <row r="3" spans="1:16" ht="142.5" customHeight="1">
      <c r="A3" s="17" t="s">
        <v>41</v>
      </c>
      <c r="B3" s="800" t="s">
        <v>42</v>
      </c>
      <c r="C3" s="799"/>
      <c r="D3" s="799"/>
      <c r="E3" s="799"/>
      <c r="F3" s="799"/>
      <c r="G3" s="799"/>
      <c r="H3" s="800" t="s">
        <v>43</v>
      </c>
      <c r="I3" s="799"/>
      <c r="J3" s="799"/>
      <c r="K3" s="799"/>
      <c r="L3" s="799"/>
      <c r="M3" s="799"/>
      <c r="N3" s="799"/>
      <c r="O3" s="799"/>
      <c r="P3" s="799"/>
    </row>
    <row r="4" spans="1:16" ht="48">
      <c r="A4" s="17" t="s">
        <v>44</v>
      </c>
      <c r="B4" s="798" t="s">
        <v>45</v>
      </c>
      <c r="C4" s="799"/>
      <c r="D4" s="799"/>
      <c r="E4" s="799"/>
      <c r="F4" s="799"/>
      <c r="G4" s="799"/>
      <c r="H4" s="800" t="s">
        <v>46</v>
      </c>
      <c r="I4" s="799"/>
      <c r="J4" s="799"/>
      <c r="K4" s="799"/>
      <c r="L4" s="799"/>
      <c r="M4" s="799"/>
      <c r="N4" s="799"/>
      <c r="O4" s="799"/>
      <c r="P4" s="799"/>
    </row>
    <row r="5" spans="1:16" ht="48">
      <c r="A5" s="17" t="s">
        <v>47</v>
      </c>
      <c r="B5" s="800" t="s">
        <v>48</v>
      </c>
      <c r="C5" s="799"/>
      <c r="D5" s="799"/>
      <c r="E5" s="799"/>
      <c r="F5" s="799"/>
      <c r="G5" s="799"/>
      <c r="H5" s="800" t="s">
        <v>49</v>
      </c>
      <c r="I5" s="799"/>
      <c r="J5" s="799"/>
      <c r="K5" s="799"/>
      <c r="L5" s="799"/>
      <c r="M5" s="799"/>
      <c r="N5" s="799"/>
      <c r="O5" s="799"/>
      <c r="P5" s="799"/>
    </row>
    <row r="6" spans="1:16" ht="32">
      <c r="A6" s="17" t="s">
        <v>50</v>
      </c>
      <c r="B6" s="798"/>
      <c r="C6" s="799"/>
      <c r="D6" s="799"/>
      <c r="E6" s="799"/>
      <c r="F6" s="799"/>
      <c r="G6" s="799"/>
      <c r="H6" s="798" t="s">
        <v>51</v>
      </c>
      <c r="I6" s="799"/>
      <c r="J6" s="799"/>
      <c r="K6" s="799"/>
      <c r="L6" s="799"/>
      <c r="M6" s="799"/>
      <c r="N6" s="799"/>
      <c r="O6" s="799"/>
      <c r="P6" s="799"/>
    </row>
    <row r="7" spans="1:16" ht="55.5" customHeight="1">
      <c r="A7" s="17" t="s">
        <v>52</v>
      </c>
      <c r="B7" s="798"/>
      <c r="C7" s="799"/>
      <c r="D7" s="799"/>
      <c r="E7" s="799"/>
      <c r="F7" s="799"/>
      <c r="G7" s="799"/>
      <c r="H7" s="800" t="s">
        <v>53</v>
      </c>
      <c r="I7" s="799"/>
      <c r="J7" s="799"/>
      <c r="K7" s="799"/>
      <c r="L7" s="799"/>
      <c r="M7" s="799"/>
      <c r="N7" s="799"/>
      <c r="O7" s="799"/>
      <c r="P7" s="79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B1:G1"/>
    <mergeCell ref="H1:P1"/>
    <mergeCell ref="B2:G2"/>
    <mergeCell ref="H2:P2"/>
    <mergeCell ref="B3:G3"/>
    <mergeCell ref="H3:P3"/>
    <mergeCell ref="B4:G4"/>
    <mergeCell ref="B5:G5"/>
    <mergeCell ref="B6:G6"/>
    <mergeCell ref="B7:G7"/>
    <mergeCell ref="H5:P5"/>
    <mergeCell ref="H6:P6"/>
    <mergeCell ref="H7:P7"/>
    <mergeCell ref="H4:P4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A1:N1000"/>
  <sheetViews>
    <sheetView workbookViewId="0">
      <selection activeCell="F3" sqref="F3"/>
    </sheetView>
  </sheetViews>
  <sheetFormatPr baseColWidth="10" defaultColWidth="14.5" defaultRowHeight="15" customHeight="1"/>
  <cols>
    <col min="1" max="9" width="8.83203125" customWidth="1"/>
    <col min="10" max="10" width="31.83203125" style="734" customWidth="1"/>
    <col min="11" max="26" width="8.83203125" customWidth="1"/>
  </cols>
  <sheetData>
    <row r="1" spans="1:14">
      <c r="G1" s="16" t="s">
        <v>73</v>
      </c>
      <c r="N1" s="16" t="s">
        <v>73</v>
      </c>
    </row>
    <row r="2" spans="1:14" ht="18">
      <c r="B2" s="178" t="s">
        <v>19</v>
      </c>
      <c r="C2" s="178">
        <v>200</v>
      </c>
      <c r="D2" s="178">
        <v>39</v>
      </c>
      <c r="E2" s="178">
        <f>D2*1.2</f>
        <v>46.8</v>
      </c>
      <c r="F2" s="16">
        <f>C2*E2</f>
        <v>9360</v>
      </c>
      <c r="G2" s="24">
        <v>71459</v>
      </c>
      <c r="I2" s="1" t="s">
        <v>189</v>
      </c>
      <c r="J2" s="735" t="s">
        <v>190</v>
      </c>
      <c r="K2" s="179">
        <f>135</f>
        <v>135</v>
      </c>
      <c r="L2" s="179">
        <v>91.2</v>
      </c>
      <c r="M2" s="16">
        <f t="shared" ref="M2:M3" si="0">K2*L2</f>
        <v>12312</v>
      </c>
      <c r="N2" s="24">
        <v>71458</v>
      </c>
    </row>
    <row r="3" spans="1:14" ht="19" thickBot="1">
      <c r="B3" s="178" t="s">
        <v>191</v>
      </c>
      <c r="C3" s="178">
        <v>100</v>
      </c>
      <c r="D3" s="178">
        <v>58</v>
      </c>
      <c r="E3" s="178">
        <f t="shared" ref="E2:E6" si="1">D3*1.2</f>
        <v>69.599999999999994</v>
      </c>
      <c r="F3" s="16">
        <f t="shared" ref="F2:F6" si="2">C3*E3</f>
        <v>6959.9999999999991</v>
      </c>
      <c r="G3" s="24">
        <v>78138</v>
      </c>
      <c r="I3" s="1" t="s">
        <v>16</v>
      </c>
      <c r="J3" s="735" t="s">
        <v>192</v>
      </c>
      <c r="K3" s="179">
        <v>135</v>
      </c>
      <c r="L3" s="179">
        <v>145.19999999999999</v>
      </c>
      <c r="M3" s="16">
        <f t="shared" si="0"/>
        <v>19602</v>
      </c>
      <c r="N3" s="24">
        <v>71453</v>
      </c>
    </row>
    <row r="4" spans="1:14" ht="76">
      <c r="B4" s="178" t="s">
        <v>193</v>
      </c>
      <c r="C4" s="178">
        <v>100</v>
      </c>
      <c r="D4" s="178">
        <v>12</v>
      </c>
      <c r="E4" s="178">
        <f t="shared" si="1"/>
        <v>14.399999999999999</v>
      </c>
      <c r="F4" s="16">
        <f t="shared" si="2"/>
        <v>1439.9999999999998</v>
      </c>
      <c r="G4" s="24">
        <v>70879</v>
      </c>
      <c r="J4" s="733" t="s">
        <v>413</v>
      </c>
      <c r="K4" s="736">
        <v>135</v>
      </c>
      <c r="L4">
        <v>62.4</v>
      </c>
      <c r="M4">
        <v>10400</v>
      </c>
      <c r="N4" t="s">
        <v>24</v>
      </c>
    </row>
    <row r="5" spans="1:14" ht="18">
      <c r="B5" s="178" t="s">
        <v>194</v>
      </c>
      <c r="C5" s="178">
        <v>100</v>
      </c>
      <c r="D5" s="178">
        <v>18</v>
      </c>
      <c r="E5" s="178">
        <f t="shared" si="1"/>
        <v>21.599999999999998</v>
      </c>
      <c r="F5" s="16">
        <f t="shared" si="2"/>
        <v>2160</v>
      </c>
      <c r="G5" s="24">
        <v>70869</v>
      </c>
    </row>
    <row r="6" spans="1:14" ht="18">
      <c r="B6" s="178" t="s">
        <v>195</v>
      </c>
      <c r="C6" s="178">
        <v>100</v>
      </c>
      <c r="D6" s="178">
        <v>39</v>
      </c>
      <c r="E6" s="178">
        <f t="shared" si="1"/>
        <v>46.8</v>
      </c>
      <c r="F6" s="16">
        <f t="shared" si="2"/>
        <v>4680</v>
      </c>
      <c r="G6" s="24">
        <v>70878</v>
      </c>
    </row>
    <row r="8" spans="1:14" ht="84">
      <c r="A8" s="16" t="s">
        <v>33</v>
      </c>
      <c r="B8" s="180">
        <v>78144</v>
      </c>
      <c r="C8" s="181" t="s">
        <v>196</v>
      </c>
      <c r="D8" s="182">
        <v>1</v>
      </c>
      <c r="E8" s="183">
        <v>893</v>
      </c>
      <c r="F8" s="184">
        <f t="shared" ref="F8:F9" si="3">E8*1.2</f>
        <v>1071.5999999999999</v>
      </c>
      <c r="G8" s="185" t="s">
        <v>197</v>
      </c>
      <c r="H8" s="186" t="s">
        <v>198</v>
      </c>
      <c r="I8" s="187">
        <f t="shared" ref="I8:I9" si="4">E8*D8</f>
        <v>893</v>
      </c>
    </row>
    <row r="9" spans="1:14" ht="72">
      <c r="A9" s="16" t="s">
        <v>34</v>
      </c>
      <c r="B9" s="180">
        <v>78145</v>
      </c>
      <c r="C9" s="181" t="s">
        <v>199</v>
      </c>
      <c r="D9" s="182">
        <v>1</v>
      </c>
      <c r="E9" s="183">
        <v>2625</v>
      </c>
      <c r="F9" s="184">
        <f t="shared" si="3"/>
        <v>3150</v>
      </c>
      <c r="G9" s="185" t="s">
        <v>197</v>
      </c>
      <c r="H9" s="186" t="s">
        <v>200</v>
      </c>
      <c r="I9" s="187">
        <f t="shared" si="4"/>
        <v>2625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A9A39-BB71-4D4C-81A2-049BB55E4863}">
  <sheetPr codeName="Sheet1"/>
  <dimension ref="B2:Q25"/>
  <sheetViews>
    <sheetView showGridLines="0" zoomScale="70" zoomScaleNormal="70" workbookViewId="0">
      <selection activeCell="B11" sqref="B11:J11"/>
    </sheetView>
  </sheetViews>
  <sheetFormatPr baseColWidth="10" defaultColWidth="8.83203125" defaultRowHeight="15"/>
  <cols>
    <col min="2" max="2" width="27.1640625" customWidth="1"/>
    <col min="5" max="5" width="12.1640625" customWidth="1"/>
    <col min="6" max="7" width="11.83203125" customWidth="1"/>
    <col min="8" max="8" width="10.83203125" customWidth="1"/>
    <col min="9" max="9" width="11.5" customWidth="1"/>
    <col min="11" max="11" width="11.83203125" customWidth="1"/>
    <col min="12" max="12" width="10.1640625" customWidth="1"/>
    <col min="13" max="13" width="12.1640625" customWidth="1"/>
    <col min="14" max="14" width="8.5" customWidth="1"/>
    <col min="15" max="15" width="9.5" customWidth="1"/>
    <col min="16" max="16" width="13.83203125" customWidth="1"/>
    <col min="17" max="17" width="11.1640625" customWidth="1"/>
  </cols>
  <sheetData>
    <row r="2" spans="2:17">
      <c r="B2" s="768"/>
      <c r="C2" s="801" t="s">
        <v>419</v>
      </c>
      <c r="D2" s="802"/>
      <c r="E2" s="802"/>
      <c r="F2" s="802"/>
      <c r="G2" s="802"/>
      <c r="H2" s="802"/>
      <c r="I2" s="802"/>
      <c r="J2" s="803"/>
      <c r="K2" s="804" t="s">
        <v>427</v>
      </c>
      <c r="L2" s="805"/>
      <c r="M2" s="805"/>
      <c r="N2" s="805"/>
      <c r="O2" s="805"/>
      <c r="P2" s="805"/>
      <c r="Q2" s="805"/>
    </row>
    <row r="3" spans="2:17" ht="46" thickBot="1">
      <c r="B3" s="761"/>
      <c r="C3" s="764" t="s">
        <v>168</v>
      </c>
      <c r="D3" s="760" t="s">
        <v>373</v>
      </c>
      <c r="E3" s="760" t="s">
        <v>287</v>
      </c>
      <c r="F3" s="760" t="s">
        <v>288</v>
      </c>
      <c r="G3" s="760" t="s">
        <v>289</v>
      </c>
      <c r="H3" s="760" t="s">
        <v>290</v>
      </c>
      <c r="I3" s="760" t="s">
        <v>415</v>
      </c>
      <c r="J3" s="761" t="s">
        <v>416</v>
      </c>
      <c r="K3" s="762" t="s">
        <v>420</v>
      </c>
      <c r="L3" s="763" t="s">
        <v>421</v>
      </c>
      <c r="M3" s="763" t="s">
        <v>422</v>
      </c>
      <c r="N3" s="763" t="s">
        <v>423</v>
      </c>
      <c r="O3" s="763" t="s">
        <v>424</v>
      </c>
      <c r="P3" s="763" t="s">
        <v>425</v>
      </c>
      <c r="Q3" s="763" t="s">
        <v>426</v>
      </c>
    </row>
    <row r="4" spans="2:17">
      <c r="B4" s="766" t="s">
        <v>307</v>
      </c>
      <c r="C4" s="765"/>
      <c r="D4" s="755"/>
      <c r="E4" s="755"/>
      <c r="F4" s="755"/>
      <c r="G4" s="755"/>
      <c r="H4" s="755"/>
      <c r="I4" s="755"/>
      <c r="J4" s="756"/>
      <c r="K4" s="757"/>
      <c r="L4" s="758"/>
      <c r="M4" s="758"/>
      <c r="N4" s="759"/>
      <c r="O4" s="759"/>
      <c r="P4" s="759"/>
      <c r="Q4" s="759"/>
    </row>
    <row r="5" spans="2:17">
      <c r="B5" s="767" t="s">
        <v>314</v>
      </c>
      <c r="C5" s="742"/>
      <c r="D5" s="743"/>
      <c r="E5" s="748"/>
      <c r="F5" s="743"/>
      <c r="G5" s="743"/>
      <c r="H5" s="743"/>
      <c r="I5" s="743"/>
      <c r="J5" s="753"/>
      <c r="K5" s="749"/>
      <c r="L5" s="748"/>
      <c r="M5" s="748"/>
      <c r="N5" s="746"/>
      <c r="O5" s="746"/>
      <c r="P5" s="746"/>
      <c r="Q5" s="746"/>
    </row>
    <row r="6" spans="2:17">
      <c r="B6" s="767" t="s">
        <v>310</v>
      </c>
      <c r="C6" s="742"/>
      <c r="D6" s="743"/>
      <c r="E6" s="743"/>
      <c r="F6" s="743"/>
      <c r="G6" s="748"/>
      <c r="H6" s="743"/>
      <c r="I6" s="743"/>
      <c r="J6" s="753"/>
      <c r="K6" s="749"/>
      <c r="L6" s="748"/>
      <c r="M6" s="748"/>
      <c r="N6" s="746"/>
      <c r="O6" s="746"/>
      <c r="P6" s="750"/>
      <c r="Q6" s="746"/>
    </row>
    <row r="7" spans="2:17">
      <c r="B7" s="767" t="s">
        <v>311</v>
      </c>
      <c r="C7" s="742"/>
      <c r="D7" s="748"/>
      <c r="E7" s="744"/>
      <c r="F7" s="744"/>
      <c r="G7" s="752"/>
      <c r="H7" s="748"/>
      <c r="I7" s="748"/>
      <c r="J7" s="754"/>
      <c r="K7" s="751"/>
      <c r="L7" s="748"/>
      <c r="M7" s="748"/>
      <c r="N7" s="746"/>
      <c r="O7" s="746"/>
      <c r="P7" s="746"/>
      <c r="Q7" s="746"/>
    </row>
    <row r="8" spans="2:17">
      <c r="B8" s="767" t="s">
        <v>312</v>
      </c>
      <c r="C8" s="742"/>
      <c r="D8" s="748"/>
      <c r="E8" s="744"/>
      <c r="F8" s="744"/>
      <c r="G8" s="748"/>
      <c r="H8" s="748"/>
      <c r="I8" s="748"/>
      <c r="J8" s="754"/>
      <c r="K8" s="751"/>
      <c r="L8" s="748"/>
      <c r="M8" s="748"/>
      <c r="N8" s="746"/>
      <c r="O8" s="746"/>
      <c r="P8" s="746"/>
      <c r="Q8" s="746"/>
    </row>
    <row r="9" spans="2:17">
      <c r="B9" s="767" t="s">
        <v>313</v>
      </c>
      <c r="C9" s="742"/>
      <c r="D9" s="743"/>
      <c r="E9" s="744"/>
      <c r="F9" s="744"/>
      <c r="G9" s="748"/>
      <c r="H9" s="748"/>
      <c r="I9" s="748"/>
      <c r="J9" s="754"/>
      <c r="K9" s="749"/>
      <c r="L9" s="748"/>
      <c r="M9" s="748"/>
      <c r="N9" s="746"/>
      <c r="O9" s="746"/>
      <c r="P9" s="746"/>
      <c r="Q9" s="746"/>
    </row>
    <row r="10" spans="2:17">
      <c r="B10" s="767" t="s">
        <v>267</v>
      </c>
      <c r="C10" s="742"/>
      <c r="D10" s="743"/>
      <c r="E10" s="744"/>
      <c r="F10" s="744"/>
      <c r="G10" s="748"/>
      <c r="H10" s="748"/>
      <c r="I10" s="748"/>
      <c r="J10" s="754"/>
      <c r="K10" s="751"/>
      <c r="L10" s="748"/>
      <c r="M10" s="746"/>
      <c r="N10" s="746"/>
      <c r="O10" s="746"/>
      <c r="P10" s="746"/>
      <c r="Q10" s="746"/>
    </row>
    <row r="11" spans="2:17">
      <c r="B11" s="767" t="s">
        <v>302</v>
      </c>
      <c r="C11" s="742"/>
      <c r="D11" s="743"/>
      <c r="E11" s="744"/>
      <c r="F11" s="744"/>
      <c r="G11" s="748"/>
      <c r="H11" s="748"/>
      <c r="I11" s="748"/>
      <c r="J11" s="754"/>
      <c r="K11" s="751"/>
      <c r="L11" s="748"/>
      <c r="M11" s="746"/>
      <c r="N11" s="746"/>
      <c r="O11" s="746"/>
      <c r="P11" s="746"/>
      <c r="Q11" s="750"/>
    </row>
    <row r="12" spans="2:17">
      <c r="B12" s="767" t="s">
        <v>304</v>
      </c>
      <c r="C12" s="742"/>
      <c r="D12" s="743"/>
      <c r="E12" s="744"/>
      <c r="F12" s="743"/>
      <c r="G12" s="743"/>
      <c r="H12" s="748"/>
      <c r="I12" s="743"/>
      <c r="J12" s="754"/>
      <c r="K12" s="751"/>
      <c r="L12" s="748"/>
      <c r="M12" s="748"/>
      <c r="N12" s="746"/>
      <c r="O12" s="746"/>
      <c r="P12" s="746"/>
      <c r="Q12" s="746"/>
    </row>
    <row r="13" spans="2:17">
      <c r="B13" s="767" t="s">
        <v>156</v>
      </c>
      <c r="C13" s="742"/>
      <c r="D13" s="743"/>
      <c r="E13" s="744"/>
      <c r="F13" s="743"/>
      <c r="G13" s="743"/>
      <c r="H13" s="748"/>
      <c r="I13" s="743"/>
      <c r="J13" s="754"/>
      <c r="K13" s="751"/>
      <c r="L13" s="748"/>
      <c r="M13" s="748"/>
      <c r="N13" s="746"/>
      <c r="O13" s="746"/>
      <c r="P13" s="746"/>
      <c r="Q13" s="746"/>
    </row>
    <row r="14" spans="2:17">
      <c r="B14" s="767" t="s">
        <v>279</v>
      </c>
      <c r="C14" s="742"/>
      <c r="D14" s="743"/>
      <c r="E14" s="744"/>
      <c r="F14" s="743"/>
      <c r="G14" s="748"/>
      <c r="H14" s="743"/>
      <c r="I14" s="745"/>
      <c r="J14" s="753"/>
      <c r="K14" s="751"/>
      <c r="L14" s="746"/>
      <c r="M14" s="746"/>
      <c r="N14" s="748"/>
      <c r="O14" s="746"/>
      <c r="P14" s="746"/>
      <c r="Q14" s="746"/>
    </row>
    <row r="15" spans="2:17">
      <c r="B15" s="767" t="s">
        <v>280</v>
      </c>
      <c r="C15" s="742"/>
      <c r="D15" s="743"/>
      <c r="E15" s="744"/>
      <c r="F15" s="743"/>
      <c r="G15" s="748"/>
      <c r="H15" s="743"/>
      <c r="I15" s="745"/>
      <c r="J15" s="753"/>
      <c r="K15" s="751"/>
      <c r="L15" s="746"/>
      <c r="M15" s="746"/>
      <c r="N15" s="748"/>
      <c r="O15" s="746"/>
      <c r="P15" s="746"/>
      <c r="Q15" s="746"/>
    </row>
    <row r="16" spans="2:17">
      <c r="B16" s="767" t="s">
        <v>280</v>
      </c>
      <c r="C16" s="742"/>
      <c r="D16" s="743"/>
      <c r="E16" s="744"/>
      <c r="F16" s="743"/>
      <c r="G16" s="748"/>
      <c r="H16" s="743"/>
      <c r="I16" s="745"/>
      <c r="J16" s="753"/>
      <c r="K16" s="751"/>
      <c r="L16" s="746"/>
      <c r="M16" s="746"/>
      <c r="N16" s="748"/>
      <c r="O16" s="746"/>
      <c r="P16" s="746"/>
      <c r="Q16" s="746"/>
    </row>
    <row r="17" spans="2:17">
      <c r="B17" s="767" t="s">
        <v>282</v>
      </c>
      <c r="C17" s="742"/>
      <c r="D17" s="743"/>
      <c r="E17" s="744"/>
      <c r="F17" s="743"/>
      <c r="G17" s="748"/>
      <c r="H17" s="743"/>
      <c r="I17" s="745"/>
      <c r="J17" s="753"/>
      <c r="K17" s="751"/>
      <c r="L17" s="746"/>
      <c r="M17" s="746"/>
      <c r="N17" s="748"/>
      <c r="O17" s="746"/>
      <c r="P17" s="746"/>
      <c r="Q17" s="746"/>
    </row>
    <row r="18" spans="2:17">
      <c r="B18" s="767" t="s">
        <v>231</v>
      </c>
      <c r="C18" s="742"/>
      <c r="D18" s="743"/>
      <c r="E18" s="748"/>
      <c r="F18" s="748"/>
      <c r="G18" s="748"/>
      <c r="H18" s="743"/>
      <c r="I18" s="748"/>
      <c r="J18" s="753"/>
      <c r="K18" s="751"/>
      <c r="L18" s="746"/>
      <c r="M18" s="746"/>
      <c r="N18" s="746"/>
      <c r="O18" s="748"/>
      <c r="P18" s="746"/>
      <c r="Q18" s="746"/>
    </row>
    <row r="19" spans="2:17">
      <c r="B19" s="767" t="s">
        <v>236</v>
      </c>
      <c r="C19" s="742"/>
      <c r="D19" s="743"/>
      <c r="E19" s="743"/>
      <c r="F19" s="748"/>
      <c r="G19" s="743"/>
      <c r="H19" s="743"/>
      <c r="I19" s="743"/>
      <c r="J19" s="753"/>
      <c r="K19" s="751"/>
      <c r="L19" s="746"/>
      <c r="M19" s="746"/>
      <c r="N19" s="746"/>
      <c r="O19" s="748"/>
      <c r="P19" s="746"/>
      <c r="Q19" s="746"/>
    </row>
    <row r="20" spans="2:17">
      <c r="B20" s="767" t="s">
        <v>228</v>
      </c>
      <c r="C20" s="749"/>
      <c r="D20" s="743"/>
      <c r="E20" s="743"/>
      <c r="F20" s="743"/>
      <c r="G20" s="743"/>
      <c r="H20" s="743"/>
      <c r="I20" s="743"/>
      <c r="J20" s="753"/>
      <c r="K20" s="751"/>
      <c r="L20" s="748"/>
      <c r="M20" s="746"/>
      <c r="N20" s="746"/>
      <c r="O20" s="746"/>
      <c r="P20" s="746"/>
      <c r="Q20" s="746"/>
    </row>
    <row r="21" spans="2:17">
      <c r="B21" s="767" t="s">
        <v>306</v>
      </c>
      <c r="C21" s="749"/>
      <c r="D21" s="748"/>
      <c r="E21" s="743"/>
      <c r="F21" s="743"/>
      <c r="G21" s="743"/>
      <c r="H21" s="743"/>
      <c r="I21" s="743"/>
      <c r="J21" s="753"/>
      <c r="K21" s="751"/>
      <c r="L21" s="748"/>
      <c r="M21" s="748"/>
      <c r="N21" s="746"/>
      <c r="O21" s="746"/>
      <c r="P21" s="746"/>
      <c r="Q21" s="746"/>
    </row>
    <row r="23" spans="2:17">
      <c r="C23" s="747"/>
      <c r="D23" s="741" t="s">
        <v>428</v>
      </c>
    </row>
    <row r="24" spans="2:17">
      <c r="C24" s="739"/>
      <c r="D24" s="741" t="s">
        <v>417</v>
      </c>
    </row>
    <row r="25" spans="2:17">
      <c r="C25" s="740"/>
      <c r="D25" s="741" t="s">
        <v>418</v>
      </c>
    </row>
  </sheetData>
  <mergeCells count="2">
    <mergeCell ref="C2:J2"/>
    <mergeCell ref="K2:Q2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23" r:id="rId4" name="Check Box 31">
              <controlPr defaultSize="0" autoFill="0" autoLine="0" autoPict="0">
                <anchor moveWithCells="1">
                  <from>
                    <xdr:col>4</xdr:col>
                    <xdr:colOff>177800</xdr:colOff>
                    <xdr:row>3</xdr:row>
                    <xdr:rowOff>165100</xdr:rowOff>
                  </from>
                  <to>
                    <xdr:col>4</xdr:col>
                    <xdr:colOff>381000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5" name="Check Box 32">
              <controlPr defaultSize="0" autoFill="0" autoLine="0" autoPict="0">
                <anchor moveWithCells="1">
                  <from>
                    <xdr:col>6</xdr:col>
                    <xdr:colOff>177800</xdr:colOff>
                    <xdr:row>4</xdr:row>
                    <xdr:rowOff>165100</xdr:rowOff>
                  </from>
                  <to>
                    <xdr:col>6</xdr:col>
                    <xdr:colOff>393700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6" name="Check Box 33">
              <controlPr defaultSize="0" autoFill="0" autoLine="0" autoPict="0">
                <anchor moveWithCells="1">
                  <from>
                    <xdr:col>4</xdr:col>
                    <xdr:colOff>177800</xdr:colOff>
                    <xdr:row>5</xdr:row>
                    <xdr:rowOff>165100</xdr:rowOff>
                  </from>
                  <to>
                    <xdr:col>4</xdr:col>
                    <xdr:colOff>393700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7" name="Check Box 34">
              <controlPr defaultSize="0" autoFill="0" autoLine="0" autoPict="0">
                <anchor moveWithCells="1">
                  <from>
                    <xdr:col>5</xdr:col>
                    <xdr:colOff>177800</xdr:colOff>
                    <xdr:row>5</xdr:row>
                    <xdr:rowOff>165100</xdr:rowOff>
                  </from>
                  <to>
                    <xdr:col>5</xdr:col>
                    <xdr:colOff>393700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8" name="Check Box 35">
              <controlPr defaultSize="0" autoFill="0" autoLine="0" autoPict="0">
                <anchor moveWithCells="1">
                  <from>
                    <xdr:col>10</xdr:col>
                    <xdr:colOff>266700</xdr:colOff>
                    <xdr:row>3</xdr:row>
                    <xdr:rowOff>165100</xdr:rowOff>
                  </from>
                  <to>
                    <xdr:col>10</xdr:col>
                    <xdr:colOff>482600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9" name="Check Box 36">
              <controlPr defaultSize="0" autoFill="0" autoLine="0" autoPict="0">
                <anchor moveWithCells="1">
                  <from>
                    <xdr:col>7</xdr:col>
                    <xdr:colOff>177800</xdr:colOff>
                    <xdr:row>5</xdr:row>
                    <xdr:rowOff>165100</xdr:rowOff>
                  </from>
                  <to>
                    <xdr:col>7</xdr:col>
                    <xdr:colOff>393700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10" name="Check Box 37">
              <controlPr defaultSize="0" autoFill="0" autoLine="0" autoPict="0">
                <anchor moveWithCells="1">
                  <from>
                    <xdr:col>4</xdr:col>
                    <xdr:colOff>177800</xdr:colOff>
                    <xdr:row>6</xdr:row>
                    <xdr:rowOff>165100</xdr:rowOff>
                  </from>
                  <to>
                    <xdr:col>4</xdr:col>
                    <xdr:colOff>393700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11" name="Check Box 38">
              <controlPr defaultSize="0" autoFill="0" autoLine="0" autoPict="0">
                <anchor moveWithCells="1">
                  <from>
                    <xdr:col>5</xdr:col>
                    <xdr:colOff>177800</xdr:colOff>
                    <xdr:row>6</xdr:row>
                    <xdr:rowOff>165100</xdr:rowOff>
                  </from>
                  <to>
                    <xdr:col>5</xdr:col>
                    <xdr:colOff>393700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12" name="Check Box 39">
              <controlPr defaultSize="0" autoFill="0" autoLine="0" autoPict="0">
                <anchor moveWithCells="1">
                  <from>
                    <xdr:col>6</xdr:col>
                    <xdr:colOff>177800</xdr:colOff>
                    <xdr:row>6</xdr:row>
                    <xdr:rowOff>165100</xdr:rowOff>
                  </from>
                  <to>
                    <xdr:col>6</xdr:col>
                    <xdr:colOff>393700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13" name="Check Box 40">
              <controlPr defaultSize="0" autoFill="0" autoLine="0" autoPict="0">
                <anchor moveWithCells="1">
                  <from>
                    <xdr:col>7</xdr:col>
                    <xdr:colOff>177800</xdr:colOff>
                    <xdr:row>6</xdr:row>
                    <xdr:rowOff>165100</xdr:rowOff>
                  </from>
                  <to>
                    <xdr:col>7</xdr:col>
                    <xdr:colOff>393700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14" name="Check Box 41">
              <controlPr defaultSize="0" autoFill="0" autoLine="0" autoPict="0">
                <anchor moveWithCells="1">
                  <from>
                    <xdr:col>4</xdr:col>
                    <xdr:colOff>177800</xdr:colOff>
                    <xdr:row>7</xdr:row>
                    <xdr:rowOff>165100</xdr:rowOff>
                  </from>
                  <to>
                    <xdr:col>4</xdr:col>
                    <xdr:colOff>393700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15" name="Check Box 42">
              <controlPr defaultSize="0" autoFill="0" autoLine="0" autoPict="0">
                <anchor moveWithCells="1">
                  <from>
                    <xdr:col>5</xdr:col>
                    <xdr:colOff>177800</xdr:colOff>
                    <xdr:row>7</xdr:row>
                    <xdr:rowOff>165100</xdr:rowOff>
                  </from>
                  <to>
                    <xdr:col>5</xdr:col>
                    <xdr:colOff>393700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16" name="Check Box 43">
              <controlPr defaultSize="0" autoFill="0" autoLine="0" autoPict="0">
                <anchor moveWithCells="1">
                  <from>
                    <xdr:col>6</xdr:col>
                    <xdr:colOff>177800</xdr:colOff>
                    <xdr:row>7</xdr:row>
                    <xdr:rowOff>165100</xdr:rowOff>
                  </from>
                  <to>
                    <xdr:col>6</xdr:col>
                    <xdr:colOff>393700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17" name="Check Box 44">
              <controlPr defaultSize="0" autoFill="0" autoLine="0" autoPict="0">
                <anchor moveWithCells="1">
                  <from>
                    <xdr:col>7</xdr:col>
                    <xdr:colOff>177800</xdr:colOff>
                    <xdr:row>7</xdr:row>
                    <xdr:rowOff>165100</xdr:rowOff>
                  </from>
                  <to>
                    <xdr:col>7</xdr:col>
                    <xdr:colOff>393700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18" name="Check Box 45">
              <controlPr defaultSize="0" autoFill="0" autoLine="0" autoPict="0">
                <anchor moveWithCells="1">
                  <from>
                    <xdr:col>7</xdr:col>
                    <xdr:colOff>177800</xdr:colOff>
                    <xdr:row>8</xdr:row>
                    <xdr:rowOff>165100</xdr:rowOff>
                  </from>
                  <to>
                    <xdr:col>7</xdr:col>
                    <xdr:colOff>393700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19" name="Check Box 46">
              <controlPr defaultSize="0" autoFill="0" autoLine="0" autoPict="0">
                <anchor moveWithCells="1">
                  <from>
                    <xdr:col>3</xdr:col>
                    <xdr:colOff>177800</xdr:colOff>
                    <xdr:row>5</xdr:row>
                    <xdr:rowOff>165100</xdr:rowOff>
                  </from>
                  <to>
                    <xdr:col>3</xdr:col>
                    <xdr:colOff>393700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20" name="Check Box 47">
              <controlPr defaultSize="0" autoFill="0" autoLine="0" autoPict="0">
                <anchor moveWithCells="1">
                  <from>
                    <xdr:col>3</xdr:col>
                    <xdr:colOff>177800</xdr:colOff>
                    <xdr:row>6</xdr:row>
                    <xdr:rowOff>165100</xdr:rowOff>
                  </from>
                  <to>
                    <xdr:col>3</xdr:col>
                    <xdr:colOff>393700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21" name="Check Box 48">
              <controlPr defaultSize="0" autoFill="0" autoLine="0" autoPict="0">
                <anchor moveWithCells="1">
                  <from>
                    <xdr:col>4</xdr:col>
                    <xdr:colOff>177800</xdr:colOff>
                    <xdr:row>8</xdr:row>
                    <xdr:rowOff>165100</xdr:rowOff>
                  </from>
                  <to>
                    <xdr:col>4</xdr:col>
                    <xdr:colOff>393700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22" name="Check Box 49">
              <controlPr defaultSize="0" autoFill="0" autoLine="0" autoPict="0">
                <anchor moveWithCells="1">
                  <from>
                    <xdr:col>5</xdr:col>
                    <xdr:colOff>177800</xdr:colOff>
                    <xdr:row>8</xdr:row>
                    <xdr:rowOff>165100</xdr:rowOff>
                  </from>
                  <to>
                    <xdr:col>5</xdr:col>
                    <xdr:colOff>393700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23" name="Check Box 50">
              <controlPr defaultSize="0" autoFill="0" autoLine="0" autoPict="0">
                <anchor moveWithCells="1">
                  <from>
                    <xdr:col>6</xdr:col>
                    <xdr:colOff>177800</xdr:colOff>
                    <xdr:row>8</xdr:row>
                    <xdr:rowOff>165100</xdr:rowOff>
                  </from>
                  <to>
                    <xdr:col>6</xdr:col>
                    <xdr:colOff>393700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24" name="Check Box 51">
              <controlPr defaultSize="0" autoFill="0" autoLine="0" autoPict="0">
                <anchor moveWithCells="1">
                  <from>
                    <xdr:col>7</xdr:col>
                    <xdr:colOff>177800</xdr:colOff>
                    <xdr:row>8</xdr:row>
                    <xdr:rowOff>165100</xdr:rowOff>
                  </from>
                  <to>
                    <xdr:col>7</xdr:col>
                    <xdr:colOff>393700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25" name="Check Box 52">
              <controlPr defaultSize="0" autoFill="0" autoLine="0" autoPict="0">
                <anchor moveWithCells="1">
                  <from>
                    <xdr:col>4</xdr:col>
                    <xdr:colOff>177800</xdr:colOff>
                    <xdr:row>9</xdr:row>
                    <xdr:rowOff>165100</xdr:rowOff>
                  </from>
                  <to>
                    <xdr:col>4</xdr:col>
                    <xdr:colOff>393700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26" name="Check Box 53">
              <controlPr defaultSize="0" autoFill="0" autoLine="0" autoPict="0">
                <anchor moveWithCells="1">
                  <from>
                    <xdr:col>5</xdr:col>
                    <xdr:colOff>177800</xdr:colOff>
                    <xdr:row>9</xdr:row>
                    <xdr:rowOff>165100</xdr:rowOff>
                  </from>
                  <to>
                    <xdr:col>5</xdr:col>
                    <xdr:colOff>393700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r:id="rId27" name="Check Box 54">
              <controlPr defaultSize="0" autoFill="0" autoLine="0" autoPict="0">
                <anchor moveWithCells="1">
                  <from>
                    <xdr:col>6</xdr:col>
                    <xdr:colOff>177800</xdr:colOff>
                    <xdr:row>9</xdr:row>
                    <xdr:rowOff>165100</xdr:rowOff>
                  </from>
                  <to>
                    <xdr:col>6</xdr:col>
                    <xdr:colOff>393700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r:id="rId28" name="Check Box 55">
              <controlPr defaultSize="0" autoFill="0" autoLine="0" autoPict="0">
                <anchor moveWithCells="1">
                  <from>
                    <xdr:col>7</xdr:col>
                    <xdr:colOff>177800</xdr:colOff>
                    <xdr:row>9</xdr:row>
                    <xdr:rowOff>165100</xdr:rowOff>
                  </from>
                  <to>
                    <xdr:col>7</xdr:col>
                    <xdr:colOff>393700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r:id="rId29" name="Check Box 56">
              <controlPr defaultSize="0" autoFill="0" autoLine="0" autoPict="0">
                <anchor moveWithCells="1">
                  <from>
                    <xdr:col>2</xdr:col>
                    <xdr:colOff>177800</xdr:colOff>
                    <xdr:row>19</xdr:row>
                    <xdr:rowOff>165100</xdr:rowOff>
                  </from>
                  <to>
                    <xdr:col>2</xdr:col>
                    <xdr:colOff>393700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r:id="rId30" name="Check Box 57">
              <controlPr defaultSize="0" autoFill="0" autoLine="0" autoPict="0">
                <anchor moveWithCells="1">
                  <from>
                    <xdr:col>3</xdr:col>
                    <xdr:colOff>177800</xdr:colOff>
                    <xdr:row>19</xdr:row>
                    <xdr:rowOff>165100</xdr:rowOff>
                  </from>
                  <to>
                    <xdr:col>3</xdr:col>
                    <xdr:colOff>393700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4" r:id="rId31" name="Check Box 62">
              <controlPr defaultSize="0" autoFill="0" autoLine="0" autoPict="0">
                <anchor moveWithCells="1">
                  <from>
                    <xdr:col>4</xdr:col>
                    <xdr:colOff>177800</xdr:colOff>
                    <xdr:row>10</xdr:row>
                    <xdr:rowOff>165100</xdr:rowOff>
                  </from>
                  <to>
                    <xdr:col>4</xdr:col>
                    <xdr:colOff>393700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5" r:id="rId32" name="Check Box 63">
              <controlPr defaultSize="0" autoFill="0" autoLine="0" autoPict="0">
                <anchor moveWithCells="1">
                  <from>
                    <xdr:col>7</xdr:col>
                    <xdr:colOff>177800</xdr:colOff>
                    <xdr:row>10</xdr:row>
                    <xdr:rowOff>165100</xdr:rowOff>
                  </from>
                  <to>
                    <xdr:col>7</xdr:col>
                    <xdr:colOff>393700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6" r:id="rId33" name="Check Box 64">
              <controlPr defaultSize="0" autoFill="0" autoLine="0" autoPict="0">
                <anchor moveWithCells="1">
                  <from>
                    <xdr:col>9</xdr:col>
                    <xdr:colOff>177800</xdr:colOff>
                    <xdr:row>10</xdr:row>
                    <xdr:rowOff>165100</xdr:rowOff>
                  </from>
                  <to>
                    <xdr:col>9</xdr:col>
                    <xdr:colOff>393700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7" r:id="rId34" name="Check Box 65">
              <controlPr defaultSize="0" autoFill="0" autoLine="0" autoPict="0">
                <anchor moveWithCells="1">
                  <from>
                    <xdr:col>7</xdr:col>
                    <xdr:colOff>177800</xdr:colOff>
                    <xdr:row>11</xdr:row>
                    <xdr:rowOff>165100</xdr:rowOff>
                  </from>
                  <to>
                    <xdr:col>7</xdr:col>
                    <xdr:colOff>393700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8" r:id="rId35" name="Check Box 66">
              <controlPr defaultSize="0" autoFill="0" autoLine="0" autoPict="0">
                <anchor moveWithCells="1">
                  <from>
                    <xdr:col>9</xdr:col>
                    <xdr:colOff>177800</xdr:colOff>
                    <xdr:row>11</xdr:row>
                    <xdr:rowOff>165100</xdr:rowOff>
                  </from>
                  <to>
                    <xdr:col>9</xdr:col>
                    <xdr:colOff>393700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9" r:id="rId36" name="Check Box 67">
              <controlPr defaultSize="0" autoFill="0" autoLine="0" autoPict="0">
                <anchor moveWithCells="1">
                  <from>
                    <xdr:col>4</xdr:col>
                    <xdr:colOff>177800</xdr:colOff>
                    <xdr:row>12</xdr:row>
                    <xdr:rowOff>165100</xdr:rowOff>
                  </from>
                  <to>
                    <xdr:col>4</xdr:col>
                    <xdr:colOff>393700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0" r:id="rId37" name="Check Box 68">
              <controlPr defaultSize="0" autoFill="0" autoLine="0" autoPict="0">
                <anchor moveWithCells="1">
                  <from>
                    <xdr:col>4</xdr:col>
                    <xdr:colOff>177800</xdr:colOff>
                    <xdr:row>13</xdr:row>
                    <xdr:rowOff>165100</xdr:rowOff>
                  </from>
                  <to>
                    <xdr:col>4</xdr:col>
                    <xdr:colOff>393700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1" r:id="rId38" name="Check Box 69">
              <controlPr defaultSize="0" autoFill="0" autoLine="0" autoPict="0">
                <anchor moveWithCells="1">
                  <from>
                    <xdr:col>4</xdr:col>
                    <xdr:colOff>177800</xdr:colOff>
                    <xdr:row>14</xdr:row>
                    <xdr:rowOff>165100</xdr:rowOff>
                  </from>
                  <to>
                    <xdr:col>4</xdr:col>
                    <xdr:colOff>393700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2" r:id="rId39" name="Check Box 70">
              <controlPr defaultSize="0" autoFill="0" autoLine="0" autoPict="0">
                <anchor moveWithCells="1">
                  <from>
                    <xdr:col>4</xdr:col>
                    <xdr:colOff>177800</xdr:colOff>
                    <xdr:row>15</xdr:row>
                    <xdr:rowOff>165100</xdr:rowOff>
                  </from>
                  <to>
                    <xdr:col>4</xdr:col>
                    <xdr:colOff>393700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" r:id="rId40" name="Check Box 71">
              <controlPr defaultSize="0" autoFill="0" autoLine="0" autoPict="0">
                <anchor moveWithCells="1">
                  <from>
                    <xdr:col>4</xdr:col>
                    <xdr:colOff>177800</xdr:colOff>
                    <xdr:row>16</xdr:row>
                    <xdr:rowOff>165100</xdr:rowOff>
                  </from>
                  <to>
                    <xdr:col>4</xdr:col>
                    <xdr:colOff>393700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4" r:id="rId41" name="Check Box 72">
              <controlPr defaultSize="0" autoFill="0" autoLine="0" autoPict="0">
                <anchor moveWithCells="1">
                  <from>
                    <xdr:col>6</xdr:col>
                    <xdr:colOff>177800</xdr:colOff>
                    <xdr:row>12</xdr:row>
                    <xdr:rowOff>165100</xdr:rowOff>
                  </from>
                  <to>
                    <xdr:col>6</xdr:col>
                    <xdr:colOff>393700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r:id="rId42" name="Check Box 73">
              <controlPr defaultSize="0" autoFill="0" autoLine="0" autoPict="0">
                <anchor moveWithCells="1">
                  <from>
                    <xdr:col>6</xdr:col>
                    <xdr:colOff>177800</xdr:colOff>
                    <xdr:row>13</xdr:row>
                    <xdr:rowOff>165100</xdr:rowOff>
                  </from>
                  <to>
                    <xdr:col>6</xdr:col>
                    <xdr:colOff>393700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r:id="rId43" name="Check Box 74">
              <controlPr defaultSize="0" autoFill="0" autoLine="0" autoPict="0">
                <anchor moveWithCells="1">
                  <from>
                    <xdr:col>6</xdr:col>
                    <xdr:colOff>177800</xdr:colOff>
                    <xdr:row>14</xdr:row>
                    <xdr:rowOff>165100</xdr:rowOff>
                  </from>
                  <to>
                    <xdr:col>6</xdr:col>
                    <xdr:colOff>393700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7" r:id="rId44" name="Check Box 75">
              <controlPr defaultSize="0" autoFill="0" autoLine="0" autoPict="0">
                <anchor moveWithCells="1">
                  <from>
                    <xdr:col>6</xdr:col>
                    <xdr:colOff>177800</xdr:colOff>
                    <xdr:row>15</xdr:row>
                    <xdr:rowOff>165100</xdr:rowOff>
                  </from>
                  <to>
                    <xdr:col>6</xdr:col>
                    <xdr:colOff>393700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r:id="rId45" name="Check Box 76">
              <controlPr defaultSize="0" autoFill="0" autoLine="0" autoPict="0">
                <anchor moveWithCells="1">
                  <from>
                    <xdr:col>6</xdr:col>
                    <xdr:colOff>177800</xdr:colOff>
                    <xdr:row>16</xdr:row>
                    <xdr:rowOff>165100</xdr:rowOff>
                  </from>
                  <to>
                    <xdr:col>6</xdr:col>
                    <xdr:colOff>393700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9" r:id="rId46" name="Check Box 77">
              <controlPr defaultSize="0" autoFill="0" autoLine="0" autoPict="0">
                <anchor moveWithCells="1">
                  <from>
                    <xdr:col>4</xdr:col>
                    <xdr:colOff>177800</xdr:colOff>
                    <xdr:row>11</xdr:row>
                    <xdr:rowOff>165100</xdr:rowOff>
                  </from>
                  <to>
                    <xdr:col>4</xdr:col>
                    <xdr:colOff>393700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0" r:id="rId47" name="Check Box 78">
              <controlPr defaultSize="0" autoFill="0" autoLine="0" autoPict="0">
                <anchor moveWithCells="1">
                  <from>
                    <xdr:col>8</xdr:col>
                    <xdr:colOff>177800</xdr:colOff>
                    <xdr:row>12</xdr:row>
                    <xdr:rowOff>165100</xdr:rowOff>
                  </from>
                  <to>
                    <xdr:col>8</xdr:col>
                    <xdr:colOff>393700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1" r:id="rId48" name="Check Box 79">
              <controlPr defaultSize="0" autoFill="0" autoLine="0" autoPict="0">
                <anchor moveWithCells="1">
                  <from>
                    <xdr:col>8</xdr:col>
                    <xdr:colOff>177800</xdr:colOff>
                    <xdr:row>13</xdr:row>
                    <xdr:rowOff>165100</xdr:rowOff>
                  </from>
                  <to>
                    <xdr:col>8</xdr:col>
                    <xdr:colOff>393700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2" r:id="rId49" name="Check Box 80">
              <controlPr defaultSize="0" autoFill="0" autoLine="0" autoPict="0">
                <anchor moveWithCells="1">
                  <from>
                    <xdr:col>8</xdr:col>
                    <xdr:colOff>177800</xdr:colOff>
                    <xdr:row>14</xdr:row>
                    <xdr:rowOff>165100</xdr:rowOff>
                  </from>
                  <to>
                    <xdr:col>8</xdr:col>
                    <xdr:colOff>393700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3" r:id="rId50" name="Check Box 81">
              <controlPr defaultSize="0" autoFill="0" autoLine="0" autoPict="0">
                <anchor moveWithCells="1">
                  <from>
                    <xdr:col>8</xdr:col>
                    <xdr:colOff>177800</xdr:colOff>
                    <xdr:row>15</xdr:row>
                    <xdr:rowOff>165100</xdr:rowOff>
                  </from>
                  <to>
                    <xdr:col>8</xdr:col>
                    <xdr:colOff>393700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4" r:id="rId51" name="Check Box 82">
              <controlPr defaultSize="0" autoFill="0" autoLine="0" autoPict="0">
                <anchor moveWithCells="1">
                  <from>
                    <xdr:col>8</xdr:col>
                    <xdr:colOff>177800</xdr:colOff>
                    <xdr:row>16</xdr:row>
                    <xdr:rowOff>165100</xdr:rowOff>
                  </from>
                  <to>
                    <xdr:col>8</xdr:col>
                    <xdr:colOff>393700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5" r:id="rId52" name="Check Box 83">
              <controlPr defaultSize="0" autoFill="0" autoLine="0" autoPict="0">
                <anchor moveWithCells="1">
                  <from>
                    <xdr:col>5</xdr:col>
                    <xdr:colOff>177800</xdr:colOff>
                    <xdr:row>17</xdr:row>
                    <xdr:rowOff>0</xdr:rowOff>
                  </from>
                  <to>
                    <xdr:col>5</xdr:col>
                    <xdr:colOff>393700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6" r:id="rId53" name="Check Box 84">
              <controlPr defaultSize="0" autoFill="0" autoLine="0" autoPict="0">
                <anchor moveWithCells="1">
                  <from>
                    <xdr:col>5</xdr:col>
                    <xdr:colOff>177800</xdr:colOff>
                    <xdr:row>17</xdr:row>
                    <xdr:rowOff>165100</xdr:rowOff>
                  </from>
                  <to>
                    <xdr:col>5</xdr:col>
                    <xdr:colOff>393700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7" r:id="rId54" name="Check Box 85">
              <controlPr defaultSize="0" autoFill="0" autoLine="0" autoPict="0">
                <anchor moveWithCells="1">
                  <from>
                    <xdr:col>8</xdr:col>
                    <xdr:colOff>177800</xdr:colOff>
                    <xdr:row>5</xdr:row>
                    <xdr:rowOff>165100</xdr:rowOff>
                  </from>
                  <to>
                    <xdr:col>8</xdr:col>
                    <xdr:colOff>393700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8" r:id="rId55" name="Check Box 86">
              <controlPr defaultSize="0" autoFill="0" autoLine="0" autoPict="0">
                <anchor moveWithCells="1">
                  <from>
                    <xdr:col>9</xdr:col>
                    <xdr:colOff>177800</xdr:colOff>
                    <xdr:row>5</xdr:row>
                    <xdr:rowOff>165100</xdr:rowOff>
                  </from>
                  <to>
                    <xdr:col>9</xdr:col>
                    <xdr:colOff>381000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9" r:id="rId56" name="Check Box 87">
              <controlPr defaultSize="0" autoFill="0" autoLine="0" autoPict="0">
                <anchor moveWithCells="1">
                  <from>
                    <xdr:col>8</xdr:col>
                    <xdr:colOff>177800</xdr:colOff>
                    <xdr:row>6</xdr:row>
                    <xdr:rowOff>165100</xdr:rowOff>
                  </from>
                  <to>
                    <xdr:col>8</xdr:col>
                    <xdr:colOff>393700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0" r:id="rId57" name="Check Box 88">
              <controlPr defaultSize="0" autoFill="0" autoLine="0" autoPict="0">
                <anchor moveWithCells="1">
                  <from>
                    <xdr:col>9</xdr:col>
                    <xdr:colOff>177800</xdr:colOff>
                    <xdr:row>6</xdr:row>
                    <xdr:rowOff>165100</xdr:rowOff>
                  </from>
                  <to>
                    <xdr:col>9</xdr:col>
                    <xdr:colOff>393700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1" r:id="rId58" name="Check Box 89">
              <controlPr defaultSize="0" autoFill="0" autoLine="0" autoPict="0">
                <anchor moveWithCells="1">
                  <from>
                    <xdr:col>8</xdr:col>
                    <xdr:colOff>177800</xdr:colOff>
                    <xdr:row>7</xdr:row>
                    <xdr:rowOff>165100</xdr:rowOff>
                  </from>
                  <to>
                    <xdr:col>8</xdr:col>
                    <xdr:colOff>393700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2" r:id="rId59" name="Check Box 90">
              <controlPr defaultSize="0" autoFill="0" autoLine="0" autoPict="0">
                <anchor moveWithCells="1">
                  <from>
                    <xdr:col>9</xdr:col>
                    <xdr:colOff>177800</xdr:colOff>
                    <xdr:row>7</xdr:row>
                    <xdr:rowOff>165100</xdr:rowOff>
                  </from>
                  <to>
                    <xdr:col>9</xdr:col>
                    <xdr:colOff>393700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3" r:id="rId60" name="Check Box 91">
              <controlPr defaultSize="0" autoFill="0" autoLine="0" autoPict="0">
                <anchor moveWithCells="1">
                  <from>
                    <xdr:col>8</xdr:col>
                    <xdr:colOff>177800</xdr:colOff>
                    <xdr:row>8</xdr:row>
                    <xdr:rowOff>165100</xdr:rowOff>
                  </from>
                  <to>
                    <xdr:col>8</xdr:col>
                    <xdr:colOff>393700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4" r:id="rId61" name="Check Box 92">
              <controlPr defaultSize="0" autoFill="0" autoLine="0" autoPict="0">
                <anchor moveWithCells="1">
                  <from>
                    <xdr:col>9</xdr:col>
                    <xdr:colOff>177800</xdr:colOff>
                    <xdr:row>8</xdr:row>
                    <xdr:rowOff>165100</xdr:rowOff>
                  </from>
                  <to>
                    <xdr:col>9</xdr:col>
                    <xdr:colOff>393700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5" r:id="rId62" name="Check Box 93">
              <controlPr defaultSize="0" autoFill="0" autoLine="0" autoPict="0">
                <anchor moveWithCells="1">
                  <from>
                    <xdr:col>8</xdr:col>
                    <xdr:colOff>177800</xdr:colOff>
                    <xdr:row>9</xdr:row>
                    <xdr:rowOff>165100</xdr:rowOff>
                  </from>
                  <to>
                    <xdr:col>8</xdr:col>
                    <xdr:colOff>393700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6" r:id="rId63" name="Check Box 94">
              <controlPr defaultSize="0" autoFill="0" autoLine="0" autoPict="0">
                <anchor moveWithCells="1">
                  <from>
                    <xdr:col>9</xdr:col>
                    <xdr:colOff>177800</xdr:colOff>
                    <xdr:row>9</xdr:row>
                    <xdr:rowOff>165100</xdr:rowOff>
                  </from>
                  <to>
                    <xdr:col>9</xdr:col>
                    <xdr:colOff>393700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7" r:id="rId64" name="Check Box 95">
              <controlPr defaultSize="0" autoFill="0" autoLine="0" autoPict="0">
                <anchor moveWithCells="1">
                  <from>
                    <xdr:col>2</xdr:col>
                    <xdr:colOff>177800</xdr:colOff>
                    <xdr:row>18</xdr:row>
                    <xdr:rowOff>165100</xdr:rowOff>
                  </from>
                  <to>
                    <xdr:col>2</xdr:col>
                    <xdr:colOff>393700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8" r:id="rId65" name="Check Box 96">
              <controlPr defaultSize="0" autoFill="0" autoLine="0" autoPict="0">
                <anchor moveWithCells="1">
                  <from>
                    <xdr:col>13</xdr:col>
                    <xdr:colOff>177800</xdr:colOff>
                    <xdr:row>12</xdr:row>
                    <xdr:rowOff>165100</xdr:rowOff>
                  </from>
                  <to>
                    <xdr:col>13</xdr:col>
                    <xdr:colOff>393700</xdr:colOff>
                    <xdr:row>14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9" r:id="rId66" name="Check Box 97">
              <controlPr defaultSize="0" autoFill="0" autoLine="0" autoPict="0">
                <anchor moveWithCells="1">
                  <from>
                    <xdr:col>13</xdr:col>
                    <xdr:colOff>177800</xdr:colOff>
                    <xdr:row>13</xdr:row>
                    <xdr:rowOff>165100</xdr:rowOff>
                  </from>
                  <to>
                    <xdr:col>13</xdr:col>
                    <xdr:colOff>393700</xdr:colOff>
                    <xdr:row>15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0" r:id="rId67" name="Check Box 98">
              <controlPr defaultSize="0" autoFill="0" autoLine="0" autoPict="0">
                <anchor moveWithCells="1">
                  <from>
                    <xdr:col>13</xdr:col>
                    <xdr:colOff>177800</xdr:colOff>
                    <xdr:row>14</xdr:row>
                    <xdr:rowOff>165100</xdr:rowOff>
                  </from>
                  <to>
                    <xdr:col>13</xdr:col>
                    <xdr:colOff>393700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1" r:id="rId68" name="Check Box 99">
              <controlPr defaultSize="0" autoFill="0" autoLine="0" autoPict="0">
                <anchor moveWithCells="1">
                  <from>
                    <xdr:col>13</xdr:col>
                    <xdr:colOff>177800</xdr:colOff>
                    <xdr:row>15</xdr:row>
                    <xdr:rowOff>165100</xdr:rowOff>
                  </from>
                  <to>
                    <xdr:col>13</xdr:col>
                    <xdr:colOff>393700</xdr:colOff>
                    <xdr:row>17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2" r:id="rId69" name="Check Box 100">
              <controlPr defaultSize="0" autoFill="0" autoLine="0" autoPict="0">
                <anchor moveWithCells="1">
                  <from>
                    <xdr:col>14</xdr:col>
                    <xdr:colOff>177800</xdr:colOff>
                    <xdr:row>16</xdr:row>
                    <xdr:rowOff>165100</xdr:rowOff>
                  </from>
                  <to>
                    <xdr:col>14</xdr:col>
                    <xdr:colOff>393700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3" r:id="rId70" name="Check Box 101">
              <controlPr defaultSize="0" autoFill="0" autoLine="0" autoPict="0">
                <anchor moveWithCells="1">
                  <from>
                    <xdr:col>14</xdr:col>
                    <xdr:colOff>177800</xdr:colOff>
                    <xdr:row>17</xdr:row>
                    <xdr:rowOff>165100</xdr:rowOff>
                  </from>
                  <to>
                    <xdr:col>14</xdr:col>
                    <xdr:colOff>393700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" r:id="rId71" name="Check Box 102">
              <controlPr defaultSize="0" autoFill="0" autoLine="0" autoPict="0">
                <anchor moveWithCells="1">
                  <from>
                    <xdr:col>15</xdr:col>
                    <xdr:colOff>177800</xdr:colOff>
                    <xdr:row>4</xdr:row>
                    <xdr:rowOff>165100</xdr:rowOff>
                  </from>
                  <to>
                    <xdr:col>15</xdr:col>
                    <xdr:colOff>393700</xdr:colOff>
                    <xdr:row>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" r:id="rId72" name="Check Box 103">
              <controlPr defaultSize="0" autoFill="0" autoLine="0" autoPict="0">
                <anchor moveWithCells="1">
                  <from>
                    <xdr:col>16</xdr:col>
                    <xdr:colOff>177800</xdr:colOff>
                    <xdr:row>9</xdr:row>
                    <xdr:rowOff>165100</xdr:rowOff>
                  </from>
                  <to>
                    <xdr:col>16</xdr:col>
                    <xdr:colOff>393700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" r:id="rId73" name="Check Box 105">
              <controlPr defaultSize="0" autoFill="0" autoLine="0" autoPict="0">
                <anchor moveWithCells="1">
                  <from>
                    <xdr:col>10</xdr:col>
                    <xdr:colOff>279400</xdr:colOff>
                    <xdr:row>2</xdr:row>
                    <xdr:rowOff>495300</xdr:rowOff>
                  </from>
                  <to>
                    <xdr:col>10</xdr:col>
                    <xdr:colOff>482600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" r:id="rId74" name="Check Box 106">
              <controlPr defaultSize="0" autoFill="0" autoLine="0" autoPict="0">
                <anchor moveWithCells="1">
                  <from>
                    <xdr:col>10</xdr:col>
                    <xdr:colOff>266700</xdr:colOff>
                    <xdr:row>4</xdr:row>
                    <xdr:rowOff>165100</xdr:rowOff>
                  </from>
                  <to>
                    <xdr:col>10</xdr:col>
                    <xdr:colOff>482600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9" r:id="rId75" name="Check Box 107">
              <controlPr defaultSize="0" autoFill="0" autoLine="0" autoPict="0">
                <anchor moveWithCells="1">
                  <from>
                    <xdr:col>11</xdr:col>
                    <xdr:colOff>266700</xdr:colOff>
                    <xdr:row>2</xdr:row>
                    <xdr:rowOff>482600</xdr:rowOff>
                  </from>
                  <to>
                    <xdr:col>11</xdr:col>
                    <xdr:colOff>482600</xdr:colOff>
                    <xdr:row>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0" r:id="rId76" name="Check Box 108">
              <controlPr defaultSize="0" autoFill="0" autoLine="0" autoPict="0">
                <anchor moveWithCells="1">
                  <from>
                    <xdr:col>11</xdr:col>
                    <xdr:colOff>266700</xdr:colOff>
                    <xdr:row>3</xdr:row>
                    <xdr:rowOff>165100</xdr:rowOff>
                  </from>
                  <to>
                    <xdr:col>11</xdr:col>
                    <xdr:colOff>482600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1" r:id="rId77" name="Check Box 109">
              <controlPr defaultSize="0" autoFill="0" autoLine="0" autoPict="0">
                <anchor moveWithCells="1">
                  <from>
                    <xdr:col>11</xdr:col>
                    <xdr:colOff>266700</xdr:colOff>
                    <xdr:row>4</xdr:row>
                    <xdr:rowOff>165100</xdr:rowOff>
                  </from>
                  <to>
                    <xdr:col>11</xdr:col>
                    <xdr:colOff>482600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" r:id="rId78" name="Check Box 110">
              <controlPr defaultSize="0" autoFill="0" autoLine="0" autoPict="0">
                <anchor moveWithCells="1">
                  <from>
                    <xdr:col>11</xdr:col>
                    <xdr:colOff>266700</xdr:colOff>
                    <xdr:row>5</xdr:row>
                    <xdr:rowOff>165100</xdr:rowOff>
                  </from>
                  <to>
                    <xdr:col>11</xdr:col>
                    <xdr:colOff>482600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3" r:id="rId79" name="Check Box 111">
              <controlPr defaultSize="0" autoFill="0" autoLine="0" autoPict="0">
                <anchor moveWithCells="1">
                  <from>
                    <xdr:col>11</xdr:col>
                    <xdr:colOff>266700</xdr:colOff>
                    <xdr:row>6</xdr:row>
                    <xdr:rowOff>165100</xdr:rowOff>
                  </from>
                  <to>
                    <xdr:col>11</xdr:col>
                    <xdr:colOff>482600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4" r:id="rId80" name="Check Box 112">
              <controlPr defaultSize="0" autoFill="0" autoLine="0" autoPict="0">
                <anchor moveWithCells="1">
                  <from>
                    <xdr:col>11</xdr:col>
                    <xdr:colOff>266700</xdr:colOff>
                    <xdr:row>7</xdr:row>
                    <xdr:rowOff>165100</xdr:rowOff>
                  </from>
                  <to>
                    <xdr:col>11</xdr:col>
                    <xdr:colOff>482600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5" r:id="rId81" name="Check Box 113">
              <controlPr defaultSize="0" autoFill="0" autoLine="0" autoPict="0">
                <anchor moveWithCells="1">
                  <from>
                    <xdr:col>11</xdr:col>
                    <xdr:colOff>266700</xdr:colOff>
                    <xdr:row>8</xdr:row>
                    <xdr:rowOff>165100</xdr:rowOff>
                  </from>
                  <to>
                    <xdr:col>11</xdr:col>
                    <xdr:colOff>482600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6" r:id="rId82" name="Check Box 114">
              <controlPr defaultSize="0" autoFill="0" autoLine="0" autoPict="0">
                <anchor moveWithCells="1">
                  <from>
                    <xdr:col>11</xdr:col>
                    <xdr:colOff>266700</xdr:colOff>
                    <xdr:row>9</xdr:row>
                    <xdr:rowOff>165100</xdr:rowOff>
                  </from>
                  <to>
                    <xdr:col>11</xdr:col>
                    <xdr:colOff>482600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" r:id="rId83" name="Check Box 115">
              <controlPr defaultSize="0" autoFill="0" autoLine="0" autoPict="0">
                <anchor moveWithCells="1">
                  <from>
                    <xdr:col>11</xdr:col>
                    <xdr:colOff>266700</xdr:colOff>
                    <xdr:row>10</xdr:row>
                    <xdr:rowOff>165100</xdr:rowOff>
                  </from>
                  <to>
                    <xdr:col>11</xdr:col>
                    <xdr:colOff>482600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8" r:id="rId84" name="Check Box 116">
              <controlPr defaultSize="0" autoFill="0" autoLine="0" autoPict="0">
                <anchor moveWithCells="1">
                  <from>
                    <xdr:col>11</xdr:col>
                    <xdr:colOff>266700</xdr:colOff>
                    <xdr:row>11</xdr:row>
                    <xdr:rowOff>165100</xdr:rowOff>
                  </from>
                  <to>
                    <xdr:col>11</xdr:col>
                    <xdr:colOff>482600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9" r:id="rId85" name="Check Box 117">
              <controlPr defaultSize="0" autoFill="0" autoLine="0" autoPict="0">
                <anchor moveWithCells="1">
                  <from>
                    <xdr:col>12</xdr:col>
                    <xdr:colOff>266700</xdr:colOff>
                    <xdr:row>3</xdr:row>
                    <xdr:rowOff>165100</xdr:rowOff>
                  </from>
                  <to>
                    <xdr:col>12</xdr:col>
                    <xdr:colOff>482600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0" r:id="rId86" name="Check Box 118">
              <controlPr defaultSize="0" autoFill="0" autoLine="0" autoPict="0">
                <anchor moveWithCells="1">
                  <from>
                    <xdr:col>12</xdr:col>
                    <xdr:colOff>266700</xdr:colOff>
                    <xdr:row>4</xdr:row>
                    <xdr:rowOff>165100</xdr:rowOff>
                  </from>
                  <to>
                    <xdr:col>12</xdr:col>
                    <xdr:colOff>482600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1" r:id="rId87" name="Check Box 119">
              <controlPr defaultSize="0" autoFill="0" autoLine="0" autoPict="0">
                <anchor moveWithCells="1">
                  <from>
                    <xdr:col>12</xdr:col>
                    <xdr:colOff>266700</xdr:colOff>
                    <xdr:row>5</xdr:row>
                    <xdr:rowOff>165100</xdr:rowOff>
                  </from>
                  <to>
                    <xdr:col>12</xdr:col>
                    <xdr:colOff>482600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2" r:id="rId88" name="Check Box 120">
              <controlPr defaultSize="0" autoFill="0" autoLine="0" autoPict="0">
                <anchor moveWithCells="1">
                  <from>
                    <xdr:col>12</xdr:col>
                    <xdr:colOff>266700</xdr:colOff>
                    <xdr:row>6</xdr:row>
                    <xdr:rowOff>165100</xdr:rowOff>
                  </from>
                  <to>
                    <xdr:col>12</xdr:col>
                    <xdr:colOff>482600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3" r:id="rId89" name="Check Box 121">
              <controlPr defaultSize="0" autoFill="0" autoLine="0" autoPict="0">
                <anchor moveWithCells="1">
                  <from>
                    <xdr:col>12</xdr:col>
                    <xdr:colOff>266700</xdr:colOff>
                    <xdr:row>7</xdr:row>
                    <xdr:rowOff>165100</xdr:rowOff>
                  </from>
                  <to>
                    <xdr:col>12</xdr:col>
                    <xdr:colOff>482600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4" r:id="rId90" name="Check Box 122">
              <controlPr defaultSize="0" autoFill="0" autoLine="0" autoPict="0">
                <anchor moveWithCells="1">
                  <from>
                    <xdr:col>10</xdr:col>
                    <xdr:colOff>266700</xdr:colOff>
                    <xdr:row>7</xdr:row>
                    <xdr:rowOff>165100</xdr:rowOff>
                  </from>
                  <to>
                    <xdr:col>10</xdr:col>
                    <xdr:colOff>482600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5" r:id="rId91" name="Check Box 123">
              <controlPr defaultSize="0" autoFill="0" autoLine="0" autoPict="0">
                <anchor moveWithCells="1">
                  <from>
                    <xdr:col>12</xdr:col>
                    <xdr:colOff>266700</xdr:colOff>
                    <xdr:row>10</xdr:row>
                    <xdr:rowOff>165100</xdr:rowOff>
                  </from>
                  <to>
                    <xdr:col>12</xdr:col>
                    <xdr:colOff>482600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6" r:id="rId92" name="Check Box 124">
              <controlPr defaultSize="0" autoFill="0" autoLine="0" autoPict="0">
                <anchor moveWithCells="1">
                  <from>
                    <xdr:col>12</xdr:col>
                    <xdr:colOff>266700</xdr:colOff>
                    <xdr:row>11</xdr:row>
                    <xdr:rowOff>165100</xdr:rowOff>
                  </from>
                  <to>
                    <xdr:col>12</xdr:col>
                    <xdr:colOff>482600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7" r:id="rId93" name="Check Box 125">
              <controlPr defaultSize="0" autoFill="0" autoLine="0" autoPict="0">
                <anchor moveWithCells="1">
                  <from>
                    <xdr:col>11</xdr:col>
                    <xdr:colOff>266700</xdr:colOff>
                    <xdr:row>18</xdr:row>
                    <xdr:rowOff>165100</xdr:rowOff>
                  </from>
                  <to>
                    <xdr:col>11</xdr:col>
                    <xdr:colOff>482600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8" r:id="rId94" name="Check Box 126">
              <controlPr defaultSize="0" autoFill="0" autoLine="0" autoPict="0">
                <anchor moveWithCells="1">
                  <from>
                    <xdr:col>11</xdr:col>
                    <xdr:colOff>266700</xdr:colOff>
                    <xdr:row>19</xdr:row>
                    <xdr:rowOff>165100</xdr:rowOff>
                  </from>
                  <to>
                    <xdr:col>11</xdr:col>
                    <xdr:colOff>482600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9" r:id="rId95" name="Check Box 127">
              <controlPr defaultSize="0" autoFill="0" autoLine="0" autoPict="0">
                <anchor moveWithCells="1">
                  <from>
                    <xdr:col>12</xdr:col>
                    <xdr:colOff>266700</xdr:colOff>
                    <xdr:row>19</xdr:row>
                    <xdr:rowOff>165100</xdr:rowOff>
                  </from>
                  <to>
                    <xdr:col>12</xdr:col>
                    <xdr:colOff>482600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0" r:id="rId96" name="Check Box 128">
              <controlPr defaultSize="0" autoFill="0" autoLine="0" autoPict="0">
                <anchor moveWithCells="1">
                  <from>
                    <xdr:col>12</xdr:col>
                    <xdr:colOff>279400</xdr:colOff>
                    <xdr:row>2</xdr:row>
                    <xdr:rowOff>495300</xdr:rowOff>
                  </from>
                  <to>
                    <xdr:col>12</xdr:col>
                    <xdr:colOff>482600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3:Q992"/>
  <sheetViews>
    <sheetView zoomScale="63" zoomScaleNormal="63" workbookViewId="0">
      <selection activeCell="G20" sqref="G20"/>
    </sheetView>
  </sheetViews>
  <sheetFormatPr baseColWidth="10" defaultColWidth="14.5" defaultRowHeight="15" customHeight="1"/>
  <cols>
    <col min="1" max="1" width="17.1640625" customWidth="1"/>
    <col min="2" max="3" width="16.83203125" customWidth="1"/>
    <col min="4" max="4" width="16.5" customWidth="1"/>
    <col min="5" max="6" width="17.5" customWidth="1"/>
    <col min="7" max="7" width="18.1640625" customWidth="1"/>
    <col min="8" max="8" width="18" customWidth="1"/>
    <col min="9" max="9" width="17.1640625" customWidth="1"/>
    <col min="10" max="10" width="20" customWidth="1"/>
    <col min="11" max="11" width="17.1640625" customWidth="1"/>
    <col min="12" max="12" width="21" customWidth="1"/>
    <col min="13" max="13" width="23" customWidth="1"/>
    <col min="14" max="14" width="19.83203125" customWidth="1"/>
    <col min="15" max="15" width="29.1640625" customWidth="1"/>
    <col min="16" max="29" width="8.83203125" customWidth="1"/>
  </cols>
  <sheetData>
    <row r="3" spans="1:17" ht="15" customHeight="1">
      <c r="A3" s="443" t="s">
        <v>310</v>
      </c>
      <c r="B3" s="443" t="s">
        <v>311</v>
      </c>
      <c r="C3" s="443" t="s">
        <v>312</v>
      </c>
      <c r="D3" s="443" t="s">
        <v>315</v>
      </c>
      <c r="E3" s="443" t="s">
        <v>267</v>
      </c>
      <c r="F3" s="443" t="s">
        <v>302</v>
      </c>
      <c r="G3" s="443" t="s">
        <v>316</v>
      </c>
      <c r="H3" s="443" t="s">
        <v>318</v>
      </c>
      <c r="I3" s="443" t="s">
        <v>291</v>
      </c>
      <c r="J3" s="443" t="s">
        <v>317</v>
      </c>
      <c r="K3" s="443" t="s">
        <v>314</v>
      </c>
      <c r="L3" t="s">
        <v>226</v>
      </c>
      <c r="M3" s="443" t="s">
        <v>209</v>
      </c>
      <c r="N3" s="443" t="s">
        <v>211</v>
      </c>
      <c r="O3" s="443" t="s">
        <v>210</v>
      </c>
      <c r="P3" s="443" t="s">
        <v>319</v>
      </c>
      <c r="Q3" s="443" t="s">
        <v>320</v>
      </c>
    </row>
    <row r="4" spans="1:17">
      <c r="A4" s="18" t="s">
        <v>12</v>
      </c>
      <c r="B4" s="18" t="s">
        <v>12</v>
      </c>
      <c r="C4" s="18" t="s">
        <v>12</v>
      </c>
      <c r="D4" s="18" t="s">
        <v>12</v>
      </c>
      <c r="E4" s="18" t="s">
        <v>12</v>
      </c>
      <c r="F4" s="18" t="s">
        <v>12</v>
      </c>
      <c r="G4" s="16" t="s">
        <v>12</v>
      </c>
      <c r="H4" s="16" t="s">
        <v>12</v>
      </c>
      <c r="I4" s="18" t="s">
        <v>12</v>
      </c>
      <c r="J4" s="16" t="s">
        <v>64</v>
      </c>
      <c r="K4" s="18" t="s">
        <v>12</v>
      </c>
      <c r="L4" s="443" t="s">
        <v>12</v>
      </c>
      <c r="M4" s="16" t="s">
        <v>65</v>
      </c>
      <c r="N4" s="16" t="s">
        <v>66</v>
      </c>
      <c r="O4" s="16" t="s">
        <v>67</v>
      </c>
      <c r="P4" s="305" t="s">
        <v>239</v>
      </c>
      <c r="Q4" s="305" t="s">
        <v>246</v>
      </c>
    </row>
    <row r="5" spans="1:17">
      <c r="A5" s="18" t="s">
        <v>64</v>
      </c>
      <c r="B5" s="1" t="s">
        <v>64</v>
      </c>
      <c r="C5" s="1" t="s">
        <v>64</v>
      </c>
      <c r="D5" s="1" t="s">
        <v>64</v>
      </c>
      <c r="E5" s="1" t="s">
        <v>64</v>
      </c>
      <c r="F5" s="1" t="s">
        <v>64</v>
      </c>
      <c r="G5" s="16" t="s">
        <v>64</v>
      </c>
      <c r="H5" s="16" t="s">
        <v>64</v>
      </c>
      <c r="I5" s="1" t="s">
        <v>64</v>
      </c>
      <c r="J5" s="16"/>
      <c r="K5" s="1" t="s">
        <v>64</v>
      </c>
      <c r="L5" s="16"/>
      <c r="M5" s="16"/>
      <c r="N5" s="16" t="s">
        <v>68</v>
      </c>
      <c r="O5" s="309" t="s">
        <v>255</v>
      </c>
      <c r="P5" s="305" t="s">
        <v>240</v>
      </c>
      <c r="Q5" s="305"/>
    </row>
    <row r="6" spans="1:17">
      <c r="A6" s="18"/>
      <c r="B6" s="18" t="s">
        <v>69</v>
      </c>
      <c r="C6" s="18" t="s">
        <v>69</v>
      </c>
      <c r="D6" s="18"/>
      <c r="E6" s="18"/>
      <c r="F6" s="18"/>
      <c r="G6" s="16"/>
      <c r="H6" s="16"/>
      <c r="I6" s="18"/>
      <c r="J6" s="16"/>
      <c r="K6" s="18"/>
      <c r="L6" s="16"/>
      <c r="M6" s="16"/>
      <c r="N6" s="16"/>
      <c r="O6" s="16"/>
      <c r="P6" s="305" t="s">
        <v>241</v>
      </c>
      <c r="Q6" s="305"/>
    </row>
    <row r="7" spans="1:17">
      <c r="A7" s="19"/>
      <c r="B7" s="19" t="s">
        <v>70</v>
      </c>
      <c r="C7" s="19" t="s">
        <v>70</v>
      </c>
      <c r="D7" s="19"/>
      <c r="E7" s="19"/>
      <c r="F7" s="310"/>
      <c r="G7" s="16"/>
      <c r="H7" s="16"/>
      <c r="I7" s="19"/>
      <c r="J7" s="16"/>
      <c r="K7" s="19"/>
      <c r="L7" s="16"/>
      <c r="M7" s="16"/>
      <c r="N7" s="16"/>
      <c r="O7" s="16"/>
      <c r="P7" s="305"/>
      <c r="Q7" s="305"/>
    </row>
    <row r="9" spans="1:17" ht="15" customHeight="1">
      <c r="E9" s="308"/>
      <c r="F9" s="308"/>
    </row>
    <row r="10" spans="1:17" ht="15" customHeight="1">
      <c r="E10" s="308"/>
      <c r="F10" s="308"/>
    </row>
    <row r="11" spans="1:17" ht="15" customHeight="1">
      <c r="E11" s="308"/>
      <c r="F11" s="308"/>
    </row>
    <row r="12" spans="1:17" ht="15" customHeight="1">
      <c r="E12" s="308"/>
      <c r="F12" s="308"/>
    </row>
    <row r="13" spans="1:17" ht="15.75" customHeight="1">
      <c r="E13" s="308"/>
      <c r="F13" s="308"/>
    </row>
    <row r="14" spans="1:17" ht="15.75" customHeight="1">
      <c r="E14" s="308"/>
      <c r="F14" s="308"/>
    </row>
    <row r="15" spans="1:17" ht="15.75" customHeight="1">
      <c r="E15" s="308"/>
      <c r="F15" s="308"/>
    </row>
    <row r="16" spans="1:17" ht="15.75" customHeight="1">
      <c r="E16" s="308"/>
      <c r="F16" s="308"/>
    </row>
    <row r="17" spans="5:6" ht="15.75" customHeight="1">
      <c r="E17" s="308"/>
      <c r="F17" s="308"/>
    </row>
    <row r="18" spans="5:6" ht="15.75" customHeight="1">
      <c r="E18" s="308"/>
      <c r="F18" s="308"/>
    </row>
    <row r="19" spans="5:6" ht="15.75" customHeight="1"/>
    <row r="20" spans="5:6" ht="15.75" customHeight="1"/>
    <row r="21" spans="5:6" ht="15.75" customHeight="1"/>
    <row r="22" spans="5:6" ht="15.75" customHeight="1"/>
    <row r="23" spans="5:6" ht="15.75" customHeight="1"/>
    <row r="24" spans="5:6" ht="15.75" customHeight="1"/>
    <row r="25" spans="5:6" ht="15.75" customHeight="1"/>
    <row r="26" spans="5:6" ht="15.75" customHeight="1"/>
    <row r="27" spans="5:6" ht="15.75" customHeight="1"/>
    <row r="28" spans="5:6" ht="15.75" customHeight="1"/>
    <row r="29" spans="5:6" ht="15.75" customHeight="1"/>
    <row r="30" spans="5:6" ht="15.75" customHeight="1"/>
    <row r="31" spans="5:6" ht="15.75" customHeight="1"/>
    <row r="32" spans="5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pageMargins left="0.7" right="0.7" top="0.75" bottom="0.75" header="0" footer="0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Z1000"/>
  <sheetViews>
    <sheetView topLeftCell="A3" zoomScale="118" zoomScaleNormal="74" workbookViewId="0">
      <selection activeCell="G7" sqref="G7"/>
    </sheetView>
  </sheetViews>
  <sheetFormatPr baseColWidth="10" defaultColWidth="14.5" defaultRowHeight="15" customHeight="1"/>
  <cols>
    <col min="1" max="24" width="8.83203125" customWidth="1"/>
    <col min="25" max="25" width="20.5" customWidth="1"/>
    <col min="26" max="26" width="14" customWidth="1"/>
  </cols>
  <sheetData>
    <row r="1" spans="1:26">
      <c r="A1" s="20"/>
      <c r="B1" s="20"/>
      <c r="C1" s="20" t="s">
        <v>71</v>
      </c>
      <c r="D1" s="20" t="s">
        <v>72</v>
      </c>
      <c r="E1" s="20" t="s">
        <v>73</v>
      </c>
      <c r="F1" s="20"/>
      <c r="G1" s="20" t="s">
        <v>71</v>
      </c>
      <c r="H1" s="20" t="s">
        <v>74</v>
      </c>
      <c r="I1" s="20" t="s">
        <v>73</v>
      </c>
      <c r="J1" s="20"/>
      <c r="K1" s="20" t="s">
        <v>71</v>
      </c>
      <c r="L1" s="20" t="s">
        <v>74</v>
      </c>
      <c r="M1" s="20" t="s">
        <v>73</v>
      </c>
      <c r="N1" s="20" t="s">
        <v>75</v>
      </c>
      <c r="O1" s="21" t="s">
        <v>74</v>
      </c>
      <c r="P1" s="21" t="s">
        <v>71</v>
      </c>
      <c r="Q1" s="21" t="s">
        <v>73</v>
      </c>
      <c r="R1" s="21"/>
      <c r="S1" s="21" t="s">
        <v>74</v>
      </c>
      <c r="T1" s="21" t="s">
        <v>71</v>
      </c>
      <c r="U1" s="21"/>
      <c r="V1" s="21"/>
      <c r="W1" s="21" t="s">
        <v>74</v>
      </c>
      <c r="X1" s="21" t="s">
        <v>71</v>
      </c>
      <c r="Y1" s="22"/>
      <c r="Z1" s="22"/>
    </row>
    <row r="2" spans="1:26" ht="73">
      <c r="A2" s="23" t="s">
        <v>76</v>
      </c>
      <c r="B2" s="23" t="s">
        <v>77</v>
      </c>
      <c r="C2" s="23">
        <v>96.2</v>
      </c>
      <c r="D2" s="23">
        <v>102</v>
      </c>
      <c r="E2" s="23">
        <v>78139</v>
      </c>
      <c r="F2" s="23" t="s">
        <v>78</v>
      </c>
      <c r="G2" s="23">
        <v>110.4</v>
      </c>
      <c r="H2" s="23">
        <v>102</v>
      </c>
      <c r="I2" s="24">
        <v>78140</v>
      </c>
      <c r="J2" s="23" t="s">
        <v>79</v>
      </c>
      <c r="K2" s="23">
        <v>55.2</v>
      </c>
      <c r="L2" s="23">
        <v>102</v>
      </c>
      <c r="M2" s="24">
        <v>78141</v>
      </c>
      <c r="N2" s="25" t="s">
        <v>24</v>
      </c>
      <c r="O2" s="25" t="s">
        <v>24</v>
      </c>
      <c r="P2" s="25" t="s">
        <v>24</v>
      </c>
      <c r="Q2" s="25" t="s">
        <v>24</v>
      </c>
      <c r="R2" s="25" t="s">
        <v>24</v>
      </c>
      <c r="S2" s="25" t="s">
        <v>24</v>
      </c>
      <c r="T2" s="25" t="s">
        <v>24</v>
      </c>
      <c r="U2" s="25" t="s">
        <v>24</v>
      </c>
      <c r="V2" s="25" t="s">
        <v>24</v>
      </c>
      <c r="W2" s="25" t="s">
        <v>24</v>
      </c>
      <c r="X2" s="25" t="s">
        <v>24</v>
      </c>
      <c r="Y2" s="25" t="s">
        <v>24</v>
      </c>
    </row>
    <row r="3" spans="1:26" ht="73">
      <c r="A3" s="23" t="s">
        <v>32</v>
      </c>
      <c r="B3" s="23" t="s">
        <v>80</v>
      </c>
      <c r="C3" s="23">
        <f t="shared" ref="C3:C4" si="0">74</f>
        <v>74</v>
      </c>
      <c r="D3" s="23">
        <v>108</v>
      </c>
      <c r="E3" s="23">
        <v>70831</v>
      </c>
      <c r="F3" s="23" t="s">
        <v>81</v>
      </c>
      <c r="G3" s="23">
        <v>72</v>
      </c>
      <c r="H3" s="23">
        <v>108</v>
      </c>
      <c r="I3" s="23">
        <v>70832</v>
      </c>
      <c r="J3" s="23" t="s">
        <v>82</v>
      </c>
      <c r="K3" s="23">
        <v>36</v>
      </c>
      <c r="L3" s="23">
        <v>108</v>
      </c>
      <c r="M3" s="24">
        <v>70833</v>
      </c>
      <c r="N3" s="25" t="s">
        <v>24</v>
      </c>
      <c r="O3" s="25" t="s">
        <v>24</v>
      </c>
      <c r="P3" s="25" t="s">
        <v>24</v>
      </c>
      <c r="Q3" s="25" t="s">
        <v>24</v>
      </c>
      <c r="R3" s="25" t="s">
        <v>24</v>
      </c>
      <c r="S3" s="25" t="s">
        <v>24</v>
      </c>
      <c r="T3" s="25" t="s">
        <v>24</v>
      </c>
      <c r="U3" s="25" t="s">
        <v>24</v>
      </c>
      <c r="V3" s="25" t="s">
        <v>24</v>
      </c>
      <c r="W3" s="25" t="s">
        <v>24</v>
      </c>
      <c r="X3" s="25" t="s">
        <v>24</v>
      </c>
      <c r="Y3" s="25" t="s">
        <v>24</v>
      </c>
    </row>
    <row r="4" spans="1:26" ht="73">
      <c r="A4" s="23" t="s">
        <v>14</v>
      </c>
      <c r="B4" s="23" t="s">
        <v>83</v>
      </c>
      <c r="C4" s="23">
        <f t="shared" si="0"/>
        <v>74</v>
      </c>
      <c r="D4" s="23">
        <v>214.8</v>
      </c>
      <c r="E4" s="23">
        <v>71457</v>
      </c>
      <c r="F4" s="23" t="s">
        <v>84</v>
      </c>
      <c r="G4" s="23">
        <v>72</v>
      </c>
      <c r="H4" s="23">
        <v>195.6</v>
      </c>
      <c r="I4" s="23">
        <v>71456</v>
      </c>
      <c r="J4" s="23" t="s">
        <v>85</v>
      </c>
      <c r="K4" s="23">
        <f>36</f>
        <v>36</v>
      </c>
      <c r="L4" s="23">
        <v>195.6</v>
      </c>
      <c r="M4" s="23">
        <v>71455</v>
      </c>
      <c r="N4" s="23" t="s">
        <v>86</v>
      </c>
      <c r="O4" s="25">
        <v>296.39999999999998</v>
      </c>
      <c r="P4" s="25">
        <v>74</v>
      </c>
      <c r="Q4" s="23">
        <v>71452</v>
      </c>
      <c r="R4" s="23" t="s">
        <v>87</v>
      </c>
      <c r="S4" s="25">
        <v>296.39999999999998</v>
      </c>
      <c r="T4" s="25">
        <v>72</v>
      </c>
      <c r="U4" s="23">
        <v>71451</v>
      </c>
      <c r="V4" s="23" t="s">
        <v>88</v>
      </c>
      <c r="W4" s="25">
        <v>296.39999999999998</v>
      </c>
      <c r="X4" s="25">
        <v>36</v>
      </c>
      <c r="Y4" s="23">
        <v>71450</v>
      </c>
    </row>
    <row r="5" spans="1:26" ht="25">
      <c r="A5" s="26" t="s">
        <v>89</v>
      </c>
      <c r="B5" s="23" t="s">
        <v>90</v>
      </c>
      <c r="C5" s="23">
        <v>24</v>
      </c>
      <c r="D5" s="23">
        <v>580</v>
      </c>
      <c r="E5" s="23">
        <v>78142</v>
      </c>
      <c r="F5" s="26" t="s">
        <v>91</v>
      </c>
      <c r="G5" s="23">
        <v>24</v>
      </c>
      <c r="H5" s="23">
        <v>126</v>
      </c>
      <c r="I5" s="23">
        <v>78143</v>
      </c>
      <c r="J5" s="23" t="s">
        <v>24</v>
      </c>
      <c r="K5" s="23" t="s">
        <v>24</v>
      </c>
      <c r="L5" s="23" t="s">
        <v>24</v>
      </c>
      <c r="M5" s="23" t="s">
        <v>24</v>
      </c>
      <c r="N5" s="23" t="s">
        <v>90</v>
      </c>
      <c r="O5" s="23">
        <v>24</v>
      </c>
      <c r="P5" s="23">
        <v>580</v>
      </c>
      <c r="Q5" s="23" t="s">
        <v>24</v>
      </c>
      <c r="R5" s="26" t="s">
        <v>91</v>
      </c>
      <c r="S5" s="23">
        <v>24</v>
      </c>
      <c r="T5" s="23">
        <v>126</v>
      </c>
      <c r="U5" s="23" t="s">
        <v>24</v>
      </c>
      <c r="V5" s="23" t="s">
        <v>24</v>
      </c>
      <c r="W5" s="23" t="s">
        <v>24</v>
      </c>
      <c r="X5" s="23" t="s">
        <v>24</v>
      </c>
      <c r="Y5" s="23" t="s">
        <v>24</v>
      </c>
    </row>
    <row r="6" spans="1:26" ht="30.75" customHeight="1" thickBot="1">
      <c r="A6" s="23" t="s">
        <v>225</v>
      </c>
      <c r="B6" s="23" t="s">
        <v>223</v>
      </c>
      <c r="C6" s="23">
        <v>24</v>
      </c>
      <c r="D6" s="23">
        <v>200</v>
      </c>
      <c r="E6" s="23">
        <v>78154</v>
      </c>
      <c r="F6" s="23" t="s">
        <v>224</v>
      </c>
      <c r="G6" s="23">
        <v>10</v>
      </c>
      <c r="H6" s="23">
        <v>151</v>
      </c>
      <c r="I6" s="23">
        <v>78155</v>
      </c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</row>
    <row r="7" spans="1:26" ht="58" customHeight="1" thickBot="1">
      <c r="A7" s="730" t="s">
        <v>407</v>
      </c>
      <c r="B7" s="848" t="s">
        <v>83</v>
      </c>
      <c r="C7" s="23">
        <f t="shared" ref="C7" si="1">74</f>
        <v>74</v>
      </c>
      <c r="D7" s="23">
        <v>214.8</v>
      </c>
      <c r="E7" s="23">
        <v>71457</v>
      </c>
      <c r="F7" s="769" t="s">
        <v>398</v>
      </c>
      <c r="G7" s="730">
        <v>24.5</v>
      </c>
      <c r="H7" s="730">
        <v>1320</v>
      </c>
      <c r="I7" s="732">
        <v>78167</v>
      </c>
      <c r="J7" s="23" t="s">
        <v>401</v>
      </c>
      <c r="K7" s="731">
        <v>100</v>
      </c>
      <c r="L7" s="770">
        <v>33.6</v>
      </c>
      <c r="M7" s="732">
        <v>78168</v>
      </c>
      <c r="R7" s="769" t="s">
        <v>403</v>
      </c>
      <c r="S7">
        <v>520</v>
      </c>
      <c r="U7" s="732">
        <v>78169</v>
      </c>
      <c r="V7" s="769" t="s">
        <v>405</v>
      </c>
      <c r="W7" s="773">
        <v>86</v>
      </c>
      <c r="X7">
        <v>50</v>
      </c>
      <c r="Y7" s="732">
        <v>78170</v>
      </c>
    </row>
    <row r="8" spans="1:26" ht="15" customHeight="1">
      <c r="A8" t="s">
        <v>408</v>
      </c>
      <c r="B8" s="733" t="s">
        <v>409</v>
      </c>
      <c r="C8">
        <v>74</v>
      </c>
      <c r="D8">
        <v>900</v>
      </c>
      <c r="E8" t="s">
        <v>24</v>
      </c>
      <c r="F8" s="733" t="s">
        <v>410</v>
      </c>
      <c r="G8">
        <v>72</v>
      </c>
      <c r="H8">
        <v>900</v>
      </c>
      <c r="I8" t="s">
        <v>24</v>
      </c>
      <c r="J8" s="733" t="s">
        <v>411</v>
      </c>
      <c r="K8">
        <v>36</v>
      </c>
      <c r="L8">
        <v>900</v>
      </c>
      <c r="M8" t="s">
        <v>24</v>
      </c>
    </row>
    <row r="9" spans="1:26" ht="15" customHeight="1">
      <c r="V9" s="773"/>
      <c r="W9" s="443" t="s">
        <v>434</v>
      </c>
    </row>
    <row r="15" spans="1:26" ht="15" customHeight="1" thickBot="1">
      <c r="A15" s="719"/>
      <c r="B15" s="806" t="s">
        <v>397</v>
      </c>
      <c r="C15" s="807"/>
      <c r="D15" s="807"/>
      <c r="E15" s="807"/>
      <c r="F15" s="807"/>
      <c r="G15" s="807"/>
      <c r="H15" s="807"/>
      <c r="I15" s="807"/>
      <c r="J15" s="808"/>
      <c r="K15" s="724"/>
    </row>
    <row r="16" spans="1:26" ht="15" customHeight="1" thickBot="1">
      <c r="A16" s="725">
        <v>78167</v>
      </c>
      <c r="B16" s="726"/>
      <c r="C16" s="722" t="s">
        <v>398</v>
      </c>
      <c r="D16" s="729">
        <v>2.4500000000000002</v>
      </c>
      <c r="E16" s="723">
        <v>10</v>
      </c>
      <c r="F16" s="723">
        <v>24.5</v>
      </c>
      <c r="G16" s="720">
        <v>1100</v>
      </c>
      <c r="H16" s="727">
        <v>1320</v>
      </c>
      <c r="I16" s="727" t="s">
        <v>399</v>
      </c>
      <c r="J16" s="728" t="s">
        <v>400</v>
      </c>
      <c r="K16" s="721">
        <v>26950</v>
      </c>
    </row>
    <row r="17" spans="1:11" ht="15" customHeight="1" thickBot="1">
      <c r="A17" s="725">
        <v>78168</v>
      </c>
      <c r="B17" s="726"/>
      <c r="C17" s="722" t="s">
        <v>401</v>
      </c>
      <c r="D17" s="723"/>
      <c r="E17" s="723">
        <v>100</v>
      </c>
      <c r="F17" s="723"/>
      <c r="G17" s="720">
        <v>28</v>
      </c>
      <c r="H17" s="727">
        <v>33.6</v>
      </c>
      <c r="I17" s="727" t="s">
        <v>197</v>
      </c>
      <c r="J17" s="728" t="s">
        <v>402</v>
      </c>
      <c r="K17" s="721">
        <v>2800</v>
      </c>
    </row>
    <row r="18" spans="1:11" ht="15" customHeight="1" thickBot="1">
      <c r="A18" s="725">
        <v>78169</v>
      </c>
      <c r="B18" s="726"/>
      <c r="C18" s="722" t="s">
        <v>403</v>
      </c>
      <c r="D18" s="723"/>
      <c r="E18" s="723">
        <v>10</v>
      </c>
      <c r="F18" s="723"/>
      <c r="G18" s="720">
        <v>520</v>
      </c>
      <c r="H18" s="727">
        <v>624</v>
      </c>
      <c r="I18" s="727" t="s">
        <v>197</v>
      </c>
      <c r="J18" s="728" t="s">
        <v>404</v>
      </c>
      <c r="K18" s="721">
        <v>5200</v>
      </c>
    </row>
    <row r="19" spans="1:11" ht="15" customHeight="1">
      <c r="A19" s="725">
        <v>78170</v>
      </c>
      <c r="B19" s="726"/>
      <c r="C19" s="722" t="s">
        <v>405</v>
      </c>
      <c r="D19" s="723"/>
      <c r="E19" s="723">
        <v>50</v>
      </c>
      <c r="F19" s="723"/>
      <c r="G19" s="720">
        <v>86</v>
      </c>
      <c r="H19" s="727">
        <v>103.2</v>
      </c>
      <c r="I19" s="727" t="s">
        <v>197</v>
      </c>
      <c r="J19" s="728" t="s">
        <v>406</v>
      </c>
      <c r="K19" s="721">
        <v>4300</v>
      </c>
    </row>
    <row r="21" spans="1:11" ht="15.75" customHeight="1"/>
    <row r="22" spans="1:11" ht="15.75" customHeight="1"/>
    <row r="23" spans="1:11" ht="15.75" customHeight="1"/>
    <row r="24" spans="1:11" ht="15.75" customHeight="1"/>
    <row r="25" spans="1:11" ht="15.75" customHeight="1"/>
    <row r="26" spans="1:11" ht="15.75" customHeight="1"/>
    <row r="27" spans="1:11" ht="15.75" customHeight="1"/>
    <row r="28" spans="1:11" ht="15.75" customHeight="1"/>
    <row r="29" spans="1:11" ht="15.75" customHeight="1"/>
    <row r="30" spans="1:11" ht="15.75" customHeight="1"/>
    <row r="31" spans="1:11" ht="15.75" customHeight="1"/>
    <row r="32" spans="1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5:J15"/>
  </mergeCells>
  <conditionalFormatting sqref="A1">
    <cfRule type="expression" dxfId="134" priority="1">
      <formula>$F$15="FALSE"</formula>
    </cfRule>
  </conditionalFormatting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Z1001"/>
  <sheetViews>
    <sheetView topLeftCell="A2" zoomScale="68" zoomScaleNormal="68" workbookViewId="0">
      <selection activeCell="L1" sqref="L1:L21"/>
    </sheetView>
  </sheetViews>
  <sheetFormatPr baseColWidth="10" defaultColWidth="14.5" defaultRowHeight="15" customHeight="1"/>
  <cols>
    <col min="1" max="1" width="13.5" customWidth="1"/>
    <col min="2" max="2" width="8.83203125" customWidth="1"/>
    <col min="3" max="3" width="26.5" customWidth="1"/>
    <col min="4" max="6" width="8.83203125" customWidth="1"/>
    <col min="7" max="8" width="21.1640625" customWidth="1"/>
    <col min="9" max="9" width="14.1640625" customWidth="1"/>
    <col min="10" max="10" width="9.1640625" customWidth="1"/>
    <col min="11" max="11" width="30.1640625" customWidth="1"/>
    <col min="12" max="12" width="38.83203125" customWidth="1"/>
    <col min="13" max="26" width="8.83203125" customWidth="1"/>
  </cols>
  <sheetData>
    <row r="1" spans="3:13" ht="58.5" customHeight="1">
      <c r="C1" s="21"/>
      <c r="D1" s="21" t="s">
        <v>92</v>
      </c>
      <c r="E1" s="21" t="s">
        <v>93</v>
      </c>
      <c r="F1" s="21" t="s">
        <v>94</v>
      </c>
      <c r="G1" s="27" t="s">
        <v>83</v>
      </c>
      <c r="H1" s="27" t="s">
        <v>84</v>
      </c>
      <c r="I1" s="27" t="s">
        <v>85</v>
      </c>
      <c r="J1" s="27" t="s">
        <v>95</v>
      </c>
      <c r="K1" s="22" t="s">
        <v>96</v>
      </c>
      <c r="L1" t="s">
        <v>54</v>
      </c>
    </row>
    <row r="2" spans="3:13" ht="58.5" customHeight="1">
      <c r="C2" s="309" t="s">
        <v>252</v>
      </c>
      <c r="D2" s="21"/>
      <c r="E2" s="21"/>
      <c r="F2" s="21"/>
      <c r="G2" s="27"/>
      <c r="H2" s="27"/>
      <c r="I2" s="27"/>
      <c r="J2" s="27"/>
      <c r="K2" s="311"/>
    </row>
    <row r="3" spans="3:13">
      <c r="C3" s="21" t="s">
        <v>97</v>
      </c>
      <c r="D3" s="28">
        <v>30</v>
      </c>
      <c r="E3" s="28">
        <f>D3*0.6*0.6</f>
        <v>10.799999999999999</v>
      </c>
      <c r="F3" s="21">
        <f t="shared" ref="F3:F5" si="0">2100</f>
        <v>2100</v>
      </c>
      <c r="G3" s="29">
        <v>0.9</v>
      </c>
      <c r="H3" s="29">
        <v>1.7</v>
      </c>
      <c r="I3" s="29">
        <v>0.9</v>
      </c>
      <c r="J3" s="21">
        <v>2.8</v>
      </c>
      <c r="M3" s="30"/>
    </row>
    <row r="4" spans="3:13">
      <c r="C4" s="21" t="s">
        <v>98</v>
      </c>
      <c r="D4" s="28">
        <v>15</v>
      </c>
      <c r="E4" s="28">
        <f>D4*1.2*0.6</f>
        <v>10.799999999999999</v>
      </c>
      <c r="F4" s="21">
        <f t="shared" si="0"/>
        <v>2100</v>
      </c>
      <c r="G4" s="29">
        <v>0.9</v>
      </c>
      <c r="H4" s="29">
        <v>1.7</v>
      </c>
      <c r="I4" s="29" t="s">
        <v>24</v>
      </c>
      <c r="J4" s="21">
        <v>1.4</v>
      </c>
      <c r="L4" t="s">
        <v>55</v>
      </c>
      <c r="M4" s="30"/>
    </row>
    <row r="5" spans="3:13">
      <c r="C5" s="21" t="s">
        <v>99</v>
      </c>
      <c r="D5" s="28">
        <v>6</v>
      </c>
      <c r="E5" s="28">
        <f>D5*1.2*1.2</f>
        <v>8.6399999999999988</v>
      </c>
      <c r="F5" s="21">
        <f t="shared" si="0"/>
        <v>2100</v>
      </c>
      <c r="G5" s="29">
        <v>0.9</v>
      </c>
      <c r="H5" s="29">
        <v>0.9</v>
      </c>
      <c r="I5" s="29" t="s">
        <v>24</v>
      </c>
      <c r="J5" s="21">
        <v>0.7</v>
      </c>
      <c r="L5" s="308" t="s">
        <v>254</v>
      </c>
      <c r="M5" s="30"/>
    </row>
    <row r="6" spans="3:13">
      <c r="C6" s="21" t="s">
        <v>100</v>
      </c>
      <c r="D6" s="28">
        <v>10</v>
      </c>
      <c r="E6" s="28">
        <f>D6*2.4*0.6</f>
        <v>14.399999999999999</v>
      </c>
      <c r="F6" s="21">
        <f>2520</f>
        <v>2520</v>
      </c>
      <c r="G6" s="29">
        <v>1.7</v>
      </c>
      <c r="H6" s="29" t="s">
        <v>24</v>
      </c>
      <c r="I6" s="29">
        <v>0.45</v>
      </c>
      <c r="J6" s="21">
        <v>0.7</v>
      </c>
      <c r="K6" s="27"/>
      <c r="L6" s="309" t="s">
        <v>253</v>
      </c>
      <c r="M6" s="30"/>
    </row>
    <row r="7" spans="3:13">
      <c r="C7" s="21" t="s">
        <v>101</v>
      </c>
      <c r="D7" s="28">
        <v>20</v>
      </c>
      <c r="E7" s="28">
        <v>7.2</v>
      </c>
      <c r="F7" s="21">
        <v>3420</v>
      </c>
      <c r="G7" s="29">
        <v>0.9</v>
      </c>
      <c r="H7" s="29">
        <v>1.7</v>
      </c>
      <c r="I7" s="29">
        <v>0.9</v>
      </c>
      <c r="J7" s="21">
        <v>2.8</v>
      </c>
      <c r="K7" s="10"/>
      <c r="L7" t="s">
        <v>56</v>
      </c>
      <c r="M7" s="30"/>
    </row>
    <row r="8" spans="3:13">
      <c r="C8" s="21" t="s">
        <v>102</v>
      </c>
      <c r="D8" s="28">
        <v>10</v>
      </c>
      <c r="E8" s="28">
        <v>7.2</v>
      </c>
      <c r="F8" s="21">
        <v>3420</v>
      </c>
      <c r="G8" s="29">
        <v>0.9</v>
      </c>
      <c r="H8" s="29">
        <v>1.7</v>
      </c>
      <c r="I8" s="29"/>
      <c r="J8" s="21">
        <v>1.4</v>
      </c>
      <c r="K8" s="10"/>
      <c r="L8" t="s">
        <v>248</v>
      </c>
      <c r="M8" s="30"/>
    </row>
    <row r="9" spans="3:13">
      <c r="C9" s="21" t="s">
        <v>103</v>
      </c>
      <c r="D9" s="28">
        <f>20</f>
        <v>20</v>
      </c>
      <c r="E9" s="28">
        <v>7.2</v>
      </c>
      <c r="F9" s="21">
        <v>4860</v>
      </c>
      <c r="G9" s="29">
        <v>0.9</v>
      </c>
      <c r="H9" s="29">
        <v>1.7</v>
      </c>
      <c r="I9" s="29">
        <v>0.9</v>
      </c>
      <c r="J9" s="21">
        <v>2.8</v>
      </c>
      <c r="K9" s="10"/>
      <c r="L9" t="s">
        <v>9</v>
      </c>
    </row>
    <row r="10" spans="3:13">
      <c r="C10" s="21" t="s">
        <v>104</v>
      </c>
      <c r="D10" s="28">
        <v>10</v>
      </c>
      <c r="E10" s="28">
        <v>7.2</v>
      </c>
      <c r="F10" s="21">
        <v>4860</v>
      </c>
      <c r="G10" s="29">
        <v>0.9</v>
      </c>
      <c r="H10" s="29">
        <v>1.7</v>
      </c>
      <c r="I10" s="29" t="s">
        <v>24</v>
      </c>
      <c r="J10" s="21">
        <v>1.4</v>
      </c>
      <c r="K10" s="10"/>
      <c r="L10" s="309" t="s">
        <v>249</v>
      </c>
    </row>
    <row r="11" spans="3:13">
      <c r="C11" s="21" t="s">
        <v>105</v>
      </c>
      <c r="D11" s="28">
        <v>40</v>
      </c>
      <c r="E11" s="28">
        <v>14.4</v>
      </c>
      <c r="F11" s="21">
        <v>594</v>
      </c>
      <c r="G11" s="29">
        <v>0.9</v>
      </c>
      <c r="H11" s="29">
        <v>1.7</v>
      </c>
      <c r="I11" s="29">
        <v>0.9</v>
      </c>
      <c r="J11" s="21">
        <v>2.8</v>
      </c>
      <c r="L11" t="s">
        <v>57</v>
      </c>
    </row>
    <row r="12" spans="3:13">
      <c r="C12" s="21" t="s">
        <v>106</v>
      </c>
      <c r="D12" s="28">
        <v>20</v>
      </c>
      <c r="E12" s="28">
        <v>14.4</v>
      </c>
      <c r="F12" s="21">
        <v>594</v>
      </c>
      <c r="G12" s="29">
        <v>0.9</v>
      </c>
      <c r="H12" s="29">
        <v>1.7</v>
      </c>
      <c r="I12" s="29" t="s">
        <v>24</v>
      </c>
      <c r="J12" s="21">
        <v>1.4</v>
      </c>
      <c r="L12" s="309" t="s">
        <v>250</v>
      </c>
    </row>
    <row r="13" spans="3:13">
      <c r="C13" s="21" t="s">
        <v>107</v>
      </c>
      <c r="D13" s="28">
        <v>16</v>
      </c>
      <c r="E13" s="28">
        <v>5.76</v>
      </c>
      <c r="F13" s="21">
        <v>2640</v>
      </c>
      <c r="G13" s="29">
        <v>0.9</v>
      </c>
      <c r="H13" s="29">
        <v>1.7</v>
      </c>
      <c r="I13" s="29">
        <v>0.9</v>
      </c>
      <c r="J13" s="21">
        <v>2.8</v>
      </c>
      <c r="L13" t="s">
        <v>58</v>
      </c>
    </row>
    <row r="14" spans="3:13">
      <c r="C14" s="21" t="s">
        <v>108</v>
      </c>
      <c r="D14" s="28">
        <v>8</v>
      </c>
      <c r="E14" s="28">
        <v>5.76</v>
      </c>
      <c r="F14" s="21">
        <v>2640</v>
      </c>
      <c r="G14" s="29">
        <v>0.9</v>
      </c>
      <c r="H14" s="29">
        <v>1.7</v>
      </c>
      <c r="I14" s="29" t="s">
        <v>24</v>
      </c>
      <c r="J14" s="21">
        <v>1.4</v>
      </c>
      <c r="L14" s="308" t="s">
        <v>251</v>
      </c>
    </row>
    <row r="15" spans="3:13">
      <c r="C15" s="21" t="s">
        <v>109</v>
      </c>
      <c r="D15" s="28">
        <v>10</v>
      </c>
      <c r="E15" s="28">
        <v>3.6</v>
      </c>
      <c r="F15" s="21">
        <v>5040</v>
      </c>
      <c r="G15" s="29">
        <v>0.9</v>
      </c>
      <c r="H15" s="29">
        <v>1.7</v>
      </c>
      <c r="I15" s="29">
        <v>0.9</v>
      </c>
      <c r="J15" s="21">
        <v>2.8</v>
      </c>
      <c r="L15" t="s">
        <v>59</v>
      </c>
    </row>
    <row r="16" spans="3:13">
      <c r="C16" s="31" t="s">
        <v>110</v>
      </c>
      <c r="D16" s="28">
        <v>5</v>
      </c>
      <c r="E16" s="28">
        <v>3.6</v>
      </c>
      <c r="F16" s="31">
        <v>5040</v>
      </c>
      <c r="G16" s="29">
        <v>0.9</v>
      </c>
      <c r="H16" s="29">
        <v>1.7</v>
      </c>
      <c r="I16" s="29" t="s">
        <v>24</v>
      </c>
      <c r="J16" s="21">
        <v>1.4</v>
      </c>
      <c r="L16" t="s">
        <v>60</v>
      </c>
    </row>
    <row r="17" spans="1:26">
      <c r="C17" s="21" t="s">
        <v>111</v>
      </c>
      <c r="D17" s="28">
        <v>10</v>
      </c>
      <c r="E17" s="28">
        <v>7.2</v>
      </c>
      <c r="F17" s="21">
        <v>2100</v>
      </c>
      <c r="G17" s="29">
        <v>0.9</v>
      </c>
      <c r="H17" s="29">
        <v>1.7</v>
      </c>
      <c r="I17" s="29" t="s">
        <v>24</v>
      </c>
      <c r="J17" s="21">
        <v>1.4</v>
      </c>
      <c r="L17" t="s">
        <v>61</v>
      </c>
    </row>
    <row r="18" spans="1:26">
      <c r="C18" s="21" t="s">
        <v>112</v>
      </c>
      <c r="D18" s="28">
        <v>10</v>
      </c>
      <c r="E18" s="28">
        <v>7.2</v>
      </c>
      <c r="F18" s="21">
        <v>2100</v>
      </c>
      <c r="G18" s="29">
        <v>0.9</v>
      </c>
      <c r="H18" s="29">
        <v>1.7</v>
      </c>
      <c r="I18" s="29" t="s">
        <v>24</v>
      </c>
      <c r="J18" s="21">
        <v>1.4</v>
      </c>
      <c r="L18" t="s">
        <v>62</v>
      </c>
    </row>
    <row r="19" spans="1:26" ht="16">
      <c r="C19" s="32" t="s">
        <v>113</v>
      </c>
      <c r="D19" s="28">
        <v>4</v>
      </c>
      <c r="E19" s="28">
        <v>5.6</v>
      </c>
      <c r="F19" s="28">
        <v>6600</v>
      </c>
      <c r="G19" s="29">
        <v>4</v>
      </c>
      <c r="H19" s="29">
        <v>4</v>
      </c>
      <c r="I19" s="29"/>
      <c r="J19" s="21">
        <v>1.42</v>
      </c>
      <c r="L19" t="s">
        <v>63</v>
      </c>
    </row>
    <row r="20" spans="1:26" ht="16">
      <c r="C20" s="32" t="s">
        <v>114</v>
      </c>
      <c r="D20" s="28">
        <v>4</v>
      </c>
      <c r="E20" s="28">
        <v>2.56</v>
      </c>
      <c r="F20" s="28">
        <v>6600</v>
      </c>
      <c r="G20" s="33">
        <v>3</v>
      </c>
      <c r="H20" s="33">
        <v>3</v>
      </c>
      <c r="I20" s="29"/>
      <c r="J20" s="21">
        <v>0.5</v>
      </c>
      <c r="L20" s="305" t="s">
        <v>242</v>
      </c>
    </row>
    <row r="21" spans="1:26" ht="16">
      <c r="C21" s="32" t="s">
        <v>115</v>
      </c>
      <c r="D21" s="34">
        <v>4</v>
      </c>
      <c r="E21" s="34">
        <v>4.4000000000000004</v>
      </c>
      <c r="F21" s="28">
        <v>6600</v>
      </c>
      <c r="G21" s="29">
        <v>3</v>
      </c>
      <c r="H21" s="29">
        <v>3</v>
      </c>
      <c r="I21" s="29"/>
      <c r="J21" s="21">
        <v>1.9</v>
      </c>
      <c r="L21" s="305" t="s">
        <v>247</v>
      </c>
    </row>
    <row r="22" spans="1:26" ht="15.75" customHeight="1">
      <c r="C22" s="32" t="s">
        <v>116</v>
      </c>
      <c r="D22" s="28">
        <v>2</v>
      </c>
      <c r="E22" s="28">
        <v>5.76</v>
      </c>
      <c r="F22" s="34">
        <v>13200</v>
      </c>
      <c r="G22" s="29">
        <v>6</v>
      </c>
      <c r="H22" s="29">
        <v>6</v>
      </c>
      <c r="I22" s="29"/>
      <c r="J22" s="21">
        <v>2.85</v>
      </c>
    </row>
    <row r="23" spans="1:26" ht="15.75" customHeight="1">
      <c r="G23" s="35"/>
      <c r="H23" s="36"/>
    </row>
    <row r="24" spans="1:26" ht="15.75" customHeight="1"/>
    <row r="25" spans="1:26" ht="66" customHeight="1">
      <c r="A25" s="37"/>
      <c r="B25" s="3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</row>
    <row r="26" spans="1:26" ht="66" customHeight="1">
      <c r="A26" s="37"/>
      <c r="B26" s="38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</row>
    <row r="27" spans="1:26" ht="6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</row>
    <row r="28" spans="1:26" ht="66" customHeigh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</row>
    <row r="29" spans="1:26" ht="66" customHeight="1">
      <c r="A29" s="37"/>
      <c r="B29" s="38"/>
      <c r="C29" s="40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</row>
    <row r="30" spans="1:26" ht="66" customHeight="1">
      <c r="A30" s="37"/>
      <c r="B30" s="38"/>
      <c r="C30" s="40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</row>
    <row r="31" spans="1:26" ht="66" customHeight="1">
      <c r="A31" s="41"/>
      <c r="B31" s="38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 ht="66" customHeight="1">
      <c r="A32" s="37"/>
      <c r="B32" s="38"/>
      <c r="C32" s="40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</row>
    <row r="33" spans="1:26" ht="66" customHeight="1">
      <c r="A33" s="37"/>
      <c r="B33" s="38"/>
      <c r="C33" s="40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</row>
    <row r="34" spans="1:26" ht="66" customHeight="1">
      <c r="A34" s="37"/>
      <c r="B34" s="38"/>
      <c r="C34" s="40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</row>
    <row r="35" spans="1:26" ht="66" customHeight="1">
      <c r="A35" s="41"/>
      <c r="B35" s="38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 ht="66" customHeight="1">
      <c r="A36" s="43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</row>
    <row r="37" spans="1:26" ht="66" customHeight="1">
      <c r="A37" s="43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</row>
    <row r="38" spans="1:26" ht="66" customHeight="1">
      <c r="A38" s="43"/>
      <c r="B38" s="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</row>
    <row r="39" spans="1:26" ht="15.75" customHeight="1"/>
    <row r="40" spans="1:26" ht="15.75" customHeight="1"/>
    <row r="41" spans="1:26" ht="15.75" customHeight="1"/>
    <row r="42" spans="1:26" ht="15.75" customHeight="1"/>
    <row r="43" spans="1:26" ht="15.75" customHeight="1"/>
    <row r="44" spans="1:26" ht="15.75" customHeight="1"/>
    <row r="45" spans="1:26" ht="15.75" customHeight="1"/>
    <row r="46" spans="1:26" ht="15.75" customHeight="1"/>
    <row r="47" spans="1:26" ht="15.75" customHeight="1"/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0CA85-C042-492D-B4FC-2D4B617E14D7}">
  <sheetPr codeName="Sheet7"/>
  <dimension ref="A1:U280"/>
  <sheetViews>
    <sheetView topLeftCell="A108" zoomScale="59" zoomScaleNormal="59" workbookViewId="0">
      <selection activeCell="O169" sqref="O169"/>
    </sheetView>
  </sheetViews>
  <sheetFormatPr baseColWidth="10" defaultColWidth="8.83203125" defaultRowHeight="15"/>
  <cols>
    <col min="1" max="1" width="11.83203125" style="312" customWidth="1"/>
    <col min="2" max="2" width="30.83203125" style="211" customWidth="1"/>
    <col min="3" max="3" width="12.83203125" style="212" customWidth="1"/>
    <col min="4" max="4" width="8.83203125" style="212" customWidth="1"/>
    <col min="5" max="5" width="5.5" style="211" customWidth="1"/>
    <col min="6" max="6" width="13" style="211" customWidth="1"/>
    <col min="7" max="7" width="7" style="211" customWidth="1"/>
    <col min="8" max="8" width="6.33203125" style="212" customWidth="1"/>
    <col min="9" max="9" width="9.33203125" style="213" customWidth="1"/>
    <col min="10" max="10" width="9.1640625" style="217" customWidth="1"/>
    <col min="11" max="11" width="7.5" style="218" customWidth="1"/>
    <col min="12" max="12" width="9.5" style="212" hidden="1" customWidth="1"/>
    <col min="13" max="13" width="10.5" style="216" customWidth="1"/>
  </cols>
  <sheetData>
    <row r="1" spans="1:13" ht="18">
      <c r="A1" s="489" t="s">
        <v>292</v>
      </c>
      <c r="B1" s="490"/>
      <c r="C1" s="491"/>
      <c r="D1" s="491"/>
      <c r="E1" s="491"/>
      <c r="F1" s="491"/>
      <c r="G1" s="491"/>
      <c r="H1" s="491"/>
      <c r="I1" s="492"/>
      <c r="J1" s="493"/>
      <c r="K1" s="494"/>
      <c r="L1" s="491"/>
      <c r="M1" s="495"/>
    </row>
    <row r="2" spans="1:13">
      <c r="E2" s="212"/>
      <c r="F2" s="212"/>
      <c r="G2" s="212"/>
      <c r="J2" s="214"/>
      <c r="K2" s="215"/>
    </row>
    <row r="3" spans="1:13" ht="25">
      <c r="A3" s="315" t="s">
        <v>117</v>
      </c>
      <c r="B3" s="316"/>
      <c r="C3" s="835"/>
      <c r="D3" s="835"/>
      <c r="E3" s="835"/>
      <c r="F3" s="835"/>
      <c r="G3" s="835"/>
      <c r="H3" s="835"/>
      <c r="I3" s="835"/>
      <c r="J3" s="835"/>
      <c r="K3" s="835"/>
    </row>
    <row r="4" spans="1:13">
      <c r="E4" s="212"/>
      <c r="F4" s="318"/>
      <c r="G4" s="212"/>
      <c r="K4" s="319"/>
    </row>
    <row r="5" spans="1:13">
      <c r="A5" s="320"/>
      <c r="B5" s="321"/>
      <c r="C5" s="322"/>
      <c r="D5" s="323"/>
      <c r="E5" s="323"/>
      <c r="F5" s="322"/>
      <c r="G5" s="322"/>
      <c r="H5" s="322"/>
      <c r="I5" s="324"/>
      <c r="J5" s="815"/>
      <c r="K5" s="816"/>
      <c r="L5" s="226"/>
      <c r="M5" s="227"/>
    </row>
    <row r="6" spans="1:13">
      <c r="A6" s="325"/>
      <c r="B6" s="326"/>
      <c r="C6" s="327"/>
      <c r="D6" s="327"/>
      <c r="E6" s="327"/>
      <c r="F6" s="327"/>
      <c r="G6" s="327"/>
      <c r="H6" s="328"/>
      <c r="I6" s="329"/>
      <c r="J6" s="330"/>
      <c r="K6" s="331"/>
      <c r="L6" s="288"/>
      <c r="M6" s="246"/>
    </row>
    <row r="7" spans="1:13">
      <c r="A7" s="343"/>
      <c r="B7" s="496"/>
      <c r="C7" s="497"/>
      <c r="D7" s="497"/>
      <c r="E7" s="497"/>
      <c r="F7" s="497"/>
      <c r="G7" s="497"/>
      <c r="H7" s="498"/>
      <c r="I7" s="499"/>
      <c r="J7" s="243"/>
      <c r="K7" s="500"/>
      <c r="L7" s="288"/>
      <c r="M7" s="246"/>
    </row>
    <row r="8" spans="1:13">
      <c r="A8" s="343"/>
      <c r="B8" s="496"/>
      <c r="C8" s="497"/>
      <c r="D8" s="497"/>
      <c r="E8" s="497"/>
      <c r="F8" s="497"/>
      <c r="G8" s="497"/>
      <c r="H8" s="498"/>
      <c r="I8" s="501"/>
      <c r="J8" s="243"/>
      <c r="K8" s="500"/>
      <c r="L8" s="288"/>
      <c r="M8" s="246"/>
    </row>
    <row r="9" spans="1:13">
      <c r="A9" s="343"/>
      <c r="B9" s="344"/>
      <c r="C9" s="288"/>
      <c r="D9" s="288"/>
      <c r="E9" s="288"/>
      <c r="F9" s="288"/>
      <c r="G9" s="288"/>
      <c r="H9" s="288"/>
      <c r="J9" s="345"/>
      <c r="K9" s="346"/>
      <c r="L9" s="347"/>
      <c r="M9" s="348"/>
    </row>
    <row r="10" spans="1:13">
      <c r="A10" s="349"/>
      <c r="B10" s="350"/>
      <c r="C10" s="351"/>
      <c r="D10" s="351"/>
      <c r="E10" s="351"/>
      <c r="F10" s="351"/>
      <c r="G10" s="351"/>
      <c r="H10" s="352"/>
      <c r="I10" s="353"/>
      <c r="J10" s="354"/>
      <c r="K10" s="355"/>
      <c r="L10" s="356"/>
      <c r="M10" s="246"/>
    </row>
    <row r="11" spans="1:13">
      <c r="A11" s="358"/>
      <c r="E11" s="212"/>
      <c r="F11" s="212"/>
      <c r="G11" s="212"/>
      <c r="K11" s="359"/>
      <c r="L11" s="356"/>
      <c r="M11" s="246"/>
    </row>
    <row r="12" spans="1:13">
      <c r="A12" s="358" t="s">
        <v>138</v>
      </c>
      <c r="B12" s="211" t="s">
        <v>293</v>
      </c>
      <c r="E12" s="212"/>
      <c r="F12" s="212"/>
      <c r="G12" s="212"/>
      <c r="K12" s="359"/>
      <c r="L12" s="356"/>
      <c r="M12" s="246"/>
    </row>
    <row r="13" spans="1:13">
      <c r="A13" s="358"/>
      <c r="B13" s="341" t="s">
        <v>294</v>
      </c>
      <c r="E13" s="212"/>
      <c r="F13" s="212"/>
      <c r="G13" s="212"/>
      <c r="K13" s="359"/>
      <c r="L13" s="356"/>
      <c r="M13" s="246"/>
    </row>
    <row r="14" spans="1:13">
      <c r="A14" s="360"/>
      <c r="B14" s="361" t="s">
        <v>259</v>
      </c>
      <c r="C14" s="362"/>
      <c r="D14" s="362"/>
      <c r="E14" s="362"/>
      <c r="F14" s="362"/>
      <c r="G14" s="362"/>
      <c r="H14" s="363"/>
      <c r="I14" s="364"/>
      <c r="J14" s="365"/>
      <c r="K14" s="366"/>
      <c r="L14" s="367"/>
      <c r="M14" s="348"/>
    </row>
    <row r="15" spans="1:13">
      <c r="E15" s="212"/>
      <c r="F15" s="212"/>
      <c r="G15" s="212"/>
      <c r="H15" s="313"/>
      <c r="K15" s="314"/>
    </row>
    <row r="16" spans="1:13">
      <c r="E16" s="212"/>
      <c r="F16" s="212"/>
      <c r="G16" s="212"/>
      <c r="H16" s="313"/>
      <c r="K16" s="314"/>
    </row>
    <row r="17" spans="1:13" ht="25">
      <c r="A17" s="315" t="s">
        <v>256</v>
      </c>
      <c r="B17" s="316"/>
      <c r="C17" s="835"/>
      <c r="D17" s="835"/>
      <c r="E17" s="835"/>
      <c r="F17" s="835"/>
      <c r="G17" s="835"/>
      <c r="H17" s="835"/>
      <c r="I17" s="835"/>
      <c r="J17" s="835"/>
      <c r="K17" s="835"/>
    </row>
    <row r="18" spans="1:13">
      <c r="E18" s="212"/>
      <c r="F18" s="318"/>
      <c r="G18" s="212"/>
      <c r="K18" s="319"/>
    </row>
    <row r="19" spans="1:13">
      <c r="A19" s="320"/>
      <c r="B19" s="321"/>
      <c r="C19" s="322"/>
      <c r="D19" s="323"/>
      <c r="E19" s="323"/>
      <c r="F19" s="322"/>
      <c r="G19" s="322"/>
      <c r="H19" s="322"/>
      <c r="I19" s="324"/>
      <c r="J19" s="815"/>
      <c r="K19" s="816"/>
      <c r="L19" s="226"/>
      <c r="M19" s="227"/>
    </row>
    <row r="20" spans="1:13">
      <c r="A20" s="325"/>
      <c r="B20" s="326"/>
      <c r="C20" s="327"/>
      <c r="D20" s="327"/>
      <c r="E20" s="327"/>
      <c r="F20" s="327"/>
      <c r="G20" s="327"/>
      <c r="H20" s="328"/>
      <c r="I20" s="329"/>
      <c r="J20" s="330"/>
      <c r="K20" s="331"/>
      <c r="L20" s="288"/>
      <c r="M20" s="246"/>
    </row>
    <row r="21" spans="1:13">
      <c r="A21" s="343"/>
      <c r="B21" s="496"/>
      <c r="C21" s="497"/>
      <c r="D21" s="497"/>
      <c r="E21" s="497"/>
      <c r="F21" s="497"/>
      <c r="G21" s="497"/>
      <c r="H21" s="498"/>
      <c r="I21" s="499"/>
      <c r="J21" s="243"/>
      <c r="K21" s="500"/>
      <c r="L21" s="288"/>
      <c r="M21" s="246"/>
    </row>
    <row r="22" spans="1:13">
      <c r="A22" s="343"/>
      <c r="B22" s="496"/>
      <c r="C22" s="497"/>
      <c r="D22" s="497"/>
      <c r="E22" s="497"/>
      <c r="F22" s="497"/>
      <c r="G22" s="497"/>
      <c r="H22" s="498"/>
      <c r="I22" s="501"/>
      <c r="J22" s="243"/>
      <c r="K22" s="500"/>
      <c r="L22" s="288"/>
      <c r="M22" s="246"/>
    </row>
    <row r="23" spans="1:13">
      <c r="A23" s="343"/>
      <c r="B23" s="344"/>
      <c r="C23" s="288"/>
      <c r="D23" s="288"/>
      <c r="E23" s="288"/>
      <c r="F23" s="288"/>
      <c r="G23" s="288"/>
      <c r="H23" s="288"/>
      <c r="J23" s="345"/>
      <c r="K23" s="346"/>
      <c r="L23" s="347"/>
      <c r="M23" s="348"/>
    </row>
    <row r="24" spans="1:13">
      <c r="A24" s="349"/>
      <c r="B24" s="350"/>
      <c r="C24" s="351"/>
      <c r="D24" s="351"/>
      <c r="E24" s="351"/>
      <c r="F24" s="351"/>
      <c r="G24" s="351"/>
      <c r="H24" s="352"/>
      <c r="I24" s="353"/>
      <c r="J24" s="354"/>
      <c r="K24" s="355"/>
      <c r="L24" s="356"/>
      <c r="M24" s="246"/>
    </row>
    <row r="25" spans="1:13">
      <c r="A25" s="358"/>
      <c r="E25" s="212"/>
      <c r="F25" s="212"/>
      <c r="G25" s="212"/>
      <c r="K25" s="359"/>
      <c r="L25" s="356"/>
      <c r="M25" s="246"/>
    </row>
    <row r="26" spans="1:13">
      <c r="A26" s="358"/>
      <c r="E26" s="212"/>
      <c r="F26" s="212"/>
      <c r="G26" s="212"/>
      <c r="K26" s="359"/>
      <c r="L26" s="356"/>
      <c r="M26" s="246"/>
    </row>
    <row r="27" spans="1:13">
      <c r="A27" s="358"/>
      <c r="E27" s="212"/>
      <c r="F27" s="212"/>
      <c r="G27" s="212"/>
      <c r="K27" s="359"/>
      <c r="L27" s="356"/>
      <c r="M27" s="246"/>
    </row>
    <row r="28" spans="1:13">
      <c r="A28" s="360"/>
      <c r="B28" s="361"/>
      <c r="C28" s="362"/>
      <c r="D28" s="362"/>
      <c r="E28" s="362"/>
      <c r="F28" s="362"/>
      <c r="G28" s="362"/>
      <c r="H28" s="363"/>
      <c r="I28" s="364"/>
      <c r="J28" s="365"/>
      <c r="K28" s="366"/>
      <c r="L28" s="367"/>
      <c r="M28" s="348"/>
    </row>
    <row r="29" spans="1:13">
      <c r="B29" s="256"/>
      <c r="E29" s="212"/>
      <c r="F29" s="212"/>
      <c r="G29" s="212"/>
      <c r="H29" s="313"/>
      <c r="K29" s="314"/>
    </row>
    <row r="30" spans="1:13" ht="25">
      <c r="A30" s="315" t="s">
        <v>296</v>
      </c>
      <c r="B30" s="316"/>
      <c r="C30" s="835"/>
      <c r="D30" s="835"/>
      <c r="E30" s="835"/>
      <c r="F30" s="835"/>
      <c r="G30" s="835"/>
      <c r="H30" s="835"/>
      <c r="I30" s="835"/>
      <c r="J30" s="835"/>
      <c r="K30" s="835"/>
    </row>
    <row r="31" spans="1:13">
      <c r="E31" s="212"/>
      <c r="F31" s="318"/>
      <c r="G31" s="212"/>
      <c r="K31" s="319"/>
    </row>
    <row r="32" spans="1:13" ht="40">
      <c r="A32" s="320" t="s">
        <v>1</v>
      </c>
      <c r="B32" s="321" t="s">
        <v>119</v>
      </c>
      <c r="C32" s="322" t="s">
        <v>120</v>
      </c>
      <c r="D32" s="323" t="s">
        <v>230</v>
      </c>
      <c r="E32" s="323" t="s">
        <v>122</v>
      </c>
      <c r="F32" s="322" t="s">
        <v>123</v>
      </c>
      <c r="G32" s="322" t="s">
        <v>124</v>
      </c>
      <c r="H32" s="322" t="s">
        <v>125</v>
      </c>
      <c r="I32" s="324" t="s">
        <v>126</v>
      </c>
      <c r="J32" s="815" t="s">
        <v>127</v>
      </c>
      <c r="K32" s="816"/>
      <c r="L32" s="226" t="s">
        <v>128</v>
      </c>
      <c r="M32" s="227" t="s">
        <v>129</v>
      </c>
    </row>
    <row r="33" spans="1:13">
      <c r="A33" s="325"/>
      <c r="B33" s="326"/>
      <c r="C33" s="327"/>
      <c r="D33" s="327"/>
      <c r="E33" s="327"/>
      <c r="F33" s="327"/>
      <c r="G33" s="327"/>
      <c r="H33" s="328"/>
      <c r="I33" s="329"/>
      <c r="J33" s="330"/>
      <c r="K33" s="331"/>
      <c r="L33" s="288"/>
      <c r="M33" s="246"/>
    </row>
    <row r="34" spans="1:13">
      <c r="A34" s="332">
        <v>1030801</v>
      </c>
      <c r="B34" s="333" t="s">
        <v>297</v>
      </c>
      <c r="C34" s="334" t="s">
        <v>131</v>
      </c>
      <c r="D34" s="334">
        <v>15</v>
      </c>
      <c r="E34" s="334" t="s">
        <v>132</v>
      </c>
      <c r="F34" s="334" t="s">
        <v>298</v>
      </c>
      <c r="G34" s="334">
        <v>40</v>
      </c>
      <c r="H34" s="335">
        <f>G34*0.6*0.6</f>
        <v>14.399999999999999</v>
      </c>
      <c r="I34" s="336">
        <v>1300</v>
      </c>
      <c r="J34" s="337">
        <f>I34*1.2</f>
        <v>1560</v>
      </c>
      <c r="K34" s="338" t="s">
        <v>134</v>
      </c>
      <c r="L34" s="339"/>
      <c r="M34" s="340">
        <f>I34*H34</f>
        <v>18719.999999999996</v>
      </c>
    </row>
    <row r="35" spans="1:13">
      <c r="A35" s="332">
        <v>1030802</v>
      </c>
      <c r="B35" s="333" t="s">
        <v>297</v>
      </c>
      <c r="C35" s="334" t="s">
        <v>135</v>
      </c>
      <c r="D35" s="334">
        <v>15</v>
      </c>
      <c r="E35" s="334" t="s">
        <v>132</v>
      </c>
      <c r="F35" s="334" t="s">
        <v>285</v>
      </c>
      <c r="G35" s="334">
        <v>20</v>
      </c>
      <c r="H35" s="335">
        <f>G35*1.2*0.6</f>
        <v>14.399999999999999</v>
      </c>
      <c r="I35" s="342">
        <v>1300</v>
      </c>
      <c r="J35" s="337">
        <f>I35*1.2</f>
        <v>1560</v>
      </c>
      <c r="K35" s="338" t="s">
        <v>134</v>
      </c>
      <c r="L35" s="339"/>
      <c r="M35" s="340">
        <f>I35*H35</f>
        <v>18719.999999999996</v>
      </c>
    </row>
    <row r="36" spans="1:13">
      <c r="A36" s="343"/>
      <c r="B36" s="344"/>
      <c r="C36" s="288"/>
      <c r="D36" s="288"/>
      <c r="E36" s="288"/>
      <c r="F36" s="288"/>
      <c r="G36" s="288"/>
      <c r="H36" s="288"/>
      <c r="J36" s="345"/>
      <c r="K36" s="346"/>
      <c r="L36" s="347"/>
      <c r="M36" s="348"/>
    </row>
    <row r="37" spans="1:13">
      <c r="A37" s="349"/>
      <c r="B37" s="350"/>
      <c r="C37" s="351"/>
      <c r="D37" s="351"/>
      <c r="E37" s="351"/>
      <c r="F37" s="351"/>
      <c r="G37" s="351"/>
      <c r="H37" s="352"/>
      <c r="I37" s="353"/>
      <c r="J37" s="354"/>
      <c r="K37" s="355"/>
      <c r="L37" s="356"/>
      <c r="M37" s="246"/>
    </row>
    <row r="38" spans="1:13">
      <c r="A38" s="358" t="s">
        <v>136</v>
      </c>
      <c r="B38" s="211" t="s">
        <v>299</v>
      </c>
      <c r="E38" s="212"/>
      <c r="F38" s="212"/>
      <c r="G38" s="212"/>
      <c r="K38" s="359"/>
      <c r="L38" s="356"/>
      <c r="M38" s="246"/>
    </row>
    <row r="39" spans="1:13">
      <c r="A39" s="358" t="s">
        <v>138</v>
      </c>
      <c r="B39" s="211" t="s">
        <v>295</v>
      </c>
      <c r="E39" s="212"/>
      <c r="F39" s="212"/>
      <c r="G39" s="212"/>
      <c r="K39" s="359"/>
      <c r="L39" s="356"/>
      <c r="M39" s="246"/>
    </row>
    <row r="40" spans="1:13">
      <c r="A40" s="358"/>
      <c r="E40" s="212"/>
      <c r="F40" s="212"/>
      <c r="G40" s="212"/>
      <c r="K40" s="359"/>
      <c r="L40" s="356"/>
      <c r="M40" s="246"/>
    </row>
    <row r="41" spans="1:13">
      <c r="A41" s="360"/>
      <c r="B41" s="361" t="s">
        <v>259</v>
      </c>
      <c r="C41" s="362"/>
      <c r="D41" s="362"/>
      <c r="E41" s="362"/>
      <c r="F41" s="362"/>
      <c r="G41" s="362"/>
      <c r="H41" s="363"/>
      <c r="I41" s="364"/>
      <c r="J41" s="365"/>
      <c r="K41" s="366"/>
      <c r="L41" s="367"/>
      <c r="M41" s="348"/>
    </row>
    <row r="42" spans="1:13">
      <c r="E42" s="212"/>
      <c r="F42" s="212"/>
      <c r="G42" s="212"/>
      <c r="H42" s="313"/>
      <c r="K42" s="314"/>
    </row>
    <row r="43" spans="1:13" ht="25">
      <c r="A43" s="315" t="s">
        <v>140</v>
      </c>
      <c r="B43" s="316"/>
      <c r="C43" s="835"/>
      <c r="D43" s="835"/>
      <c r="E43" s="835"/>
      <c r="F43" s="835"/>
      <c r="G43" s="835"/>
      <c r="H43" s="835"/>
      <c r="I43" s="835"/>
      <c r="J43" s="835"/>
      <c r="K43" s="835"/>
    </row>
    <row r="44" spans="1:13">
      <c r="A44" s="371"/>
      <c r="B44" s="372"/>
      <c r="C44" s="323"/>
      <c r="D44" s="323"/>
      <c r="E44" s="323"/>
      <c r="F44" s="323"/>
      <c r="G44" s="323"/>
      <c r="H44" s="323"/>
      <c r="I44" s="324"/>
      <c r="J44" s="815"/>
      <c r="K44" s="816"/>
      <c r="L44" s="226"/>
      <c r="M44" s="227"/>
    </row>
    <row r="45" spans="1:13">
      <c r="A45" s="817"/>
      <c r="B45" s="818"/>
      <c r="C45" s="818"/>
      <c r="D45" s="818"/>
      <c r="E45" s="818"/>
      <c r="F45" s="818"/>
      <c r="G45" s="818"/>
      <c r="H45" s="818"/>
      <c r="I45" s="818"/>
      <c r="J45" s="818"/>
      <c r="K45" s="818"/>
      <c r="L45" s="818"/>
      <c r="M45" s="819"/>
    </row>
    <row r="46" spans="1:13" ht="18">
      <c r="A46" s="824"/>
      <c r="B46" s="825"/>
      <c r="C46" s="825"/>
      <c r="D46" s="825"/>
      <c r="E46" s="825"/>
      <c r="F46" s="825"/>
      <c r="G46" s="825"/>
      <c r="H46" s="825"/>
      <c r="I46" s="825"/>
      <c r="J46" s="825"/>
      <c r="K46" s="825"/>
      <c r="L46" s="825"/>
      <c r="M46" s="826"/>
    </row>
    <row r="47" spans="1:13">
      <c r="A47" s="502"/>
      <c r="B47" s="503"/>
      <c r="C47" s="504"/>
      <c r="D47" s="504"/>
      <c r="E47" s="504"/>
      <c r="F47" s="504"/>
      <c r="G47" s="504"/>
      <c r="H47" s="504"/>
      <c r="I47" s="505"/>
      <c r="J47" s="506"/>
      <c r="K47" s="507"/>
      <c r="L47" s="508"/>
      <c r="M47" s="509"/>
    </row>
    <row r="48" spans="1:13">
      <c r="A48" s="510"/>
      <c r="B48" s="511"/>
      <c r="C48" s="512"/>
      <c r="D48" s="512"/>
      <c r="E48" s="512"/>
      <c r="F48" s="512"/>
      <c r="G48" s="512"/>
      <c r="H48" s="512"/>
      <c r="I48" s="513"/>
      <c r="J48" s="514"/>
      <c r="K48" s="515"/>
      <c r="L48" s="508"/>
      <c r="M48" s="516"/>
    </row>
    <row r="49" spans="1:13">
      <c r="A49" s="510"/>
      <c r="B49" s="511"/>
      <c r="C49" s="517"/>
      <c r="D49" s="517"/>
      <c r="E49" s="517"/>
      <c r="F49" s="517"/>
      <c r="G49" s="517"/>
      <c r="H49" s="517"/>
      <c r="I49" s="518"/>
      <c r="J49" s="519"/>
      <c r="K49" s="520"/>
      <c r="L49" s="508"/>
      <c r="M49" s="516"/>
    </row>
    <row r="50" spans="1:13">
      <c r="A50" s="521"/>
      <c r="B50" s="522"/>
      <c r="C50" s="523"/>
      <c r="D50" s="523"/>
      <c r="E50" s="523"/>
      <c r="F50" s="523"/>
      <c r="G50" s="523"/>
      <c r="H50" s="523"/>
      <c r="I50" s="524"/>
      <c r="J50" s="525"/>
      <c r="K50" s="526"/>
      <c r="L50" s="508"/>
      <c r="M50" s="527"/>
    </row>
    <row r="51" spans="1:13">
      <c r="A51" s="502"/>
      <c r="B51" s="503"/>
      <c r="C51" s="504"/>
      <c r="D51" s="504"/>
      <c r="E51" s="504"/>
      <c r="F51" s="504"/>
      <c r="G51" s="504"/>
      <c r="H51" s="504"/>
      <c r="I51" s="505"/>
      <c r="J51" s="506"/>
      <c r="K51" s="507"/>
      <c r="L51" s="508"/>
      <c r="M51" s="509"/>
    </row>
    <row r="52" spans="1:13">
      <c r="A52" s="510"/>
      <c r="B52" s="511"/>
      <c r="C52" s="512"/>
      <c r="D52" s="512"/>
      <c r="E52" s="512"/>
      <c r="F52" s="512"/>
      <c r="G52" s="512"/>
      <c r="H52" s="512"/>
      <c r="I52" s="513"/>
      <c r="J52" s="514"/>
      <c r="K52" s="515"/>
      <c r="L52" s="508"/>
      <c r="M52" s="516"/>
    </row>
    <row r="53" spans="1:13">
      <c r="A53" s="510"/>
      <c r="B53" s="511"/>
      <c r="C53" s="517"/>
      <c r="D53" s="517"/>
      <c r="E53" s="517"/>
      <c r="F53" s="517"/>
      <c r="G53" s="517"/>
      <c r="H53" s="517"/>
      <c r="I53" s="518"/>
      <c r="J53" s="519"/>
      <c r="K53" s="520"/>
      <c r="L53" s="508"/>
      <c r="M53" s="516"/>
    </row>
    <row r="54" spans="1:13">
      <c r="A54" s="521"/>
      <c r="B54" s="522"/>
      <c r="C54" s="523"/>
      <c r="D54" s="523"/>
      <c r="E54" s="523"/>
      <c r="F54" s="523"/>
      <c r="G54" s="523"/>
      <c r="H54" s="523"/>
      <c r="I54" s="524"/>
      <c r="J54" s="525"/>
      <c r="K54" s="526"/>
      <c r="L54" s="508"/>
      <c r="M54" s="527"/>
    </row>
    <row r="55" spans="1:13">
      <c r="A55" s="502"/>
      <c r="B55" s="503"/>
      <c r="C55" s="504"/>
      <c r="D55" s="504"/>
      <c r="E55" s="504"/>
      <c r="F55" s="504"/>
      <c r="G55" s="504"/>
      <c r="H55" s="504"/>
      <c r="I55" s="505"/>
      <c r="J55" s="506"/>
      <c r="K55" s="507"/>
      <c r="L55" s="508"/>
      <c r="M55" s="509"/>
    </row>
    <row r="56" spans="1:13">
      <c r="A56" s="521"/>
      <c r="B56" s="522"/>
      <c r="C56" s="523"/>
      <c r="D56" s="523"/>
      <c r="E56" s="523"/>
      <c r="F56" s="523"/>
      <c r="G56" s="523"/>
      <c r="H56" s="523"/>
      <c r="I56" s="524"/>
      <c r="J56" s="525"/>
      <c r="K56" s="526"/>
      <c r="L56" s="508"/>
      <c r="M56" s="527"/>
    </row>
    <row r="57" spans="1:13" ht="18">
      <c r="A57" s="824"/>
      <c r="B57" s="825"/>
      <c r="C57" s="825"/>
      <c r="D57" s="825"/>
      <c r="E57" s="825"/>
      <c r="F57" s="825"/>
      <c r="G57" s="825"/>
      <c r="H57" s="825"/>
      <c r="I57" s="825"/>
      <c r="J57" s="825"/>
      <c r="K57" s="825"/>
      <c r="L57" s="825"/>
      <c r="M57" s="826"/>
    </row>
    <row r="58" spans="1:13">
      <c r="A58" s="502"/>
      <c r="B58" s="503"/>
      <c r="C58" s="504"/>
      <c r="D58" s="504"/>
      <c r="E58" s="504"/>
      <c r="F58" s="504"/>
      <c r="G58" s="504"/>
      <c r="H58" s="504"/>
      <c r="I58" s="505"/>
      <c r="J58" s="506"/>
      <c r="K58" s="507"/>
      <c r="L58" s="508"/>
      <c r="M58" s="509"/>
    </row>
    <row r="59" spans="1:13">
      <c r="A59" s="510"/>
      <c r="B59" s="511"/>
      <c r="C59" s="512"/>
      <c r="D59" s="512"/>
      <c r="E59" s="512"/>
      <c r="F59" s="512"/>
      <c r="G59" s="512"/>
      <c r="H59" s="512"/>
      <c r="I59" s="513"/>
      <c r="J59" s="514"/>
      <c r="K59" s="515"/>
      <c r="L59" s="508"/>
      <c r="M59" s="516"/>
    </row>
    <row r="60" spans="1:13">
      <c r="A60" s="510"/>
      <c r="B60" s="511"/>
      <c r="C60" s="517"/>
      <c r="D60" s="517"/>
      <c r="E60" s="517"/>
      <c r="F60" s="517"/>
      <c r="G60" s="517"/>
      <c r="H60" s="517"/>
      <c r="I60" s="518"/>
      <c r="J60" s="519"/>
      <c r="K60" s="520"/>
      <c r="L60" s="508"/>
      <c r="M60" s="516"/>
    </row>
    <row r="61" spans="1:13">
      <c r="A61" s="521"/>
      <c r="B61" s="522"/>
      <c r="C61" s="523"/>
      <c r="D61" s="523"/>
      <c r="E61" s="523"/>
      <c r="F61" s="523"/>
      <c r="G61" s="523"/>
      <c r="H61" s="523"/>
      <c r="I61" s="524"/>
      <c r="J61" s="525"/>
      <c r="K61" s="526"/>
      <c r="L61" s="508"/>
      <c r="M61" s="527"/>
    </row>
    <row r="62" spans="1:13">
      <c r="A62" s="502"/>
      <c r="B62" s="503"/>
      <c r="C62" s="504"/>
      <c r="D62" s="504"/>
      <c r="E62" s="504"/>
      <c r="F62" s="504"/>
      <c r="G62" s="504"/>
      <c r="H62" s="504"/>
      <c r="I62" s="505"/>
      <c r="J62" s="506"/>
      <c r="K62" s="507"/>
      <c r="L62" s="508"/>
      <c r="M62" s="509"/>
    </row>
    <row r="63" spans="1:13">
      <c r="A63" s="510"/>
      <c r="B63" s="511"/>
      <c r="C63" s="512"/>
      <c r="D63" s="512"/>
      <c r="E63" s="512"/>
      <c r="F63" s="512"/>
      <c r="G63" s="512"/>
      <c r="H63" s="512"/>
      <c r="I63" s="513"/>
      <c r="J63" s="514"/>
      <c r="K63" s="515"/>
      <c r="L63" s="508"/>
      <c r="M63" s="516"/>
    </row>
    <row r="64" spans="1:13">
      <c r="A64" s="510"/>
      <c r="B64" s="511"/>
      <c r="C64" s="517"/>
      <c r="D64" s="517"/>
      <c r="E64" s="517"/>
      <c r="F64" s="517"/>
      <c r="G64" s="517"/>
      <c r="H64" s="517"/>
      <c r="I64" s="518"/>
      <c r="J64" s="519"/>
      <c r="K64" s="520"/>
      <c r="L64" s="508"/>
      <c r="M64" s="516"/>
    </row>
    <row r="65" spans="1:13">
      <c r="A65" s="521"/>
      <c r="B65" s="522"/>
      <c r="C65" s="523"/>
      <c r="D65" s="523"/>
      <c r="E65" s="523"/>
      <c r="F65" s="523"/>
      <c r="G65" s="523"/>
      <c r="H65" s="523"/>
      <c r="I65" s="524"/>
      <c r="J65" s="525"/>
      <c r="K65" s="526"/>
      <c r="L65" s="508"/>
      <c r="M65" s="527"/>
    </row>
    <row r="66" spans="1:13">
      <c r="A66" s="502"/>
      <c r="B66" s="503"/>
      <c r="C66" s="504"/>
      <c r="D66" s="504"/>
      <c r="E66" s="504"/>
      <c r="F66" s="504"/>
      <c r="G66" s="504"/>
      <c r="H66" s="504"/>
      <c r="I66" s="505"/>
      <c r="J66" s="506"/>
      <c r="K66" s="507"/>
      <c r="L66" s="508"/>
      <c r="M66" s="509"/>
    </row>
    <row r="67" spans="1:13">
      <c r="A67" s="521"/>
      <c r="B67" s="522"/>
      <c r="C67" s="523"/>
      <c r="D67" s="523"/>
      <c r="E67" s="523"/>
      <c r="F67" s="523"/>
      <c r="G67" s="523"/>
      <c r="H67" s="523"/>
      <c r="I67" s="524"/>
      <c r="J67" s="525"/>
      <c r="K67" s="526"/>
      <c r="L67" s="508"/>
      <c r="M67" s="527"/>
    </row>
    <row r="68" spans="1:13" ht="18">
      <c r="A68" s="824" t="s">
        <v>300</v>
      </c>
      <c r="B68" s="825"/>
      <c r="C68" s="825"/>
      <c r="D68" s="825"/>
      <c r="E68" s="825"/>
      <c r="F68" s="825"/>
      <c r="G68" s="825"/>
      <c r="H68" s="825"/>
      <c r="I68" s="825"/>
      <c r="J68" s="825"/>
      <c r="K68" s="825"/>
      <c r="L68" s="825"/>
      <c r="M68" s="826"/>
    </row>
    <row r="69" spans="1:13">
      <c r="A69" s="405"/>
      <c r="B69" s="379"/>
      <c r="C69" s="380"/>
      <c r="D69" s="380"/>
      <c r="E69" s="380"/>
      <c r="F69" s="380"/>
      <c r="G69" s="380"/>
      <c r="H69" s="380"/>
      <c r="I69" s="381"/>
      <c r="J69" s="382"/>
      <c r="K69" s="383"/>
      <c r="L69" s="339"/>
      <c r="M69" s="385"/>
    </row>
    <row r="70" spans="1:13">
      <c r="A70" s="332"/>
      <c r="B70" s="386"/>
      <c r="C70" s="387"/>
      <c r="D70" s="387"/>
      <c r="E70" s="387"/>
      <c r="F70" s="387"/>
      <c r="G70" s="387"/>
      <c r="H70" s="387"/>
      <c r="I70" s="336"/>
      <c r="J70" s="388"/>
      <c r="K70" s="389"/>
      <c r="L70" s="339"/>
      <c r="M70" s="390"/>
    </row>
    <row r="71" spans="1:13">
      <c r="A71" s="332"/>
      <c r="B71" s="386"/>
      <c r="C71" s="334"/>
      <c r="D71" s="334"/>
      <c r="E71" s="334"/>
      <c r="F71" s="334"/>
      <c r="G71" s="334"/>
      <c r="H71" s="334"/>
      <c r="I71" s="342"/>
      <c r="J71" s="337"/>
      <c r="K71" s="338"/>
      <c r="L71" s="339"/>
      <c r="M71" s="390"/>
    </row>
    <row r="72" spans="1:13">
      <c r="A72" s="406"/>
      <c r="B72" s="391"/>
      <c r="C72" s="400"/>
      <c r="D72" s="400"/>
      <c r="E72" s="400"/>
      <c r="F72" s="400"/>
      <c r="G72" s="400"/>
      <c r="H72" s="400"/>
      <c r="I72" s="403"/>
      <c r="J72" s="401"/>
      <c r="K72" s="402"/>
      <c r="L72" s="339"/>
      <c r="M72" s="396"/>
    </row>
    <row r="73" spans="1:13">
      <c r="A73" s="405"/>
      <c r="B73" s="379"/>
      <c r="C73" s="380"/>
      <c r="D73" s="380"/>
      <c r="E73" s="380"/>
      <c r="F73" s="380"/>
      <c r="G73" s="380"/>
      <c r="H73" s="380"/>
      <c r="I73" s="381"/>
      <c r="J73" s="382"/>
      <c r="K73" s="383"/>
      <c r="L73" s="384"/>
      <c r="M73" s="385"/>
    </row>
    <row r="74" spans="1:13">
      <c r="A74" s="332"/>
      <c r="B74" s="386"/>
      <c r="C74" s="387"/>
      <c r="D74" s="387"/>
      <c r="E74" s="387"/>
      <c r="F74" s="387"/>
      <c r="G74" s="387"/>
      <c r="H74" s="387"/>
      <c r="I74" s="336"/>
      <c r="J74" s="388"/>
      <c r="K74" s="389"/>
      <c r="L74" s="339"/>
      <c r="M74" s="390"/>
    </row>
    <row r="75" spans="1:13">
      <c r="A75" s="332"/>
      <c r="B75" s="386"/>
      <c r="C75" s="334"/>
      <c r="D75" s="334"/>
      <c r="E75" s="334"/>
      <c r="F75" s="334"/>
      <c r="G75" s="334"/>
      <c r="H75" s="334"/>
      <c r="I75" s="342"/>
      <c r="J75" s="337"/>
      <c r="K75" s="338"/>
      <c r="L75" s="339"/>
      <c r="M75" s="390"/>
    </row>
    <row r="76" spans="1:13">
      <c r="A76" s="406"/>
      <c r="B76" s="391"/>
      <c r="C76" s="392"/>
      <c r="D76" s="392"/>
      <c r="E76" s="392"/>
      <c r="F76" s="392"/>
      <c r="G76" s="392"/>
      <c r="H76" s="392"/>
      <c r="I76" s="403"/>
      <c r="J76" s="393"/>
      <c r="K76" s="394"/>
      <c r="L76" s="395"/>
      <c r="M76" s="396"/>
    </row>
    <row r="77" spans="1:13">
      <c r="A77" s="827"/>
      <c r="B77" s="379"/>
      <c r="C77" s="380"/>
      <c r="D77" s="380"/>
      <c r="E77" s="380"/>
      <c r="F77" s="380"/>
      <c r="G77" s="380"/>
      <c r="H77" s="380"/>
      <c r="I77" s="381"/>
      <c r="J77" s="382"/>
      <c r="K77" s="383"/>
      <c r="L77" s="384"/>
      <c r="M77" s="385"/>
    </row>
    <row r="78" spans="1:13">
      <c r="A78" s="828"/>
      <c r="B78" s="386"/>
      <c r="C78" s="387"/>
      <c r="D78" s="387"/>
      <c r="E78" s="387"/>
      <c r="F78" s="387"/>
      <c r="G78" s="387"/>
      <c r="H78" s="387"/>
      <c r="I78" s="336"/>
      <c r="J78" s="388"/>
      <c r="K78" s="389"/>
      <c r="L78" s="339"/>
      <c r="M78" s="390"/>
    </row>
    <row r="79" spans="1:13">
      <c r="A79" s="828"/>
      <c r="B79" s="386"/>
      <c r="C79" s="334"/>
      <c r="D79" s="334"/>
      <c r="E79" s="334"/>
      <c r="F79" s="334"/>
      <c r="G79" s="334"/>
      <c r="H79" s="334"/>
      <c r="I79" s="342"/>
      <c r="J79" s="337"/>
      <c r="K79" s="338"/>
      <c r="L79" s="339"/>
      <c r="M79" s="390"/>
    </row>
    <row r="80" spans="1:13">
      <c r="A80" s="829"/>
      <c r="B80" s="391"/>
      <c r="C80" s="395"/>
      <c r="D80" s="392"/>
      <c r="E80" s="392"/>
      <c r="F80" s="395"/>
      <c r="G80" s="392"/>
      <c r="H80" s="392"/>
      <c r="I80" s="403"/>
      <c r="J80" s="398"/>
      <c r="K80" s="399"/>
      <c r="L80" s="395"/>
      <c r="M80" s="396"/>
    </row>
    <row r="81" spans="1:13">
      <c r="A81" s="405"/>
      <c r="B81" s="379"/>
      <c r="C81" s="380"/>
      <c r="D81" s="380"/>
      <c r="E81" s="380"/>
      <c r="F81" s="380"/>
      <c r="G81" s="380"/>
      <c r="H81" s="380"/>
      <c r="I81" s="381"/>
      <c r="J81" s="382"/>
      <c r="K81" s="383"/>
      <c r="L81" s="384"/>
      <c r="M81" s="385"/>
    </row>
    <row r="82" spans="1:13">
      <c r="A82" s="332"/>
      <c r="B82" s="386"/>
      <c r="C82" s="387"/>
      <c r="D82" s="387"/>
      <c r="E82" s="387"/>
      <c r="F82" s="387"/>
      <c r="G82" s="387"/>
      <c r="H82" s="387"/>
      <c r="I82" s="336"/>
      <c r="J82" s="388"/>
      <c r="K82" s="389"/>
      <c r="L82" s="339"/>
      <c r="M82" s="390"/>
    </row>
    <row r="83" spans="1:13">
      <c r="A83" s="332"/>
      <c r="B83" s="386"/>
      <c r="C83" s="334"/>
      <c r="D83" s="334"/>
      <c r="E83" s="334"/>
      <c r="F83" s="334"/>
      <c r="G83" s="334"/>
      <c r="H83" s="334"/>
      <c r="I83" s="342"/>
      <c r="J83" s="337"/>
      <c r="K83" s="338"/>
      <c r="L83" s="339"/>
      <c r="M83" s="390"/>
    </row>
    <row r="84" spans="1:13">
      <c r="A84" s="406"/>
      <c r="B84" s="391"/>
      <c r="C84" s="395"/>
      <c r="D84" s="395"/>
      <c r="E84" s="395"/>
      <c r="F84" s="395"/>
      <c r="G84" s="395"/>
      <c r="H84" s="395"/>
      <c r="I84" s="397"/>
      <c r="J84" s="398"/>
      <c r="K84" s="399"/>
      <c r="L84" s="395"/>
      <c r="M84" s="396"/>
    </row>
    <row r="85" spans="1:13">
      <c r="A85" s="827"/>
      <c r="B85" s="379"/>
      <c r="C85" s="380"/>
      <c r="D85" s="380"/>
      <c r="E85" s="380"/>
      <c r="F85" s="380"/>
      <c r="G85" s="380"/>
      <c r="H85" s="380"/>
      <c r="I85" s="381"/>
      <c r="J85" s="382"/>
      <c r="K85" s="383"/>
      <c r="L85" s="384"/>
      <c r="M85" s="385"/>
    </row>
    <row r="86" spans="1:13">
      <c r="A86" s="830"/>
      <c r="B86" s="386"/>
      <c r="C86" s="387"/>
      <c r="D86" s="387"/>
      <c r="E86" s="387"/>
      <c r="F86" s="387"/>
      <c r="G86" s="387"/>
      <c r="H86" s="387"/>
      <c r="I86" s="336"/>
      <c r="J86" s="388"/>
      <c r="K86" s="389"/>
      <c r="L86" s="339"/>
      <c r="M86" s="390"/>
    </row>
    <row r="87" spans="1:13">
      <c r="A87" s="830"/>
      <c r="B87" s="386"/>
      <c r="C87" s="334"/>
      <c r="D87" s="334"/>
      <c r="E87" s="334"/>
      <c r="F87" s="334"/>
      <c r="G87" s="334"/>
      <c r="H87" s="334"/>
      <c r="I87" s="342"/>
      <c r="J87" s="337"/>
      <c r="K87" s="338"/>
      <c r="L87" s="339"/>
      <c r="M87" s="390"/>
    </row>
    <row r="88" spans="1:13">
      <c r="A88" s="831"/>
      <c r="B88" s="391"/>
      <c r="C88" s="395"/>
      <c r="D88" s="395"/>
      <c r="E88" s="395"/>
      <c r="F88" s="395"/>
      <c r="G88" s="395"/>
      <c r="H88" s="395"/>
      <c r="I88" s="397"/>
      <c r="J88" s="398"/>
      <c r="K88" s="399"/>
      <c r="L88" s="395"/>
      <c r="M88" s="396"/>
    </row>
    <row r="89" spans="1:13" ht="18">
      <c r="A89" s="824"/>
      <c r="B89" s="825"/>
      <c r="C89" s="825"/>
      <c r="D89" s="825"/>
      <c r="E89" s="825"/>
      <c r="F89" s="825"/>
      <c r="G89" s="825"/>
      <c r="H89" s="825"/>
      <c r="I89" s="825"/>
      <c r="J89" s="825"/>
      <c r="K89" s="825"/>
      <c r="L89" s="825"/>
      <c r="M89" s="826"/>
    </row>
    <row r="90" spans="1:13">
      <c r="A90" s="671"/>
      <c r="B90" s="672"/>
      <c r="C90" s="673"/>
      <c r="D90" s="673"/>
      <c r="E90" s="673"/>
      <c r="F90" s="673"/>
      <c r="G90" s="673"/>
      <c r="H90" s="673"/>
      <c r="I90" s="674"/>
      <c r="J90" s="675"/>
      <c r="K90" s="676"/>
      <c r="L90" s="677"/>
      <c r="M90" s="678"/>
    </row>
    <row r="91" spans="1:13">
      <c r="A91" s="679"/>
      <c r="B91" s="680"/>
      <c r="C91" s="681"/>
      <c r="D91" s="681"/>
      <c r="E91" s="681"/>
      <c r="F91" s="681"/>
      <c r="G91" s="681"/>
      <c r="H91" s="681"/>
      <c r="I91" s="682"/>
      <c r="J91" s="683"/>
      <c r="K91" s="684"/>
      <c r="L91" s="685"/>
      <c r="M91" s="686"/>
    </row>
    <row r="92" spans="1:13">
      <c r="A92" s="679"/>
      <c r="B92" s="680"/>
      <c r="C92" s="687"/>
      <c r="D92" s="687"/>
      <c r="E92" s="687"/>
      <c r="F92" s="687"/>
      <c r="G92" s="687"/>
      <c r="H92" s="687"/>
      <c r="I92" s="688"/>
      <c r="J92" s="689"/>
      <c r="K92" s="690"/>
      <c r="L92" s="685"/>
      <c r="M92" s="686"/>
    </row>
    <row r="93" spans="1:13">
      <c r="A93" s="691"/>
      <c r="B93" s="692"/>
      <c r="C93" s="693"/>
      <c r="D93" s="693"/>
      <c r="E93" s="693"/>
      <c r="F93" s="693"/>
      <c r="G93" s="693"/>
      <c r="H93" s="693"/>
      <c r="I93" s="694"/>
      <c r="J93" s="695"/>
      <c r="K93" s="696"/>
      <c r="L93" s="693"/>
      <c r="M93" s="697"/>
    </row>
    <row r="94" spans="1:13">
      <c r="A94" s="671"/>
      <c r="B94" s="672"/>
      <c r="C94" s="673"/>
      <c r="D94" s="673"/>
      <c r="E94" s="673"/>
      <c r="F94" s="673"/>
      <c r="G94" s="673"/>
      <c r="H94" s="673"/>
      <c r="I94" s="674"/>
      <c r="J94" s="675"/>
      <c r="K94" s="676"/>
      <c r="L94" s="677"/>
      <c r="M94" s="678"/>
    </row>
    <row r="95" spans="1:13">
      <c r="A95" s="679"/>
      <c r="B95" s="680"/>
      <c r="C95" s="681"/>
      <c r="D95" s="681"/>
      <c r="E95" s="681"/>
      <c r="F95" s="681"/>
      <c r="G95" s="681"/>
      <c r="H95" s="681"/>
      <c r="I95" s="682"/>
      <c r="J95" s="683"/>
      <c r="K95" s="684"/>
      <c r="L95" s="685"/>
      <c r="M95" s="686"/>
    </row>
    <row r="96" spans="1:13">
      <c r="A96" s="679"/>
      <c r="B96" s="680"/>
      <c r="C96" s="687"/>
      <c r="D96" s="687"/>
      <c r="E96" s="687"/>
      <c r="F96" s="687"/>
      <c r="G96" s="687"/>
      <c r="H96" s="687"/>
      <c r="I96" s="688"/>
      <c r="J96" s="689"/>
      <c r="K96" s="690"/>
      <c r="L96" s="685"/>
      <c r="M96" s="686"/>
    </row>
    <row r="97" spans="1:13">
      <c r="A97" s="691"/>
      <c r="B97" s="692"/>
      <c r="C97" s="693"/>
      <c r="D97" s="693"/>
      <c r="E97" s="693"/>
      <c r="F97" s="693"/>
      <c r="G97" s="693"/>
      <c r="H97" s="693"/>
      <c r="I97" s="694"/>
      <c r="J97" s="695"/>
      <c r="K97" s="696"/>
      <c r="L97" s="693"/>
      <c r="M97" s="697"/>
    </row>
    <row r="98" spans="1:13">
      <c r="A98" s="832"/>
      <c r="B98" s="672"/>
      <c r="C98" s="673"/>
      <c r="D98" s="673"/>
      <c r="E98" s="673"/>
      <c r="F98" s="673"/>
      <c r="G98" s="673"/>
      <c r="H98" s="673"/>
      <c r="I98" s="674"/>
      <c r="J98" s="675"/>
      <c r="K98" s="676"/>
      <c r="L98" s="677"/>
      <c r="M98" s="678"/>
    </row>
    <row r="99" spans="1:13">
      <c r="A99" s="833"/>
      <c r="B99" s="680"/>
      <c r="C99" s="681"/>
      <c r="D99" s="681"/>
      <c r="E99" s="681"/>
      <c r="F99" s="681"/>
      <c r="G99" s="681"/>
      <c r="H99" s="681"/>
      <c r="I99" s="682"/>
      <c r="J99" s="683"/>
      <c r="K99" s="684"/>
      <c r="L99" s="685"/>
      <c r="M99" s="686"/>
    </row>
    <row r="100" spans="1:13">
      <c r="A100" s="833"/>
      <c r="B100" s="680"/>
      <c r="C100" s="687"/>
      <c r="D100" s="687"/>
      <c r="E100" s="687"/>
      <c r="F100" s="687"/>
      <c r="G100" s="687"/>
      <c r="H100" s="687"/>
      <c r="I100" s="688"/>
      <c r="J100" s="689"/>
      <c r="K100" s="690"/>
      <c r="L100" s="685"/>
      <c r="M100" s="686"/>
    </row>
    <row r="101" spans="1:13">
      <c r="A101" s="834"/>
      <c r="B101" s="692"/>
      <c r="C101" s="693"/>
      <c r="D101" s="693"/>
      <c r="E101" s="693"/>
      <c r="F101" s="693"/>
      <c r="G101" s="698"/>
      <c r="H101" s="698"/>
      <c r="I101" s="694"/>
      <c r="J101" s="695"/>
      <c r="K101" s="696"/>
      <c r="L101" s="693"/>
      <c r="M101" s="697"/>
    </row>
    <row r="102" spans="1:13">
      <c r="A102" s="671"/>
      <c r="B102" s="672"/>
      <c r="C102" s="673"/>
      <c r="D102" s="673"/>
      <c r="E102" s="673"/>
      <c r="F102" s="673"/>
      <c r="G102" s="673"/>
      <c r="H102" s="673"/>
      <c r="I102" s="674"/>
      <c r="J102" s="675"/>
      <c r="K102" s="676"/>
      <c r="L102" s="677"/>
      <c r="M102" s="678"/>
    </row>
    <row r="103" spans="1:13">
      <c r="A103" s="679"/>
      <c r="B103" s="680"/>
      <c r="C103" s="681"/>
      <c r="D103" s="681"/>
      <c r="E103" s="681"/>
      <c r="F103" s="681"/>
      <c r="G103" s="681"/>
      <c r="H103" s="681"/>
      <c r="I103" s="682"/>
      <c r="J103" s="683"/>
      <c r="K103" s="684"/>
      <c r="L103" s="685"/>
      <c r="M103" s="686"/>
    </row>
    <row r="104" spans="1:13">
      <c r="A104" s="679"/>
      <c r="B104" s="680"/>
      <c r="C104" s="687"/>
      <c r="D104" s="687"/>
      <c r="E104" s="687"/>
      <c r="F104" s="687"/>
      <c r="G104" s="687"/>
      <c r="H104" s="687"/>
      <c r="I104" s="688"/>
      <c r="J104" s="689"/>
      <c r="K104" s="690"/>
      <c r="L104" s="685"/>
      <c r="M104" s="686"/>
    </row>
    <row r="105" spans="1:13">
      <c r="A105" s="691"/>
      <c r="B105" s="692"/>
      <c r="C105" s="693"/>
      <c r="D105" s="693"/>
      <c r="E105" s="693"/>
      <c r="F105" s="693"/>
      <c r="G105" s="693"/>
      <c r="H105" s="693"/>
      <c r="I105" s="694"/>
      <c r="J105" s="695"/>
      <c r="K105" s="696"/>
      <c r="L105" s="693"/>
      <c r="M105" s="697"/>
    </row>
    <row r="106" spans="1:13">
      <c r="A106" s="832"/>
      <c r="B106" s="672"/>
      <c r="C106" s="673"/>
      <c r="D106" s="673"/>
      <c r="E106" s="673"/>
      <c r="F106" s="673"/>
      <c r="G106" s="673"/>
      <c r="H106" s="673"/>
      <c r="I106" s="674"/>
      <c r="J106" s="675"/>
      <c r="K106" s="676"/>
      <c r="L106" s="677"/>
      <c r="M106" s="678"/>
    </row>
    <row r="107" spans="1:13">
      <c r="A107" s="833"/>
      <c r="B107" s="680"/>
      <c r="C107" s="681"/>
      <c r="D107" s="681"/>
      <c r="E107" s="681"/>
      <c r="F107" s="681"/>
      <c r="G107" s="681"/>
      <c r="H107" s="681"/>
      <c r="I107" s="682"/>
      <c r="J107" s="683"/>
      <c r="K107" s="684"/>
      <c r="L107" s="685"/>
      <c r="M107" s="686"/>
    </row>
    <row r="108" spans="1:13">
      <c r="A108" s="833"/>
      <c r="B108" s="680"/>
      <c r="C108" s="687"/>
      <c r="D108" s="687"/>
      <c r="E108" s="687"/>
      <c r="F108" s="687"/>
      <c r="G108" s="687"/>
      <c r="H108" s="687"/>
      <c r="I108" s="688"/>
      <c r="J108" s="689"/>
      <c r="K108" s="690"/>
      <c r="L108" s="685"/>
      <c r="M108" s="686"/>
    </row>
    <row r="109" spans="1:13">
      <c r="A109" s="834"/>
      <c r="B109" s="692"/>
      <c r="C109" s="693"/>
      <c r="D109" s="693"/>
      <c r="E109" s="693"/>
      <c r="F109" s="693"/>
      <c r="G109" s="698"/>
      <c r="H109" s="698"/>
      <c r="I109" s="694"/>
      <c r="J109" s="695"/>
      <c r="K109" s="696"/>
      <c r="L109" s="693"/>
      <c r="M109" s="697"/>
    </row>
    <row r="110" spans="1:13">
      <c r="A110" s="699"/>
      <c r="B110" s="700"/>
      <c r="C110" s="685"/>
      <c r="D110" s="685"/>
      <c r="E110" s="685"/>
      <c r="F110" s="685"/>
      <c r="G110" s="685"/>
      <c r="H110" s="685"/>
      <c r="I110" s="701"/>
      <c r="J110" s="702"/>
      <c r="K110" s="703"/>
      <c r="L110" s="685"/>
      <c r="M110" s="686"/>
    </row>
    <row r="111" spans="1:13">
      <c r="A111" s="699"/>
      <c r="B111" s="700"/>
      <c r="C111" s="685"/>
      <c r="D111" s="685"/>
      <c r="E111" s="685"/>
      <c r="F111" s="685"/>
      <c r="G111" s="685"/>
      <c r="H111" s="685"/>
      <c r="I111" s="701"/>
      <c r="J111" s="702"/>
      <c r="K111" s="703"/>
      <c r="L111" s="685"/>
      <c r="M111" s="686"/>
    </row>
    <row r="112" spans="1:13">
      <c r="A112" s="405"/>
      <c r="B112" s="379"/>
      <c r="C112" s="380"/>
      <c r="D112" s="380"/>
      <c r="E112" s="380"/>
      <c r="F112" s="380"/>
      <c r="G112" s="380"/>
      <c r="H112" s="380"/>
      <c r="I112" s="381"/>
      <c r="J112" s="382"/>
      <c r="K112" s="383"/>
      <c r="L112" s="339"/>
      <c r="M112" s="385"/>
    </row>
    <row r="113" spans="1:21">
      <c r="A113" s="406"/>
      <c r="B113" s="391"/>
      <c r="C113" s="395"/>
      <c r="D113" s="395"/>
      <c r="E113" s="395"/>
      <c r="F113" s="395"/>
      <c r="G113" s="395"/>
      <c r="H113" s="395"/>
      <c r="I113" s="397"/>
      <c r="J113" s="398"/>
      <c r="K113" s="399"/>
      <c r="L113" s="395"/>
      <c r="M113" s="396"/>
    </row>
    <row r="114" spans="1:21" ht="14.5" customHeight="1">
      <c r="A114" s="716"/>
      <c r="B114" s="379"/>
      <c r="C114" s="380"/>
      <c r="D114" s="380"/>
      <c r="E114" s="380"/>
      <c r="F114" s="334"/>
      <c r="G114" s="380"/>
      <c r="H114" s="380"/>
      <c r="I114" s="381"/>
      <c r="J114" s="382"/>
      <c r="K114" s="383"/>
      <c r="L114" s="339"/>
      <c r="M114" s="385"/>
    </row>
    <row r="115" spans="1:21">
      <c r="A115" s="717"/>
      <c r="B115" s="391"/>
      <c r="C115" s="395"/>
      <c r="D115" s="395"/>
      <c r="E115" s="395"/>
      <c r="F115" s="395"/>
      <c r="G115" s="395"/>
      <c r="H115" s="395"/>
      <c r="I115" s="397"/>
      <c r="J115" s="398"/>
      <c r="K115" s="399"/>
      <c r="L115" s="395"/>
      <c r="M115" s="396"/>
    </row>
    <row r="116" spans="1:21">
      <c r="A116" s="405">
        <v>1030755</v>
      </c>
      <c r="B116" s="379" t="s">
        <v>302</v>
      </c>
      <c r="C116" s="380" t="s">
        <v>131</v>
      </c>
      <c r="D116" s="380">
        <v>25</v>
      </c>
      <c r="E116" s="380" t="s">
        <v>303</v>
      </c>
      <c r="F116" s="380" t="s">
        <v>301</v>
      </c>
      <c r="G116" s="380">
        <v>16</v>
      </c>
      <c r="H116" s="380">
        <v>5.76</v>
      </c>
      <c r="I116" s="381">
        <v>5000</v>
      </c>
      <c r="J116" s="382">
        <f t="shared" ref="J116:J119" si="0">I116*1.2</f>
        <v>6000</v>
      </c>
      <c r="K116" s="383" t="s">
        <v>134</v>
      </c>
      <c r="L116" s="339"/>
      <c r="M116" s="385">
        <f t="shared" ref="M116:M119" si="1">I116*H116</f>
        <v>28800</v>
      </c>
    </row>
    <row r="117" spans="1:21">
      <c r="A117" s="406">
        <v>1030757</v>
      </c>
      <c r="B117" s="391" t="s">
        <v>302</v>
      </c>
      <c r="C117" s="395" t="s">
        <v>135</v>
      </c>
      <c r="D117" s="395">
        <v>25</v>
      </c>
      <c r="E117" s="395" t="s">
        <v>303</v>
      </c>
      <c r="F117" s="395" t="s">
        <v>301</v>
      </c>
      <c r="G117" s="395">
        <v>8</v>
      </c>
      <c r="H117" s="395">
        <v>5.76</v>
      </c>
      <c r="I117" s="397">
        <v>5000</v>
      </c>
      <c r="J117" s="398">
        <f t="shared" si="0"/>
        <v>6000</v>
      </c>
      <c r="K117" s="399" t="s">
        <v>134</v>
      </c>
      <c r="L117" s="395"/>
      <c r="M117" s="396">
        <f t="shared" si="1"/>
        <v>28800</v>
      </c>
    </row>
    <row r="118" spans="1:21" ht="14.5" customHeight="1">
      <c r="A118" s="716" t="s">
        <v>264</v>
      </c>
      <c r="B118" s="379" t="s">
        <v>302</v>
      </c>
      <c r="C118" s="380" t="s">
        <v>131</v>
      </c>
      <c r="D118" s="380">
        <v>25</v>
      </c>
      <c r="E118" s="380" t="s">
        <v>303</v>
      </c>
      <c r="F118" s="334" t="s">
        <v>265</v>
      </c>
      <c r="G118" s="380">
        <v>16</v>
      </c>
      <c r="H118" s="380">
        <v>5.76</v>
      </c>
      <c r="I118" s="381">
        <v>6000</v>
      </c>
      <c r="J118" s="382">
        <f t="shared" si="0"/>
        <v>7200</v>
      </c>
      <c r="K118" s="383" t="s">
        <v>134</v>
      </c>
      <c r="L118" s="339"/>
      <c r="M118" s="385">
        <f t="shared" si="1"/>
        <v>34560</v>
      </c>
    </row>
    <row r="119" spans="1:21">
      <c r="A119" s="717"/>
      <c r="B119" s="391" t="s">
        <v>302</v>
      </c>
      <c r="C119" s="395" t="s">
        <v>135</v>
      </c>
      <c r="D119" s="395">
        <v>25</v>
      </c>
      <c r="E119" s="395" t="s">
        <v>303</v>
      </c>
      <c r="F119" s="395" t="s">
        <v>265</v>
      </c>
      <c r="G119" s="395">
        <v>8</v>
      </c>
      <c r="H119" s="395">
        <v>5.76</v>
      </c>
      <c r="I119" s="397">
        <v>6000</v>
      </c>
      <c r="J119" s="398">
        <f t="shared" si="0"/>
        <v>7200</v>
      </c>
      <c r="K119" s="399" t="s">
        <v>134</v>
      </c>
      <c r="L119" s="395"/>
      <c r="M119" s="396">
        <f t="shared" si="1"/>
        <v>34560</v>
      </c>
    </row>
    <row r="120" spans="1:21" ht="18">
      <c r="A120" s="824" t="s">
        <v>268</v>
      </c>
      <c r="B120" s="825"/>
      <c r="C120" s="825"/>
      <c r="D120" s="825"/>
      <c r="E120" s="825"/>
      <c r="F120" s="825"/>
      <c r="G120" s="825"/>
      <c r="H120" s="825"/>
      <c r="I120" s="825"/>
      <c r="J120" s="825"/>
      <c r="K120" s="825"/>
      <c r="L120" s="825"/>
      <c r="M120" s="826"/>
    </row>
    <row r="121" spans="1:21">
      <c r="A121" s="373"/>
      <c r="B121" s="528"/>
      <c r="C121" s="374"/>
      <c r="D121" s="374"/>
      <c r="E121" s="374"/>
      <c r="F121" s="374"/>
      <c r="G121" s="374"/>
      <c r="H121" s="374"/>
      <c r="I121" s="329"/>
      <c r="J121" s="375"/>
      <c r="K121" s="376"/>
      <c r="L121" s="288"/>
      <c r="M121" s="273"/>
    </row>
    <row r="122" spans="1:21">
      <c r="A122" s="377"/>
      <c r="B122" s="378"/>
      <c r="C122" s="327"/>
      <c r="D122" s="327"/>
      <c r="E122" s="327"/>
      <c r="F122" s="327"/>
      <c r="G122" s="327"/>
      <c r="H122" s="327"/>
      <c r="I122" s="529"/>
      <c r="J122" s="330"/>
      <c r="K122" s="331"/>
      <c r="L122" s="347"/>
      <c r="M122" s="300"/>
    </row>
    <row r="123" spans="1:21">
      <c r="A123" s="373"/>
      <c r="B123" s="528"/>
      <c r="C123" s="374"/>
      <c r="D123" s="374"/>
      <c r="E123" s="374"/>
      <c r="F123" s="374"/>
      <c r="G123" s="374"/>
      <c r="H123" s="374"/>
      <c r="I123" s="329"/>
      <c r="J123" s="375"/>
      <c r="K123" s="376"/>
      <c r="L123" s="404"/>
      <c r="M123" s="273"/>
    </row>
    <row r="124" spans="1:21">
      <c r="A124" s="377"/>
      <c r="B124" s="378"/>
      <c r="C124" s="347"/>
      <c r="D124" s="347"/>
      <c r="E124" s="347"/>
      <c r="F124" s="347"/>
      <c r="G124" s="530"/>
      <c r="H124" s="530"/>
      <c r="I124" s="407"/>
      <c r="J124" s="408"/>
      <c r="K124" s="409"/>
      <c r="L124" s="347"/>
      <c r="M124" s="300"/>
    </row>
    <row r="125" spans="1:21">
      <c r="A125" s="531"/>
      <c r="B125" s="341"/>
      <c r="C125" s="532"/>
      <c r="D125" s="532"/>
      <c r="E125" s="532"/>
      <c r="F125" s="532"/>
      <c r="G125" s="532"/>
      <c r="H125" s="533"/>
      <c r="I125" s="534"/>
      <c r="J125" s="485"/>
      <c r="K125" s="535"/>
      <c r="L125" s="216"/>
      <c r="M125" s="340"/>
    </row>
    <row r="126" spans="1:21">
      <c r="A126" s="536"/>
      <c r="E126" s="212"/>
      <c r="F126" s="212"/>
      <c r="G126" s="212"/>
      <c r="J126" s="214"/>
      <c r="K126" s="215"/>
      <c r="L126" s="216"/>
      <c r="M126" s="246"/>
      <c r="R126" s="443" t="s">
        <v>131</v>
      </c>
      <c r="S126" s="443" t="s">
        <v>135</v>
      </c>
      <c r="T126" s="443" t="s">
        <v>308</v>
      </c>
      <c r="U126" s="443" t="s">
        <v>309</v>
      </c>
    </row>
    <row r="127" spans="1:21">
      <c r="A127" s="536"/>
      <c r="B127" s="341"/>
      <c r="C127" s="532"/>
      <c r="D127" s="537"/>
      <c r="E127" s="485"/>
      <c r="F127" s="532"/>
      <c r="G127" s="532"/>
      <c r="H127" s="532"/>
      <c r="I127" s="537"/>
      <c r="J127" s="485"/>
      <c r="K127" s="538"/>
      <c r="L127" s="539"/>
      <c r="M127" s="340"/>
      <c r="R127" s="443" t="s">
        <v>131</v>
      </c>
      <c r="S127" s="443" t="s">
        <v>135</v>
      </c>
      <c r="T127" s="443" t="s">
        <v>308</v>
      </c>
      <c r="U127" s="443" t="s">
        <v>309</v>
      </c>
    </row>
    <row r="128" spans="1:21">
      <c r="A128" s="536"/>
      <c r="B128" s="341"/>
      <c r="C128" s="532"/>
      <c r="D128" s="532"/>
      <c r="E128" s="485"/>
      <c r="F128" s="532"/>
      <c r="G128" s="532"/>
      <c r="H128" s="532"/>
      <c r="I128" s="537"/>
      <c r="J128" s="485"/>
      <c r="K128" s="538"/>
      <c r="L128" s="539"/>
      <c r="M128" s="340"/>
      <c r="R128" s="443" t="s">
        <v>131</v>
      </c>
      <c r="S128" s="443" t="s">
        <v>135</v>
      </c>
    </row>
    <row r="129" spans="1:13">
      <c r="A129" s="536"/>
      <c r="B129" s="341"/>
      <c r="C129" s="532"/>
      <c r="D129" s="532"/>
      <c r="E129" s="485"/>
      <c r="F129" s="532"/>
      <c r="G129" s="532"/>
      <c r="H129" s="532"/>
      <c r="I129" s="537"/>
      <c r="J129" s="485"/>
      <c r="K129" s="538"/>
      <c r="L129" s="539"/>
      <c r="M129" s="340"/>
    </row>
    <row r="130" spans="1:13">
      <c r="A130" s="536"/>
      <c r="B130" s="341"/>
      <c r="C130" s="532"/>
      <c r="D130" s="532"/>
      <c r="E130" s="485"/>
      <c r="F130" s="212"/>
      <c r="G130" s="212"/>
      <c r="J130" s="214"/>
      <c r="K130" s="215"/>
      <c r="L130" s="216"/>
      <c r="M130" s="246"/>
    </row>
    <row r="131" spans="1:13">
      <c r="A131" s="536"/>
      <c r="E131" s="212"/>
      <c r="F131" s="212"/>
      <c r="G131" s="212"/>
      <c r="J131" s="214"/>
      <c r="K131" s="215"/>
      <c r="M131" s="246"/>
    </row>
    <row r="132" spans="1:13">
      <c r="A132" s="536"/>
      <c r="E132" s="212"/>
      <c r="F132" s="212"/>
      <c r="G132" s="212"/>
      <c r="J132" s="214"/>
      <c r="K132" s="215"/>
      <c r="M132" s="246"/>
    </row>
    <row r="133" spans="1:13">
      <c r="A133" s="540"/>
      <c r="E133" s="212"/>
      <c r="F133" s="212"/>
      <c r="G133" s="212"/>
      <c r="J133" s="214"/>
      <c r="K133" s="215"/>
      <c r="M133" s="246"/>
    </row>
    <row r="134" spans="1:13">
      <c r="A134" s="536"/>
      <c r="C134" s="432"/>
      <c r="E134" s="212"/>
      <c r="F134" s="212"/>
      <c r="G134" s="212"/>
      <c r="J134" s="214"/>
      <c r="K134" s="215"/>
      <c r="M134" s="246"/>
    </row>
    <row r="135" spans="1:13">
      <c r="A135" s="536"/>
      <c r="C135" s="432"/>
      <c r="E135" s="212"/>
      <c r="F135" s="212"/>
      <c r="G135" s="212"/>
      <c r="J135" s="214"/>
      <c r="K135" s="215"/>
      <c r="M135" s="246"/>
    </row>
    <row r="136" spans="1:13">
      <c r="A136" s="541"/>
      <c r="B136" s="434"/>
      <c r="C136" s="435"/>
      <c r="D136" s="435"/>
      <c r="E136" s="435"/>
      <c r="F136" s="435"/>
      <c r="G136" s="436"/>
      <c r="H136" s="436"/>
      <c r="I136" s="437"/>
      <c r="M136" s="246"/>
    </row>
    <row r="137" spans="1:13">
      <c r="A137" s="541"/>
      <c r="B137" s="434"/>
      <c r="C137" s="435"/>
      <c r="D137" s="435"/>
      <c r="E137" s="435"/>
      <c r="F137" s="435"/>
      <c r="G137" s="436"/>
      <c r="H137" s="436"/>
      <c r="I137" s="437"/>
      <c r="M137" s="246"/>
    </row>
    <row r="138" spans="1:13">
      <c r="A138" s="540"/>
      <c r="E138" s="212"/>
      <c r="F138" s="212"/>
      <c r="G138" s="212"/>
      <c r="J138" s="214"/>
      <c r="K138" s="215"/>
      <c r="M138" s="246"/>
    </row>
    <row r="139" spans="1:13">
      <c r="A139" s="542"/>
      <c r="B139" s="361"/>
      <c r="C139" s="362"/>
      <c r="D139" s="362"/>
      <c r="E139" s="362"/>
      <c r="F139" s="362"/>
      <c r="G139" s="362"/>
      <c r="H139" s="362"/>
      <c r="I139" s="364"/>
      <c r="J139" s="408"/>
      <c r="K139" s="543"/>
      <c r="L139" s="362"/>
      <c r="M139" s="348"/>
    </row>
    <row r="140" spans="1:13">
      <c r="A140" s="544"/>
      <c r="B140" s="256"/>
      <c r="E140" s="212"/>
      <c r="F140" s="212"/>
      <c r="G140" s="212"/>
      <c r="J140" s="214"/>
      <c r="K140" s="430"/>
    </row>
    <row r="141" spans="1:13" ht="25">
      <c r="A141" s="315"/>
      <c r="B141" s="258"/>
      <c r="C141" s="799"/>
      <c r="D141" s="799"/>
      <c r="E141" s="799"/>
      <c r="F141" s="799"/>
      <c r="G141" s="799"/>
      <c r="H141" s="799"/>
      <c r="I141" s="799"/>
      <c r="J141" s="799"/>
      <c r="K141" s="799"/>
      <c r="L141" s="216"/>
      <c r="M141" s="317"/>
    </row>
    <row r="142" spans="1:13">
      <c r="A142" s="320"/>
      <c r="B142" s="321"/>
      <c r="C142" s="322"/>
      <c r="D142" s="323"/>
      <c r="E142" s="323"/>
      <c r="F142" s="322"/>
      <c r="G142" s="322"/>
      <c r="H142" s="322"/>
      <c r="I142" s="324"/>
      <c r="J142" s="815"/>
      <c r="K142" s="816"/>
      <c r="L142" s="227"/>
      <c r="M142" s="227"/>
    </row>
    <row r="143" spans="1:13">
      <c r="A143" s="817"/>
      <c r="B143" s="818"/>
      <c r="C143" s="818"/>
      <c r="D143" s="818"/>
      <c r="E143" s="818"/>
      <c r="F143" s="818"/>
      <c r="G143" s="818"/>
      <c r="H143" s="818"/>
      <c r="I143" s="818"/>
      <c r="J143" s="818"/>
      <c r="K143" s="818"/>
      <c r="L143" s="818"/>
      <c r="M143" s="819"/>
    </row>
    <row r="144" spans="1:13">
      <c r="A144" s="545"/>
      <c r="B144" s="511"/>
      <c r="C144" s="508"/>
      <c r="D144" s="508"/>
      <c r="E144" s="508"/>
      <c r="F144" s="508"/>
      <c r="G144" s="508"/>
      <c r="H144" s="508"/>
      <c r="I144" s="546"/>
      <c r="J144" s="547"/>
      <c r="K144" s="548"/>
      <c r="L144" s="508"/>
      <c r="M144" s="516"/>
    </row>
    <row r="145" spans="1:13">
      <c r="A145" s="510"/>
      <c r="B145" s="511"/>
      <c r="C145" s="512"/>
      <c r="D145" s="512"/>
      <c r="E145" s="512"/>
      <c r="F145" s="512"/>
      <c r="G145" s="512"/>
      <c r="H145" s="512"/>
      <c r="I145" s="513"/>
      <c r="J145" s="514"/>
      <c r="K145" s="515"/>
      <c r="L145" s="508"/>
      <c r="M145" s="516"/>
    </row>
    <row r="146" spans="1:13">
      <c r="A146" s="510"/>
      <c r="B146" s="511"/>
      <c r="C146" s="512"/>
      <c r="D146" s="512"/>
      <c r="E146" s="512"/>
      <c r="F146" s="512"/>
      <c r="G146" s="512"/>
      <c r="H146" s="512"/>
      <c r="I146" s="513"/>
      <c r="J146" s="514"/>
      <c r="K146" s="515"/>
      <c r="L146" s="508"/>
      <c r="M146" s="516"/>
    </row>
    <row r="147" spans="1:13">
      <c r="A147" s="510"/>
      <c r="B147" s="511"/>
      <c r="C147" s="512"/>
      <c r="D147" s="512"/>
      <c r="E147" s="512"/>
      <c r="F147" s="512"/>
      <c r="G147" s="512"/>
      <c r="H147" s="512"/>
      <c r="I147" s="513"/>
      <c r="J147" s="514"/>
      <c r="K147" s="515"/>
      <c r="L147" s="508"/>
      <c r="M147" s="516"/>
    </row>
    <row r="148" spans="1:13">
      <c r="A148" s="415"/>
      <c r="B148" s="275"/>
      <c r="C148" s="276"/>
      <c r="D148" s="276"/>
      <c r="E148" s="276"/>
      <c r="F148" s="276"/>
      <c r="G148" s="276"/>
      <c r="H148" s="416"/>
      <c r="I148" s="277"/>
      <c r="J148" s="278"/>
      <c r="K148" s="417"/>
      <c r="L148" s="418"/>
      <c r="M148" s="418"/>
    </row>
    <row r="149" spans="1:13">
      <c r="A149" s="427"/>
      <c r="B149" s="420"/>
      <c r="C149" s="421"/>
      <c r="D149" s="421"/>
      <c r="E149" s="421"/>
      <c r="F149" s="421"/>
      <c r="G149" s="421"/>
      <c r="H149" s="422"/>
      <c r="I149" s="423"/>
      <c r="J149" s="424"/>
      <c r="K149" s="425"/>
      <c r="L149" s="426"/>
      <c r="M149" s="426"/>
    </row>
    <row r="150" spans="1:13">
      <c r="A150" s="427"/>
      <c r="B150" s="420"/>
      <c r="C150" s="421"/>
      <c r="D150" s="421"/>
      <c r="E150" s="421"/>
      <c r="F150" s="421"/>
      <c r="G150" s="421"/>
      <c r="H150" s="422"/>
      <c r="I150" s="423"/>
      <c r="J150" s="424"/>
      <c r="K150" s="425"/>
      <c r="L150" s="426"/>
      <c r="M150" s="426"/>
    </row>
    <row r="151" spans="1:13">
      <c r="A151" s="427"/>
      <c r="B151" s="420"/>
      <c r="C151" s="421"/>
      <c r="D151" s="421"/>
      <c r="E151" s="421"/>
      <c r="F151" s="421"/>
      <c r="G151" s="421"/>
      <c r="H151" s="422"/>
      <c r="I151" s="423"/>
      <c r="J151" s="424"/>
      <c r="K151" s="425"/>
      <c r="L151" s="426"/>
      <c r="M151" s="426"/>
    </row>
    <row r="152" spans="1:13">
      <c r="A152" s="427"/>
      <c r="B152" s="420"/>
      <c r="C152" s="421"/>
      <c r="D152" s="421"/>
      <c r="E152" s="421"/>
      <c r="F152" s="421"/>
      <c r="G152" s="421"/>
      <c r="H152" s="422"/>
      <c r="I152" s="423"/>
      <c r="J152" s="424"/>
      <c r="K152" s="425"/>
      <c r="L152" s="426"/>
      <c r="M152" s="426"/>
    </row>
    <row r="153" spans="1:13">
      <c r="A153" s="415"/>
      <c r="B153" s="275"/>
      <c r="C153" s="276"/>
      <c r="D153" s="276"/>
      <c r="E153" s="276"/>
      <c r="F153" s="276"/>
      <c r="G153" s="276"/>
      <c r="H153" s="416"/>
      <c r="I153" s="277"/>
      <c r="J153" s="278"/>
      <c r="K153" s="417"/>
      <c r="L153" s="418"/>
      <c r="M153" s="418"/>
    </row>
    <row r="154" spans="1:13">
      <c r="A154" s="827"/>
      <c r="B154" s="420"/>
      <c r="C154" s="421"/>
      <c r="D154" s="421"/>
      <c r="E154" s="421"/>
      <c r="F154" s="421"/>
      <c r="G154" s="421"/>
      <c r="H154" s="422"/>
      <c r="I154" s="423"/>
      <c r="J154" s="424"/>
      <c r="K154" s="425"/>
      <c r="L154" s="426"/>
      <c r="M154" s="426"/>
    </row>
    <row r="155" spans="1:13">
      <c r="A155" s="828"/>
      <c r="B155" s="420"/>
      <c r="C155" s="421"/>
      <c r="D155" s="421"/>
      <c r="E155" s="421"/>
      <c r="F155" s="421"/>
      <c r="G155" s="421"/>
      <c r="H155" s="422"/>
      <c r="I155" s="423"/>
      <c r="J155" s="424"/>
      <c r="K155" s="425"/>
      <c r="L155" s="426"/>
      <c r="M155" s="426"/>
    </row>
    <row r="156" spans="1:13">
      <c r="A156" s="828"/>
      <c r="B156" s="420"/>
      <c r="C156" s="421"/>
      <c r="D156" s="421"/>
      <c r="E156" s="421"/>
      <c r="F156" s="421"/>
      <c r="G156" s="421"/>
      <c r="H156" s="422"/>
      <c r="I156" s="423"/>
      <c r="J156" s="424"/>
      <c r="K156" s="425"/>
      <c r="L156" s="426"/>
      <c r="M156" s="426"/>
    </row>
    <row r="157" spans="1:13">
      <c r="A157" s="829"/>
      <c r="B157" s="420"/>
      <c r="C157" s="421"/>
      <c r="D157" s="421"/>
      <c r="E157" s="421"/>
      <c r="F157" s="421"/>
      <c r="G157" s="421"/>
      <c r="H157" s="422"/>
      <c r="I157" s="423"/>
      <c r="J157" s="424"/>
      <c r="K157" s="425"/>
      <c r="L157" s="426"/>
      <c r="M157" s="426"/>
    </row>
    <row r="158" spans="1:13">
      <c r="A158" s="427"/>
      <c r="B158" s="420"/>
      <c r="C158" s="421"/>
      <c r="D158" s="421"/>
      <c r="E158" s="421"/>
      <c r="F158" s="421"/>
      <c r="G158" s="421"/>
      <c r="H158" s="422"/>
      <c r="I158" s="423"/>
      <c r="J158" s="424"/>
      <c r="K158" s="425"/>
      <c r="L158" s="426"/>
      <c r="M158" s="426"/>
    </row>
    <row r="159" spans="1:13">
      <c r="A159" s="428"/>
      <c r="E159" s="212"/>
      <c r="F159" s="212"/>
      <c r="G159" s="212"/>
      <c r="H159" s="313"/>
      <c r="I159" s="429"/>
      <c r="J159" s="214"/>
      <c r="K159" s="430"/>
      <c r="L159" s="216"/>
      <c r="M159" s="431"/>
    </row>
    <row r="160" spans="1:13">
      <c r="A160" s="358"/>
      <c r="E160" s="212"/>
      <c r="F160" s="212"/>
      <c r="G160" s="212"/>
      <c r="J160" s="214"/>
      <c r="K160" s="215"/>
      <c r="L160" s="216"/>
      <c r="M160" s="344"/>
    </row>
    <row r="161" spans="1:13">
      <c r="A161" s="536"/>
      <c r="B161" s="341"/>
      <c r="C161" s="532"/>
      <c r="D161" s="532"/>
      <c r="E161" s="485"/>
      <c r="F161" s="532"/>
      <c r="G161" s="532"/>
      <c r="H161" s="532"/>
      <c r="I161" s="537"/>
      <c r="J161" s="485"/>
      <c r="K161" s="538"/>
      <c r="L161" s="539"/>
      <c r="M161" s="340"/>
    </row>
    <row r="162" spans="1:13">
      <c r="A162" s="536"/>
      <c r="B162" s="341"/>
      <c r="C162" s="532"/>
      <c r="D162" s="532"/>
      <c r="E162" s="485"/>
      <c r="F162" s="532"/>
      <c r="G162" s="532"/>
      <c r="H162" s="532"/>
      <c r="I162" s="537"/>
      <c r="J162" s="485"/>
      <c r="K162" s="538"/>
      <c r="L162" s="539"/>
      <c r="M162" s="340"/>
    </row>
    <row r="163" spans="1:13">
      <c r="A163" s="358"/>
      <c r="E163" s="212"/>
      <c r="F163" s="212"/>
      <c r="G163" s="212"/>
      <c r="J163" s="214"/>
      <c r="K163" s="215"/>
      <c r="L163" s="216"/>
      <c r="M163" s="344"/>
    </row>
    <row r="164" spans="1:13">
      <c r="A164" s="358"/>
      <c r="E164" s="212"/>
      <c r="F164" s="212"/>
      <c r="G164" s="212"/>
      <c r="J164" s="214"/>
      <c r="K164" s="215"/>
      <c r="L164" s="216"/>
      <c r="M164" s="344"/>
    </row>
    <row r="165" spans="1:13">
      <c r="A165" s="358"/>
      <c r="E165" s="212"/>
      <c r="F165" s="212"/>
      <c r="G165" s="212"/>
      <c r="J165" s="214"/>
      <c r="K165" s="215"/>
      <c r="L165" s="216"/>
      <c r="M165" s="344"/>
    </row>
    <row r="166" spans="1:13">
      <c r="A166" s="428"/>
      <c r="E166" s="212"/>
      <c r="F166" s="212"/>
      <c r="G166" s="212"/>
      <c r="J166" s="214"/>
      <c r="K166" s="215"/>
      <c r="M166" s="246"/>
    </row>
    <row r="167" spans="1:13">
      <c r="A167" s="358"/>
      <c r="C167" s="432"/>
      <c r="E167" s="212"/>
      <c r="F167" s="212"/>
      <c r="G167" s="212"/>
      <c r="J167" s="214"/>
      <c r="K167" s="215"/>
      <c r="M167" s="246"/>
    </row>
    <row r="168" spans="1:13">
      <c r="A168" s="358"/>
      <c r="C168" s="432"/>
      <c r="E168" s="212"/>
      <c r="F168" s="212"/>
      <c r="G168" s="212"/>
      <c r="J168" s="214"/>
      <c r="K168" s="215"/>
      <c r="M168" s="246"/>
    </row>
    <row r="169" spans="1:13">
      <c r="A169" s="541"/>
      <c r="B169" s="434"/>
      <c r="C169" s="435"/>
      <c r="D169" s="435"/>
      <c r="E169" s="435"/>
      <c r="F169" s="435"/>
      <c r="G169" s="436"/>
      <c r="H169" s="436"/>
      <c r="I169" s="437"/>
      <c r="M169" s="246"/>
    </row>
    <row r="170" spans="1:13">
      <c r="A170" s="541"/>
      <c r="E170" s="212"/>
      <c r="F170" s="212"/>
      <c r="G170" s="212"/>
      <c r="J170" s="214"/>
      <c r="K170" s="215"/>
      <c r="M170" s="246"/>
    </row>
    <row r="171" spans="1:13">
      <c r="A171" s="358"/>
      <c r="E171" s="212"/>
      <c r="F171" s="212"/>
      <c r="G171" s="212"/>
      <c r="I171" s="429"/>
      <c r="J171" s="214"/>
      <c r="K171" s="430"/>
      <c r="M171" s="246"/>
    </row>
    <row r="172" spans="1:13">
      <c r="A172" s="440"/>
      <c r="B172" s="361"/>
      <c r="C172" s="362"/>
      <c r="D172" s="362"/>
      <c r="E172" s="362"/>
      <c r="F172" s="362"/>
      <c r="G172" s="362"/>
      <c r="H172" s="362"/>
      <c r="I172" s="364"/>
      <c r="J172" s="365"/>
      <c r="K172" s="441"/>
      <c r="L172" s="272"/>
      <c r="M172" s="378"/>
    </row>
    <row r="173" spans="1:13">
      <c r="A173" s="549"/>
      <c r="E173" s="212"/>
      <c r="F173" s="212"/>
      <c r="G173" s="212"/>
      <c r="I173" s="429"/>
      <c r="J173" s="214"/>
      <c r="K173" s="430"/>
    </row>
    <row r="174" spans="1:13" ht="25">
      <c r="A174" s="315"/>
      <c r="B174" s="258"/>
      <c r="C174" s="550"/>
      <c r="D174" s="550"/>
      <c r="E174" s="550"/>
      <c r="F174" s="550"/>
      <c r="G174" s="550"/>
      <c r="H174" s="550"/>
      <c r="I174" s="550"/>
      <c r="J174" s="550"/>
      <c r="K174" s="550"/>
    </row>
    <row r="175" spans="1:13">
      <c r="A175" s="320"/>
      <c r="B175" s="551"/>
      <c r="C175" s="323"/>
      <c r="D175" s="323"/>
      <c r="E175" s="323"/>
      <c r="F175" s="322"/>
      <c r="G175" s="322"/>
      <c r="H175" s="322"/>
      <c r="I175" s="552"/>
      <c r="J175" s="811"/>
      <c r="K175" s="811"/>
      <c r="L175" s="226"/>
      <c r="M175" s="227"/>
    </row>
    <row r="176" spans="1:13">
      <c r="A176" s="553"/>
      <c r="B176" s="287"/>
      <c r="C176" s="288"/>
      <c r="D176" s="288"/>
      <c r="E176" s="288"/>
      <c r="F176" s="288"/>
      <c r="G176" s="288"/>
      <c r="H176" s="288"/>
      <c r="I176" s="289"/>
      <c r="J176" s="290"/>
      <c r="K176" s="554"/>
      <c r="L176" s="246"/>
      <c r="M176" s="555"/>
    </row>
    <row r="177" spans="1:13">
      <c r="A177" s="556"/>
      <c r="B177" s="557"/>
      <c r="C177" s="404"/>
      <c r="D177" s="404"/>
      <c r="E177" s="404"/>
      <c r="F177" s="404"/>
      <c r="G177" s="404"/>
      <c r="H177" s="404"/>
      <c r="I177" s="558"/>
      <c r="J177" s="559"/>
      <c r="K177" s="560"/>
      <c r="L177" s="246"/>
      <c r="M177" s="561"/>
    </row>
    <row r="178" spans="1:13">
      <c r="A178" s="556"/>
      <c r="B178" s="557"/>
      <c r="C178" s="404"/>
      <c r="D178" s="404"/>
      <c r="E178" s="404"/>
      <c r="F178" s="404"/>
      <c r="G178" s="404"/>
      <c r="H178" s="404"/>
      <c r="I178" s="558"/>
      <c r="J178" s="559"/>
      <c r="K178" s="560"/>
      <c r="L178" s="246"/>
      <c r="M178" s="561"/>
    </row>
    <row r="179" spans="1:13">
      <c r="A179" s="415"/>
      <c r="B179" s="275"/>
      <c r="C179" s="276"/>
      <c r="D179" s="276"/>
      <c r="E179" s="276"/>
      <c r="F179" s="276"/>
      <c r="G179" s="276"/>
      <c r="H179" s="276"/>
      <c r="I179" s="277"/>
      <c r="J179" s="278"/>
      <c r="K179" s="417"/>
      <c r="L179" s="418"/>
      <c r="M179" s="418"/>
    </row>
    <row r="180" spans="1:13">
      <c r="A180" s="553"/>
      <c r="B180" s="287"/>
      <c r="C180" s="276"/>
      <c r="D180" s="288"/>
      <c r="E180" s="288"/>
      <c r="F180" s="288"/>
      <c r="G180" s="288"/>
      <c r="H180" s="288"/>
      <c r="I180" s="277"/>
      <c r="J180" s="290"/>
      <c r="K180" s="554"/>
      <c r="L180" s="246"/>
      <c r="M180" s="555"/>
    </row>
    <row r="181" spans="1:13">
      <c r="A181" s="812"/>
      <c r="B181" s="557"/>
      <c r="C181" s="288"/>
      <c r="D181" s="404"/>
      <c r="E181" s="404"/>
      <c r="F181" s="404"/>
      <c r="G181" s="404"/>
      <c r="H181" s="404"/>
      <c r="I181" s="289"/>
      <c r="J181" s="559"/>
      <c r="K181" s="560"/>
      <c r="L181" s="246"/>
      <c r="M181" s="561"/>
    </row>
    <row r="182" spans="1:13">
      <c r="A182" s="813"/>
      <c r="B182" s="557"/>
      <c r="C182" s="404"/>
      <c r="D182" s="404"/>
      <c r="E182" s="404"/>
      <c r="F182" s="404"/>
      <c r="G182" s="404"/>
      <c r="H182" s="404"/>
      <c r="I182" s="558"/>
      <c r="J182" s="559"/>
      <c r="K182" s="560"/>
      <c r="L182" s="246"/>
      <c r="M182" s="561"/>
    </row>
    <row r="183" spans="1:13">
      <c r="A183" s="813"/>
      <c r="B183" s="557"/>
      <c r="C183" s="404"/>
      <c r="D183" s="404"/>
      <c r="E183" s="404"/>
      <c r="F183" s="404"/>
      <c r="G183" s="404"/>
      <c r="H183" s="404"/>
      <c r="I183" s="558"/>
      <c r="J183" s="559"/>
      <c r="K183" s="560"/>
      <c r="L183" s="246"/>
      <c r="M183" s="561"/>
    </row>
    <row r="184" spans="1:13">
      <c r="A184" s="814"/>
      <c r="B184" s="275"/>
      <c r="C184" s="276"/>
      <c r="D184" s="276"/>
      <c r="E184" s="276"/>
      <c r="F184" s="404"/>
      <c r="G184" s="276"/>
      <c r="H184" s="276"/>
      <c r="I184" s="277"/>
      <c r="J184" s="278"/>
      <c r="K184" s="417"/>
      <c r="L184" s="418"/>
      <c r="M184" s="418"/>
    </row>
    <row r="185" spans="1:13">
      <c r="A185" s="415"/>
      <c r="B185" s="275"/>
      <c r="C185" s="276"/>
      <c r="D185" s="276"/>
      <c r="E185" s="276"/>
      <c r="F185" s="276"/>
      <c r="G185" s="276"/>
      <c r="H185" s="276"/>
      <c r="I185" s="277"/>
      <c r="J185" s="278"/>
      <c r="K185" s="417"/>
      <c r="L185" s="418"/>
      <c r="M185" s="418"/>
    </row>
    <row r="186" spans="1:13">
      <c r="A186" s="349"/>
      <c r="B186" s="350"/>
      <c r="C186" s="351"/>
      <c r="D186" s="351"/>
      <c r="E186" s="351"/>
      <c r="F186" s="351"/>
      <c r="G186" s="351"/>
      <c r="H186" s="351"/>
      <c r="I186" s="562"/>
      <c r="J186" s="563"/>
      <c r="K186" s="564"/>
      <c r="L186" s="565"/>
      <c r="M186" s="236"/>
    </row>
    <row r="187" spans="1:13" ht="16">
      <c r="A187" s="566"/>
      <c r="E187" s="212"/>
      <c r="F187" s="212"/>
      <c r="G187" s="212"/>
      <c r="J187" s="214"/>
      <c r="K187" s="215"/>
      <c r="M187" s="246"/>
    </row>
    <row r="188" spans="1:13">
      <c r="A188" s="358"/>
      <c r="B188" s="341"/>
      <c r="E188" s="212"/>
      <c r="F188" s="212"/>
      <c r="G188" s="212"/>
      <c r="J188" s="214"/>
      <c r="K188" s="215"/>
      <c r="L188" s="216"/>
      <c r="M188" s="246"/>
    </row>
    <row r="189" spans="1:13">
      <c r="A189" s="358"/>
      <c r="B189" s="341"/>
      <c r="E189" s="212"/>
      <c r="F189" s="212"/>
      <c r="G189" s="212"/>
      <c r="J189" s="214"/>
      <c r="K189" s="215"/>
      <c r="L189" s="216"/>
      <c r="M189" s="246"/>
    </row>
    <row r="190" spans="1:13">
      <c r="A190" s="358"/>
      <c r="E190" s="212"/>
      <c r="F190" s="212"/>
      <c r="G190" s="212"/>
      <c r="J190" s="214"/>
      <c r="K190" s="215"/>
      <c r="M190" s="246"/>
    </row>
    <row r="191" spans="1:13">
      <c r="A191" s="358"/>
      <c r="C191" s="432"/>
      <c r="E191" s="212"/>
      <c r="F191" s="212"/>
      <c r="G191" s="212"/>
      <c r="J191" s="214"/>
      <c r="K191" s="215"/>
      <c r="M191" s="246"/>
    </row>
    <row r="192" spans="1:13">
      <c r="A192" s="358"/>
      <c r="C192" s="432"/>
      <c r="E192" s="212"/>
      <c r="F192" s="212"/>
      <c r="G192" s="212"/>
      <c r="J192" s="214"/>
      <c r="K192" s="215"/>
      <c r="M192" s="246"/>
    </row>
    <row r="193" spans="1:19">
      <c r="A193" s="358"/>
      <c r="C193" s="432"/>
      <c r="E193" s="212"/>
      <c r="F193" s="212"/>
      <c r="G193" s="212"/>
      <c r="J193" s="214"/>
      <c r="K193" s="215"/>
      <c r="M193" s="246"/>
    </row>
    <row r="194" spans="1:19">
      <c r="A194" s="358"/>
      <c r="C194" s="432"/>
      <c r="E194" s="212"/>
      <c r="F194" s="212"/>
      <c r="G194" s="212"/>
      <c r="J194" s="214"/>
      <c r="K194" s="215"/>
      <c r="M194" s="246"/>
    </row>
    <row r="195" spans="1:19">
      <c r="B195" s="567"/>
      <c r="E195" s="212"/>
      <c r="F195" s="212"/>
      <c r="G195" s="212"/>
      <c r="I195" s="429"/>
      <c r="J195" s="214"/>
      <c r="K195" s="430"/>
      <c r="M195" s="246"/>
    </row>
    <row r="196" spans="1:19">
      <c r="A196" s="568"/>
      <c r="B196" s="361"/>
      <c r="C196" s="362"/>
      <c r="D196" s="362"/>
      <c r="E196" s="569"/>
      <c r="F196" s="569"/>
      <c r="G196" s="569"/>
      <c r="H196" s="362"/>
      <c r="I196" s="364"/>
      <c r="J196" s="365"/>
      <c r="K196" s="441"/>
      <c r="L196" s="362"/>
      <c r="M196" s="348"/>
    </row>
    <row r="197" spans="1:19" ht="25">
      <c r="A197" s="315"/>
      <c r="B197" s="258"/>
      <c r="C197" s="570"/>
      <c r="D197" s="570"/>
      <c r="E197" s="570"/>
      <c r="F197" s="570"/>
      <c r="G197" s="570"/>
      <c r="H197" s="570"/>
      <c r="I197" s="570"/>
      <c r="J197" s="570"/>
      <c r="K197" s="570"/>
    </row>
    <row r="198" spans="1:19">
      <c r="A198" s="320"/>
      <c r="B198" s="571"/>
      <c r="C198" s="323"/>
      <c r="D198" s="323"/>
      <c r="E198" s="323"/>
      <c r="F198" s="322"/>
      <c r="G198" s="322"/>
      <c r="H198" s="322"/>
      <c r="I198" s="324"/>
      <c r="J198" s="815"/>
      <c r="K198" s="816"/>
      <c r="L198" s="226"/>
      <c r="M198" s="227"/>
    </row>
    <row r="199" spans="1:19">
      <c r="A199" s="817"/>
      <c r="B199" s="818"/>
      <c r="C199" s="818"/>
      <c r="D199" s="818"/>
      <c r="E199" s="818"/>
      <c r="F199" s="818"/>
      <c r="G199" s="818"/>
      <c r="H199" s="818"/>
      <c r="I199" s="818"/>
      <c r="J199" s="818"/>
      <c r="K199" s="818"/>
      <c r="L199" s="818"/>
      <c r="M199" s="819"/>
    </row>
    <row r="200" spans="1:19">
      <c r="A200" s="545"/>
      <c r="B200" s="511"/>
      <c r="C200" s="508"/>
      <c r="D200" s="508"/>
      <c r="E200" s="508"/>
      <c r="F200" s="508"/>
      <c r="G200" s="508"/>
      <c r="H200" s="508"/>
      <c r="I200" s="546"/>
      <c r="J200" s="572"/>
      <c r="K200" s="548"/>
      <c r="L200" s="508"/>
      <c r="M200" s="516"/>
    </row>
    <row r="201" spans="1:19">
      <c r="A201" s="510"/>
      <c r="B201" s="511"/>
      <c r="C201" s="512"/>
      <c r="D201" s="512"/>
      <c r="E201" s="512"/>
      <c r="F201" s="512"/>
      <c r="G201" s="512"/>
      <c r="H201" s="512"/>
      <c r="I201" s="513"/>
      <c r="J201" s="573"/>
      <c r="K201" s="515"/>
      <c r="L201" s="508"/>
      <c r="M201" s="516"/>
    </row>
    <row r="202" spans="1:19">
      <c r="A202" s="510"/>
      <c r="B202" s="511"/>
      <c r="C202" s="512"/>
      <c r="D202" s="512"/>
      <c r="E202" s="512"/>
      <c r="F202" s="512"/>
      <c r="G202" s="512"/>
      <c r="H202" s="512"/>
      <c r="I202" s="513"/>
      <c r="J202" s="573"/>
      <c r="K202" s="515"/>
      <c r="L202" s="508"/>
      <c r="M202" s="516"/>
    </row>
    <row r="203" spans="1:19">
      <c r="A203" s="510"/>
      <c r="B203" s="511"/>
      <c r="C203" s="512"/>
      <c r="D203" s="512"/>
      <c r="E203" s="512"/>
      <c r="F203" s="512"/>
      <c r="G203" s="512"/>
      <c r="H203" s="512"/>
      <c r="I203" s="513"/>
      <c r="J203" s="573"/>
      <c r="K203" s="515"/>
      <c r="L203" s="508"/>
      <c r="M203" s="516"/>
    </row>
    <row r="204" spans="1:19">
      <c r="A204" s="510"/>
      <c r="B204" s="511"/>
      <c r="C204" s="512"/>
      <c r="D204" s="512"/>
      <c r="E204" s="512"/>
      <c r="F204" s="512"/>
      <c r="G204" s="512"/>
      <c r="H204" s="512"/>
      <c r="I204" s="513"/>
      <c r="J204" s="573"/>
      <c r="K204" s="515"/>
      <c r="L204" s="508"/>
      <c r="M204" s="516"/>
    </row>
    <row r="205" spans="1:19">
      <c r="A205" s="510"/>
      <c r="B205" s="511"/>
      <c r="C205" s="512"/>
      <c r="D205" s="512"/>
      <c r="E205" s="512"/>
      <c r="F205" s="512"/>
      <c r="G205" s="512"/>
      <c r="H205" s="512"/>
      <c r="I205" s="513"/>
      <c r="J205" s="573"/>
      <c r="K205" s="515"/>
      <c r="L205" s="508"/>
      <c r="M205" s="516"/>
    </row>
    <row r="206" spans="1:19" ht="16" thickBot="1">
      <c r="A206" s="510"/>
      <c r="B206" s="574"/>
      <c r="C206" s="512"/>
      <c r="D206" s="512"/>
      <c r="E206" s="512"/>
      <c r="F206" s="512"/>
      <c r="G206" s="512"/>
      <c r="H206" s="512"/>
      <c r="I206" s="513"/>
      <c r="J206" s="573"/>
      <c r="K206" s="515"/>
      <c r="L206" s="508"/>
      <c r="M206" s="516"/>
      <c r="R206" s="497"/>
      <c r="S206" s="497"/>
    </row>
    <row r="207" spans="1:19">
      <c r="A207" s="575"/>
      <c r="B207" s="576"/>
      <c r="C207" s="577"/>
      <c r="D207" s="577"/>
      <c r="E207" s="577"/>
      <c r="F207" s="577"/>
      <c r="G207" s="577"/>
      <c r="H207" s="578"/>
      <c r="I207" s="579"/>
      <c r="J207" s="580"/>
      <c r="K207" s="581"/>
      <c r="L207" s="577"/>
      <c r="M207" s="582"/>
      <c r="R207" s="497"/>
      <c r="S207" s="497"/>
    </row>
    <row r="208" spans="1:19">
      <c r="A208" s="583"/>
      <c r="B208" s="420"/>
      <c r="C208" s="421"/>
      <c r="D208" s="421"/>
      <c r="E208" s="421"/>
      <c r="F208" s="421"/>
      <c r="G208" s="421"/>
      <c r="H208" s="422"/>
      <c r="I208" s="423"/>
      <c r="J208" s="424"/>
      <c r="K208" s="425"/>
      <c r="L208" s="421"/>
      <c r="M208" s="584"/>
    </row>
    <row r="209" spans="1:13">
      <c r="A209" s="583"/>
      <c r="B209" s="420"/>
      <c r="C209" s="421"/>
      <c r="D209" s="421"/>
      <c r="E209" s="421"/>
      <c r="F209" s="421"/>
      <c r="G209" s="421"/>
      <c r="H209" s="422"/>
      <c r="I209" s="423"/>
      <c r="J209" s="424"/>
      <c r="K209" s="425"/>
      <c r="L209" s="426"/>
      <c r="M209" s="584"/>
    </row>
    <row r="210" spans="1:13">
      <c r="A210" s="583"/>
      <c r="B210" s="420"/>
      <c r="C210" s="421"/>
      <c r="D210" s="421"/>
      <c r="E210" s="421"/>
      <c r="F210" s="421"/>
      <c r="G210" s="421"/>
      <c r="H210" s="422"/>
      <c r="I210" s="423"/>
      <c r="J210" s="424"/>
      <c r="K210" s="425"/>
      <c r="L210" s="421"/>
      <c r="M210" s="584"/>
    </row>
    <row r="211" spans="1:13" ht="16" thickBot="1">
      <c r="A211" s="585"/>
      <c r="B211" s="586"/>
      <c r="C211" s="587"/>
      <c r="D211" s="587"/>
      <c r="E211" s="587"/>
      <c r="F211" s="587"/>
      <c r="G211" s="587"/>
      <c r="H211" s="588"/>
      <c r="I211" s="589"/>
      <c r="J211" s="590"/>
      <c r="K211" s="591"/>
      <c r="L211" s="587"/>
      <c r="M211" s="592"/>
    </row>
    <row r="212" spans="1:13">
      <c r="E212" s="212"/>
      <c r="F212" s="212"/>
      <c r="G212" s="212"/>
      <c r="H212" s="313"/>
      <c r="I212" s="593"/>
      <c r="J212" s="214"/>
      <c r="K212" s="430"/>
      <c r="M212" s="246"/>
    </row>
    <row r="213" spans="1:13" ht="16">
      <c r="A213" s="566"/>
      <c r="E213" s="212"/>
      <c r="F213" s="212"/>
      <c r="G213" s="212"/>
      <c r="J213" s="214"/>
      <c r="K213" s="215"/>
      <c r="M213" s="246"/>
    </row>
    <row r="214" spans="1:13" ht="16">
      <c r="A214" s="594"/>
      <c r="B214" s="341"/>
      <c r="C214" s="532"/>
      <c r="D214" s="532"/>
      <c r="E214" s="532"/>
      <c r="F214" s="532"/>
      <c r="G214" s="532"/>
      <c r="H214" s="532"/>
      <c r="I214" s="537"/>
      <c r="J214" s="485"/>
      <c r="K214" s="538"/>
      <c r="L214" s="532"/>
      <c r="M214" s="340"/>
    </row>
    <row r="215" spans="1:13">
      <c r="A215" s="595"/>
      <c r="E215" s="212"/>
      <c r="F215" s="212"/>
      <c r="G215" s="212"/>
      <c r="J215" s="214"/>
      <c r="K215" s="215"/>
      <c r="M215" s="246"/>
    </row>
    <row r="216" spans="1:13">
      <c r="A216" s="358"/>
      <c r="B216" s="596"/>
      <c r="C216" s="432"/>
      <c r="E216" s="212"/>
      <c r="F216" s="212"/>
      <c r="G216" s="212"/>
      <c r="J216" s="214"/>
      <c r="K216" s="215"/>
      <c r="M216" s="246"/>
    </row>
    <row r="217" spans="1:13">
      <c r="A217" s="595"/>
      <c r="E217" s="212"/>
      <c r="F217" s="212"/>
      <c r="G217" s="212"/>
      <c r="J217" s="214"/>
      <c r="K217" s="215"/>
      <c r="M217" s="246"/>
    </row>
    <row r="218" spans="1:13">
      <c r="A218" s="358"/>
      <c r="C218" s="432"/>
      <c r="E218" s="212"/>
      <c r="F218" s="212"/>
      <c r="G218" s="212"/>
      <c r="J218" s="214"/>
      <c r="K218" s="215"/>
      <c r="M218" s="246"/>
    </row>
    <row r="219" spans="1:13">
      <c r="A219" s="358"/>
      <c r="C219" s="432"/>
      <c r="E219" s="212"/>
      <c r="F219" s="212"/>
      <c r="G219" s="212"/>
      <c r="J219" s="214"/>
      <c r="K219" s="215"/>
      <c r="M219" s="246"/>
    </row>
    <row r="220" spans="1:13">
      <c r="A220" s="595"/>
      <c r="B220" s="341"/>
      <c r="E220" s="212"/>
      <c r="F220" s="212"/>
      <c r="G220" s="212"/>
      <c r="J220" s="214"/>
      <c r="K220" s="215"/>
      <c r="M220" s="246"/>
    </row>
    <row r="221" spans="1:13">
      <c r="A221" s="595"/>
      <c r="C221" s="341"/>
      <c r="D221" s="532"/>
      <c r="E221" s="532"/>
      <c r="F221" s="532"/>
      <c r="G221" s="532"/>
      <c r="H221" s="532"/>
      <c r="I221" s="537"/>
      <c r="J221" s="214"/>
      <c r="K221" s="215"/>
      <c r="M221" s="246"/>
    </row>
    <row r="222" spans="1:13">
      <c r="A222" s="595"/>
      <c r="C222" s="341"/>
      <c r="D222" s="532"/>
      <c r="E222" s="532"/>
      <c r="F222" s="532"/>
      <c r="G222" s="532"/>
      <c r="H222" s="532"/>
      <c r="I222" s="537"/>
      <c r="J222" s="214"/>
      <c r="K222" s="215"/>
      <c r="M222" s="246"/>
    </row>
    <row r="223" spans="1:13">
      <c r="A223" s="358"/>
      <c r="E223" s="212"/>
      <c r="F223" s="212"/>
      <c r="G223" s="212"/>
      <c r="J223" s="214"/>
      <c r="K223" s="215"/>
      <c r="M223" s="246"/>
    </row>
    <row r="224" spans="1:13">
      <c r="A224" s="358"/>
      <c r="E224" s="212"/>
      <c r="F224" s="212"/>
      <c r="G224" s="212"/>
      <c r="J224" s="214"/>
      <c r="K224" s="215"/>
      <c r="M224" s="246"/>
    </row>
    <row r="225" spans="1:13">
      <c r="A225" s="358"/>
      <c r="E225" s="212"/>
      <c r="F225" s="212"/>
      <c r="G225" s="212"/>
      <c r="J225" s="214"/>
      <c r="K225" s="215"/>
      <c r="M225" s="246"/>
    </row>
    <row r="226" spans="1:13">
      <c r="C226" s="211"/>
      <c r="E226" s="212"/>
      <c r="F226" s="212"/>
      <c r="G226" s="212"/>
      <c r="J226" s="214"/>
      <c r="K226" s="215"/>
      <c r="M226" s="246"/>
    </row>
    <row r="227" spans="1:13">
      <c r="C227" s="211"/>
      <c r="E227" s="212"/>
      <c r="F227" s="212"/>
      <c r="G227" s="212"/>
      <c r="J227" s="214"/>
      <c r="K227" s="215"/>
      <c r="M227" s="246"/>
    </row>
    <row r="228" spans="1:13">
      <c r="A228" s="597"/>
      <c r="B228" s="341"/>
      <c r="C228" s="598"/>
      <c r="E228" s="212"/>
      <c r="F228" s="212"/>
      <c r="G228" s="212"/>
      <c r="J228" s="214"/>
      <c r="K228" s="215"/>
      <c r="M228" s="246"/>
    </row>
    <row r="229" spans="1:13">
      <c r="C229" s="211"/>
      <c r="E229" s="212"/>
      <c r="F229" s="212"/>
      <c r="G229" s="212"/>
      <c r="J229" s="214"/>
      <c r="K229" s="215"/>
      <c r="M229" s="246"/>
    </row>
    <row r="230" spans="1:13">
      <c r="A230" s="599"/>
      <c r="B230" s="361"/>
      <c r="C230" s="362"/>
      <c r="D230" s="362"/>
      <c r="E230" s="362"/>
      <c r="F230" s="362"/>
      <c r="G230" s="362"/>
      <c r="H230" s="362"/>
      <c r="I230" s="364"/>
      <c r="J230" s="408"/>
      <c r="K230" s="600"/>
      <c r="L230" s="362"/>
      <c r="M230" s="348"/>
    </row>
    <row r="231" spans="1:13">
      <c r="A231" s="595"/>
      <c r="E231" s="212"/>
      <c r="F231" s="212"/>
      <c r="G231" s="212"/>
      <c r="J231" s="214"/>
      <c r="K231" s="215"/>
    </row>
    <row r="232" spans="1:13" ht="25">
      <c r="A232" s="315"/>
      <c r="B232" s="258"/>
      <c r="C232" s="550"/>
      <c r="D232" s="550"/>
      <c r="E232" s="550"/>
      <c r="F232" s="550"/>
      <c r="G232" s="550"/>
      <c r="H232" s="550"/>
      <c r="I232" s="550"/>
      <c r="J232" s="550"/>
      <c r="K232" s="550"/>
      <c r="L232" s="216"/>
    </row>
    <row r="233" spans="1:13">
      <c r="A233" s="371"/>
      <c r="B233" s="571"/>
      <c r="C233" s="323"/>
      <c r="D233" s="323"/>
      <c r="E233" s="323"/>
      <c r="F233" s="322"/>
      <c r="G233" s="322"/>
      <c r="H233" s="322"/>
      <c r="I233" s="324"/>
      <c r="J233" s="815"/>
      <c r="K233" s="816"/>
      <c r="L233" s="226"/>
      <c r="M233" s="227"/>
    </row>
    <row r="234" spans="1:13">
      <c r="A234" s="371"/>
      <c r="B234" s="601"/>
      <c r="C234" s="448"/>
      <c r="D234" s="448"/>
      <c r="E234" s="448"/>
      <c r="F234" s="448"/>
      <c r="G234" s="448"/>
      <c r="H234" s="448"/>
      <c r="I234" s="602"/>
      <c r="J234" s="603"/>
      <c r="K234" s="604"/>
      <c r="L234" s="404"/>
      <c r="M234" s="273"/>
    </row>
    <row r="235" spans="1:13">
      <c r="A235" s="343"/>
      <c r="B235" s="605"/>
      <c r="C235" s="497"/>
      <c r="D235" s="497"/>
      <c r="E235" s="497"/>
      <c r="F235" s="497"/>
      <c r="G235" s="497"/>
      <c r="H235" s="498"/>
      <c r="I235" s="343"/>
      <c r="J235" s="243"/>
      <c r="K235" s="500"/>
      <c r="L235" s="288"/>
      <c r="M235" s="280"/>
    </row>
    <row r="236" spans="1:13">
      <c r="A236" s="343"/>
      <c r="B236" s="605"/>
      <c r="C236" s="497"/>
      <c r="D236" s="497"/>
      <c r="E236" s="497"/>
      <c r="F236" s="497"/>
      <c r="G236" s="497"/>
      <c r="H236" s="498"/>
      <c r="I236" s="343"/>
      <c r="J236" s="243"/>
      <c r="K236" s="500"/>
      <c r="L236" s="288"/>
      <c r="M236" s="280"/>
    </row>
    <row r="237" spans="1:13">
      <c r="A237" s="343"/>
      <c r="B237" s="605"/>
      <c r="C237" s="497"/>
      <c r="D237" s="497"/>
      <c r="E237" s="497"/>
      <c r="F237" s="497"/>
      <c r="G237" s="497"/>
      <c r="H237" s="498"/>
      <c r="I237" s="343"/>
      <c r="J237" s="243"/>
      <c r="K237" s="500"/>
      <c r="L237" s="288"/>
      <c r="M237" s="280"/>
    </row>
    <row r="238" spans="1:13">
      <c r="A238" s="343"/>
      <c r="B238" s="605"/>
      <c r="C238" s="497"/>
      <c r="D238" s="497"/>
      <c r="E238" s="497"/>
      <c r="F238" s="497"/>
      <c r="G238" s="497"/>
      <c r="H238" s="498"/>
      <c r="I238" s="343"/>
      <c r="J238" s="243"/>
      <c r="K238" s="500"/>
      <c r="L238" s="288"/>
      <c r="M238" s="280"/>
    </row>
    <row r="239" spans="1:13">
      <c r="A239" s="377"/>
      <c r="B239" s="606"/>
      <c r="C239" s="530"/>
      <c r="D239" s="530"/>
      <c r="E239" s="530"/>
      <c r="F239" s="530"/>
      <c r="G239" s="530"/>
      <c r="H239" s="607"/>
      <c r="I239" s="377"/>
      <c r="J239" s="608"/>
      <c r="K239" s="609"/>
      <c r="L239" s="347"/>
      <c r="M239" s="300"/>
    </row>
    <row r="240" spans="1:13">
      <c r="A240" s="358"/>
      <c r="E240" s="212"/>
      <c r="F240" s="212"/>
      <c r="G240" s="212"/>
      <c r="J240" s="214"/>
      <c r="K240" s="215"/>
      <c r="L240" s="216"/>
      <c r="M240" s="246"/>
    </row>
    <row r="241" spans="1:13">
      <c r="A241" s="358"/>
      <c r="B241" s="341"/>
      <c r="E241" s="212"/>
      <c r="F241" s="212"/>
      <c r="G241" s="212"/>
      <c r="J241" s="214"/>
      <c r="K241" s="215"/>
      <c r="L241" s="216"/>
      <c r="M241" s="246"/>
    </row>
    <row r="242" spans="1:13">
      <c r="A242" s="595"/>
      <c r="E242" s="212"/>
      <c r="F242" s="212"/>
      <c r="G242" s="212"/>
      <c r="I242" s="537"/>
      <c r="J242" s="485"/>
      <c r="K242" s="215"/>
      <c r="M242" s="246"/>
    </row>
    <row r="243" spans="1:13">
      <c r="A243" s="595"/>
      <c r="E243" s="212"/>
      <c r="F243" s="212"/>
      <c r="G243" s="212"/>
      <c r="J243" s="214"/>
      <c r="K243" s="215"/>
      <c r="M243" s="246"/>
    </row>
    <row r="244" spans="1:13">
      <c r="A244" s="610"/>
      <c r="B244" s="361" t="s">
        <v>305</v>
      </c>
      <c r="C244" s="362"/>
      <c r="D244" s="362"/>
      <c r="E244" s="362"/>
      <c r="F244" s="362"/>
      <c r="G244" s="362"/>
      <c r="H244" s="362"/>
      <c r="I244" s="364"/>
      <c r="J244" s="408"/>
      <c r="K244" s="543"/>
      <c r="L244" s="362"/>
      <c r="M244" s="348"/>
    </row>
    <row r="245" spans="1:13">
      <c r="A245" s="549"/>
      <c r="B245" s="256"/>
      <c r="E245" s="212"/>
      <c r="F245" s="212"/>
      <c r="G245" s="212"/>
      <c r="J245" s="214"/>
      <c r="K245" s="430"/>
    </row>
    <row r="246" spans="1:13" ht="25">
      <c r="A246" s="315"/>
      <c r="B246" s="258"/>
      <c r="C246" s="820"/>
      <c r="D246" s="820"/>
      <c r="E246" s="820"/>
      <c r="F246" s="820"/>
      <c r="G246" s="820"/>
      <c r="H246" s="820"/>
      <c r="I246" s="820"/>
      <c r="J246" s="820"/>
      <c r="K246" s="820"/>
    </row>
    <row r="247" spans="1:13">
      <c r="A247" s="371"/>
      <c r="B247" s="571"/>
      <c r="C247" s="323"/>
      <c r="D247" s="323"/>
      <c r="E247" s="323"/>
      <c r="F247" s="322"/>
      <c r="G247" s="322"/>
      <c r="H247" s="322"/>
      <c r="I247" s="324"/>
      <c r="J247" s="815"/>
      <c r="K247" s="816"/>
      <c r="L247" s="226"/>
      <c r="M247" s="227"/>
    </row>
    <row r="248" spans="1:13">
      <c r="A248" s="371"/>
      <c r="B248" s="601"/>
      <c r="C248" s="448"/>
      <c r="D248" s="448"/>
      <c r="E248" s="448"/>
      <c r="F248" s="448"/>
      <c r="G248" s="448"/>
      <c r="H248" s="448"/>
      <c r="I248" s="602"/>
      <c r="J248" s="603"/>
      <c r="K248" s="604"/>
      <c r="L248" s="404"/>
      <c r="M248" s="273"/>
    </row>
    <row r="249" spans="1:13">
      <c r="A249" s="343"/>
      <c r="B249" s="605"/>
      <c r="C249" s="497"/>
      <c r="D249" s="497"/>
      <c r="E249" s="497"/>
      <c r="F249" s="497"/>
      <c r="G249" s="497"/>
      <c r="H249" s="498"/>
      <c r="I249" s="343"/>
      <c r="J249" s="243"/>
      <c r="K249" s="500"/>
      <c r="L249" s="288"/>
      <c r="M249" s="280"/>
    </row>
    <row r="250" spans="1:13">
      <c r="A250" s="343"/>
      <c r="B250" s="605"/>
      <c r="C250" s="497"/>
      <c r="D250" s="497"/>
      <c r="E250" s="497"/>
      <c r="F250" s="497"/>
      <c r="G250" s="497"/>
      <c r="H250" s="498"/>
      <c r="I250" s="343"/>
      <c r="J250" s="243"/>
      <c r="K250" s="500"/>
      <c r="L250" s="288"/>
      <c r="M250" s="280"/>
    </row>
    <row r="251" spans="1:13">
      <c r="A251" s="377"/>
      <c r="B251" s="569"/>
      <c r="C251" s="530"/>
      <c r="D251" s="530"/>
      <c r="E251" s="530"/>
      <c r="F251" s="530"/>
      <c r="G251" s="530"/>
      <c r="H251" s="362"/>
      <c r="I251" s="377"/>
      <c r="J251" s="608"/>
      <c r="K251" s="609"/>
      <c r="L251" s="347"/>
      <c r="M251" s="300"/>
    </row>
    <row r="252" spans="1:13" ht="16">
      <c r="A252" s="611"/>
      <c r="B252" s="350"/>
      <c r="C252" s="351"/>
      <c r="D252" s="351"/>
      <c r="E252" s="351"/>
      <c r="F252" s="351"/>
      <c r="G252" s="351"/>
      <c r="H252" s="351"/>
      <c r="I252" s="353"/>
      <c r="J252" s="563"/>
      <c r="K252" s="215"/>
      <c r="M252" s="246"/>
    </row>
    <row r="253" spans="1:13" ht="16">
      <c r="A253" s="594"/>
      <c r="E253" s="212"/>
      <c r="F253" s="212"/>
      <c r="G253" s="212"/>
      <c r="J253" s="214"/>
      <c r="K253" s="215"/>
      <c r="M253" s="246"/>
    </row>
    <row r="254" spans="1:13" ht="16">
      <c r="A254" s="594"/>
      <c r="E254" s="212"/>
      <c r="F254" s="212"/>
      <c r="G254" s="212"/>
      <c r="J254" s="214"/>
      <c r="K254" s="215"/>
      <c r="M254" s="246"/>
    </row>
    <row r="255" spans="1:13">
      <c r="E255" s="212"/>
      <c r="F255" s="212"/>
      <c r="G255" s="212"/>
      <c r="J255" s="214"/>
      <c r="K255" s="215"/>
      <c r="M255" s="246"/>
    </row>
    <row r="256" spans="1:13">
      <c r="A256" s="595"/>
      <c r="E256" s="212"/>
      <c r="F256" s="212"/>
      <c r="G256" s="212"/>
      <c r="J256" s="214"/>
      <c r="K256" s="215"/>
      <c r="M256" s="246"/>
    </row>
    <row r="257" spans="1:13">
      <c r="A257" s="595"/>
      <c r="E257" s="212"/>
      <c r="F257" s="212"/>
      <c r="G257" s="212"/>
      <c r="J257" s="214"/>
      <c r="K257" s="215"/>
      <c r="M257" s="246"/>
    </row>
    <row r="258" spans="1:13">
      <c r="A258" s="568"/>
      <c r="B258" s="361" t="s">
        <v>259</v>
      </c>
      <c r="C258" s="612"/>
      <c r="D258" s="362"/>
      <c r="E258" s="362"/>
      <c r="F258" s="362"/>
      <c r="G258" s="362"/>
      <c r="H258" s="362"/>
      <c r="I258" s="364"/>
      <c r="J258" s="408"/>
      <c r="K258" s="600"/>
      <c r="L258" s="362"/>
      <c r="M258" s="348"/>
    </row>
    <row r="259" spans="1:13">
      <c r="A259" s="595"/>
      <c r="E259" s="212"/>
      <c r="F259" s="212"/>
      <c r="G259" s="212"/>
      <c r="J259" s="214"/>
      <c r="K259" s="215"/>
    </row>
    <row r="260" spans="1:13">
      <c r="A260" s="549"/>
      <c r="E260" s="212"/>
      <c r="F260" s="212"/>
      <c r="G260" s="212"/>
      <c r="I260" s="429"/>
      <c r="J260" s="214"/>
      <c r="K260" s="430"/>
    </row>
    <row r="261" spans="1:13" ht="25">
      <c r="A261" s="613"/>
      <c r="E261" s="212"/>
      <c r="F261" s="212"/>
      <c r="G261" s="212"/>
      <c r="J261" s="214"/>
      <c r="K261" s="215"/>
    </row>
    <row r="262" spans="1:13" ht="16" thickBot="1"/>
    <row r="263" spans="1:13" ht="16" thickBot="1">
      <c r="A263" s="614"/>
      <c r="B263" s="220"/>
      <c r="C263" s="221"/>
      <c r="D263" s="222"/>
      <c r="E263" s="223"/>
      <c r="F263" s="224"/>
      <c r="G263" s="224"/>
      <c r="H263" s="224"/>
      <c r="I263" s="225"/>
      <c r="J263" s="821"/>
      <c r="K263" s="822"/>
      <c r="L263" s="226"/>
      <c r="M263" s="227"/>
    </row>
    <row r="264" spans="1:13">
      <c r="A264" s="228"/>
      <c r="B264" s="229"/>
      <c r="C264" s="230"/>
      <c r="D264" s="231"/>
      <c r="E264" s="230"/>
      <c r="F264" s="231"/>
      <c r="G264" s="230"/>
      <c r="H264" s="231"/>
      <c r="I264" s="232"/>
      <c r="J264" s="233"/>
      <c r="K264" s="234"/>
      <c r="L264" s="235"/>
      <c r="M264" s="236"/>
    </row>
    <row r="265" spans="1:13">
      <c r="A265" s="237"/>
      <c r="B265" s="238"/>
      <c r="C265" s="239"/>
      <c r="D265" s="240"/>
      <c r="E265" s="239"/>
      <c r="F265" s="240"/>
      <c r="G265" s="239"/>
      <c r="H265" s="241"/>
      <c r="I265" s="615"/>
      <c r="J265" s="243"/>
      <c r="K265" s="244"/>
      <c r="L265" s="245"/>
      <c r="M265" s="246"/>
    </row>
    <row r="266" spans="1:13" ht="16" thickBot="1">
      <c r="A266" s="247"/>
      <c r="B266" s="248"/>
      <c r="C266" s="249"/>
      <c r="D266" s="250"/>
      <c r="E266" s="249"/>
      <c r="F266" s="250"/>
      <c r="G266" s="249"/>
      <c r="H266" s="248"/>
      <c r="I266" s="616"/>
      <c r="J266" s="252"/>
      <c r="K266" s="253"/>
      <c r="L266" s="254"/>
      <c r="M266" s="255"/>
    </row>
    <row r="267" spans="1:13" ht="16">
      <c r="A267" s="617"/>
      <c r="B267" s="618"/>
      <c r="C267" s="619"/>
      <c r="D267" s="619"/>
      <c r="E267" s="619"/>
      <c r="F267" s="619"/>
      <c r="G267" s="619"/>
      <c r="H267" s="619"/>
      <c r="I267" s="619"/>
      <c r="J267" s="620"/>
      <c r="K267" s="621"/>
      <c r="L267" s="622"/>
    </row>
    <row r="268" spans="1:13" ht="16">
      <c r="A268" s="623"/>
      <c r="B268" s="823"/>
      <c r="C268" s="809"/>
      <c r="D268" s="809"/>
      <c r="E268" s="809"/>
      <c r="F268" s="809"/>
      <c r="G268" s="809"/>
      <c r="H268" s="809"/>
      <c r="I268" s="809"/>
      <c r="J268" s="809"/>
      <c r="K268" s="810"/>
      <c r="L268" s="624"/>
    </row>
    <row r="269" spans="1:13">
      <c r="A269" s="625"/>
      <c r="B269" s="596"/>
      <c r="C269" s="626"/>
      <c r="D269" s="596"/>
      <c r="E269" s="596"/>
      <c r="F269" s="596"/>
      <c r="G269" s="596"/>
      <c r="H269" s="596"/>
      <c r="I269" s="596"/>
      <c r="J269" s="596"/>
      <c r="K269" s="627"/>
      <c r="L269" s="624"/>
    </row>
    <row r="270" spans="1:13">
      <c r="A270" s="625"/>
      <c r="B270" s="809"/>
      <c r="C270" s="809"/>
      <c r="D270" s="809"/>
      <c r="E270" s="809"/>
      <c r="F270" s="809"/>
      <c r="G270" s="809"/>
      <c r="H270" s="809"/>
      <c r="I270" s="809"/>
      <c r="J270" s="809"/>
      <c r="K270" s="810"/>
      <c r="L270" s="624"/>
    </row>
    <row r="271" spans="1:13">
      <c r="A271" s="625"/>
      <c r="B271" s="624"/>
      <c r="C271" s="596"/>
      <c r="D271" s="596"/>
      <c r="E271" s="596"/>
      <c r="F271" s="596"/>
      <c r="G271" s="596"/>
      <c r="H271" s="596"/>
      <c r="I271" s="596"/>
      <c r="J271" s="596"/>
      <c r="K271" s="627"/>
      <c r="L271" s="624"/>
    </row>
    <row r="272" spans="1:13">
      <c r="A272" s="628"/>
      <c r="B272" s="596"/>
      <c r="C272" s="596"/>
      <c r="D272" s="596"/>
      <c r="E272" s="596"/>
      <c r="F272" s="596"/>
      <c r="G272" s="596"/>
      <c r="H272" s="596"/>
      <c r="I272" s="596"/>
      <c r="J272" s="596"/>
      <c r="K272" s="627"/>
      <c r="L272" s="624"/>
    </row>
    <row r="273" spans="1:12">
      <c r="A273" s="629"/>
      <c r="B273" s="809"/>
      <c r="C273" s="809"/>
      <c r="D273" s="809"/>
      <c r="E273" s="809"/>
      <c r="F273" s="809"/>
      <c r="G273" s="809"/>
      <c r="H273" s="809"/>
      <c r="I273" s="809"/>
      <c r="J273" s="809"/>
      <c r="K273" s="810"/>
      <c r="L273" s="624"/>
    </row>
    <row r="274" spans="1:12">
      <c r="A274" s="629"/>
      <c r="B274" s="809"/>
      <c r="C274" s="809"/>
      <c r="D274" s="809"/>
      <c r="E274" s="809"/>
      <c r="F274" s="809"/>
      <c r="G274" s="809"/>
      <c r="H274" s="809"/>
      <c r="I274" s="809"/>
      <c r="J274" s="809"/>
      <c r="K274" s="810"/>
      <c r="L274" s="624"/>
    </row>
    <row r="275" spans="1:12">
      <c r="A275" s="629"/>
      <c r="B275" s="630"/>
      <c r="C275" s="596"/>
      <c r="D275" s="596"/>
      <c r="E275" s="596"/>
      <c r="F275" s="596"/>
      <c r="G275" s="596"/>
      <c r="H275" s="596"/>
      <c r="I275" s="596"/>
      <c r="J275" s="596"/>
      <c r="K275" s="631"/>
      <c r="L275" s="624"/>
    </row>
    <row r="276" spans="1:12">
      <c r="A276" s="625"/>
      <c r="B276" s="624"/>
      <c r="C276" s="596"/>
      <c r="D276" s="596"/>
      <c r="E276" s="596"/>
      <c r="F276" s="596"/>
      <c r="G276" s="596"/>
      <c r="H276" s="596"/>
      <c r="I276" s="632"/>
      <c r="J276" s="633"/>
      <c r="K276" s="634"/>
      <c r="L276" s="624"/>
    </row>
    <row r="277" spans="1:12">
      <c r="A277" s="625"/>
      <c r="B277" s="624"/>
      <c r="C277" s="596"/>
      <c r="D277" s="596"/>
      <c r="E277" s="596"/>
      <c r="F277" s="596"/>
      <c r="G277" s="596"/>
      <c r="H277" s="596"/>
      <c r="I277" s="632"/>
      <c r="J277" s="633"/>
      <c r="K277" s="634"/>
      <c r="L277" s="624"/>
    </row>
    <row r="278" spans="1:12">
      <c r="A278" s="625"/>
      <c r="B278" s="624"/>
      <c r="C278" s="596"/>
      <c r="D278" s="596"/>
      <c r="E278" s="596"/>
      <c r="F278" s="596"/>
      <c r="G278" s="596"/>
      <c r="H278" s="596"/>
      <c r="I278" s="429"/>
      <c r="J278" s="214"/>
      <c r="K278" s="635"/>
      <c r="L278" s="624"/>
    </row>
    <row r="279" spans="1:12">
      <c r="A279" s="625"/>
      <c r="C279" s="596"/>
      <c r="D279" s="596"/>
      <c r="E279" s="596"/>
      <c r="F279" s="596"/>
      <c r="G279" s="596"/>
      <c r="H279" s="596"/>
      <c r="I279" s="636"/>
      <c r="J279" s="636"/>
      <c r="K279" s="631"/>
      <c r="L279" s="624"/>
    </row>
    <row r="280" spans="1:12" ht="16" thickBot="1">
      <c r="A280" s="637"/>
      <c r="B280" s="638"/>
      <c r="C280" s="250"/>
      <c r="D280" s="250"/>
      <c r="E280" s="250"/>
      <c r="F280" s="250"/>
      <c r="G280" s="250"/>
      <c r="H280" s="250"/>
      <c r="I280" s="250"/>
      <c r="J280" s="252"/>
      <c r="K280" s="639"/>
      <c r="L280" s="640"/>
    </row>
  </sheetData>
  <mergeCells count="34">
    <mergeCell ref="A68:M68"/>
    <mergeCell ref="C3:K3"/>
    <mergeCell ref="J5:K5"/>
    <mergeCell ref="C17:K17"/>
    <mergeCell ref="J19:K19"/>
    <mergeCell ref="C30:K30"/>
    <mergeCell ref="J32:K32"/>
    <mergeCell ref="C43:K43"/>
    <mergeCell ref="J44:K44"/>
    <mergeCell ref="A45:M45"/>
    <mergeCell ref="A46:M46"/>
    <mergeCell ref="A57:M57"/>
    <mergeCell ref="A77:A80"/>
    <mergeCell ref="A85:A88"/>
    <mergeCell ref="A89:M89"/>
    <mergeCell ref="A98:A101"/>
    <mergeCell ref="A106:A109"/>
    <mergeCell ref="A120:M120"/>
    <mergeCell ref="C141:K141"/>
    <mergeCell ref="J142:K142"/>
    <mergeCell ref="A143:M143"/>
    <mergeCell ref="A154:A157"/>
    <mergeCell ref="B274:K274"/>
    <mergeCell ref="J175:K175"/>
    <mergeCell ref="A181:A184"/>
    <mergeCell ref="J198:K198"/>
    <mergeCell ref="A199:M199"/>
    <mergeCell ref="J233:K233"/>
    <mergeCell ref="C246:K246"/>
    <mergeCell ref="J247:K247"/>
    <mergeCell ref="J263:K263"/>
    <mergeCell ref="B268:K268"/>
    <mergeCell ref="B270:K270"/>
    <mergeCell ref="B273:K27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V950"/>
  <sheetViews>
    <sheetView topLeftCell="A113" zoomScale="65" zoomScaleNormal="65" workbookViewId="0">
      <selection activeCell="A156" sqref="A156"/>
    </sheetView>
  </sheetViews>
  <sheetFormatPr baseColWidth="10" defaultColWidth="14.5" defaultRowHeight="15" customHeight="1"/>
  <cols>
    <col min="1" max="1" width="29.1640625" customWidth="1"/>
    <col min="2" max="2" width="8.83203125" customWidth="1"/>
    <col min="3" max="3" width="26.5" customWidth="1"/>
    <col min="4" max="13" width="8.83203125" customWidth="1"/>
    <col min="14" max="14" width="11.1640625" customWidth="1"/>
    <col min="15" max="15" width="17.5" customWidth="1"/>
    <col min="16" max="17" width="15.83203125" customWidth="1"/>
    <col min="18" max="18" width="14.1640625" customWidth="1"/>
    <col min="19" max="26" width="8.83203125" customWidth="1"/>
  </cols>
  <sheetData>
    <row r="1" spans="1:18" ht="25">
      <c r="B1" s="44" t="s">
        <v>117</v>
      </c>
      <c r="C1" s="45"/>
      <c r="D1" s="842"/>
      <c r="E1" s="799"/>
      <c r="F1" s="799"/>
      <c r="G1" s="799"/>
      <c r="H1" s="799"/>
      <c r="I1" s="799"/>
      <c r="J1" s="799"/>
      <c r="K1" s="799"/>
      <c r="L1" s="799"/>
      <c r="M1" s="47"/>
      <c r="N1" s="48"/>
    </row>
    <row r="2" spans="1:18" ht="80">
      <c r="A2" s="27" t="s">
        <v>118</v>
      </c>
      <c r="B2" s="47"/>
      <c r="C2" s="49"/>
      <c r="D2" s="47"/>
      <c r="E2" s="47"/>
      <c r="F2" s="47"/>
      <c r="G2" s="50"/>
      <c r="H2" s="47"/>
      <c r="I2" s="47"/>
      <c r="J2" s="51"/>
      <c r="K2" s="52"/>
      <c r="L2" s="53"/>
      <c r="M2" s="47"/>
      <c r="N2" s="48"/>
      <c r="O2" s="32" t="s">
        <v>83</v>
      </c>
      <c r="P2" s="32" t="s">
        <v>84</v>
      </c>
      <c r="Q2" s="32" t="s">
        <v>85</v>
      </c>
      <c r="R2" s="32" t="s">
        <v>95</v>
      </c>
    </row>
    <row r="3" spans="1:18" ht="40">
      <c r="A3" s="21"/>
      <c r="B3" s="54" t="s">
        <v>1</v>
      </c>
      <c r="C3" s="55" t="s">
        <v>119</v>
      </c>
      <c r="D3" s="54" t="s">
        <v>120</v>
      </c>
      <c r="E3" s="56" t="s">
        <v>121</v>
      </c>
      <c r="F3" s="56" t="s">
        <v>122</v>
      </c>
      <c r="G3" s="54" t="s">
        <v>123</v>
      </c>
      <c r="H3" s="54" t="s">
        <v>124</v>
      </c>
      <c r="I3" s="54" t="s">
        <v>125</v>
      </c>
      <c r="J3" s="57" t="s">
        <v>126</v>
      </c>
      <c r="K3" s="838" t="s">
        <v>127</v>
      </c>
      <c r="L3" s="789"/>
      <c r="M3" s="58" t="s">
        <v>128</v>
      </c>
      <c r="N3" s="59" t="s">
        <v>129</v>
      </c>
      <c r="O3" s="21"/>
      <c r="P3" s="21"/>
      <c r="Q3" s="21"/>
      <c r="R3" s="21"/>
    </row>
    <row r="4" spans="1:18">
      <c r="A4" s="21"/>
      <c r="B4" s="60"/>
      <c r="C4" s="61"/>
      <c r="D4" s="62"/>
      <c r="E4" s="62"/>
      <c r="F4" s="62"/>
      <c r="G4" s="62"/>
      <c r="H4" s="62"/>
      <c r="I4" s="63"/>
      <c r="J4" s="64"/>
      <c r="K4" s="65"/>
      <c r="L4" s="66"/>
      <c r="M4" s="34"/>
      <c r="N4" s="48"/>
      <c r="O4" s="21"/>
      <c r="P4" s="21"/>
      <c r="Q4" s="21"/>
      <c r="R4" s="21"/>
    </row>
    <row r="5" spans="1:18">
      <c r="A5" s="21" t="s">
        <v>324</v>
      </c>
      <c r="B5" s="67">
        <v>1025151</v>
      </c>
      <c r="C5" s="68" t="s">
        <v>130</v>
      </c>
      <c r="D5" s="69" t="s">
        <v>131</v>
      </c>
      <c r="E5" s="69">
        <v>15</v>
      </c>
      <c r="F5" s="69" t="s">
        <v>132</v>
      </c>
      <c r="G5" s="69" t="s">
        <v>133</v>
      </c>
      <c r="H5" s="69">
        <v>40</v>
      </c>
      <c r="I5" s="70">
        <f>H5*0.6*0.6</f>
        <v>14.399999999999999</v>
      </c>
      <c r="J5" s="71">
        <v>520</v>
      </c>
      <c r="K5" s="72">
        <f t="shared" ref="K5:K6" si="0">J5*1.2</f>
        <v>624</v>
      </c>
      <c r="L5" s="73" t="s">
        <v>134</v>
      </c>
      <c r="M5" s="34"/>
      <c r="N5" s="48">
        <f t="shared" ref="N5:N6" si="1">J5*I5</f>
        <v>7487.9999999999991</v>
      </c>
      <c r="O5" s="29">
        <v>0.9</v>
      </c>
      <c r="P5" s="29">
        <v>1.7</v>
      </c>
      <c r="Q5" s="29">
        <v>0.9</v>
      </c>
      <c r="R5" s="21">
        <v>2.8</v>
      </c>
    </row>
    <row r="6" spans="1:18">
      <c r="A6" s="21" t="s">
        <v>325</v>
      </c>
      <c r="B6" s="67">
        <v>1025152</v>
      </c>
      <c r="C6" s="68" t="s">
        <v>130</v>
      </c>
      <c r="D6" s="69" t="s">
        <v>135</v>
      </c>
      <c r="E6" s="69">
        <v>15</v>
      </c>
      <c r="F6" s="69" t="s">
        <v>132</v>
      </c>
      <c r="G6" s="69" t="s">
        <v>133</v>
      </c>
      <c r="H6" s="69">
        <v>20</v>
      </c>
      <c r="I6" s="70">
        <f>H6*1.2*0.6</f>
        <v>14.399999999999999</v>
      </c>
      <c r="J6" s="71">
        <v>520</v>
      </c>
      <c r="K6" s="72">
        <f t="shared" si="0"/>
        <v>624</v>
      </c>
      <c r="L6" s="73" t="s">
        <v>134</v>
      </c>
      <c r="M6" s="34"/>
      <c r="N6" s="48">
        <f t="shared" si="1"/>
        <v>7487.9999999999991</v>
      </c>
      <c r="O6" s="29">
        <v>0.9</v>
      </c>
      <c r="P6" s="29">
        <v>1.7</v>
      </c>
      <c r="Q6" s="29" t="s">
        <v>24</v>
      </c>
      <c r="R6" s="21">
        <v>1.4</v>
      </c>
    </row>
    <row r="7" spans="1:18">
      <c r="A7" s="21"/>
      <c r="B7" s="74"/>
      <c r="C7" s="75"/>
      <c r="D7" s="34"/>
      <c r="E7" s="34"/>
      <c r="F7" s="34"/>
      <c r="G7" s="34"/>
      <c r="H7" s="34"/>
      <c r="I7" s="34"/>
      <c r="J7" s="51"/>
      <c r="K7" s="76"/>
      <c r="L7" s="77"/>
      <c r="M7" s="78"/>
      <c r="N7" s="79"/>
      <c r="O7" s="21"/>
      <c r="P7" s="21"/>
      <c r="Q7" s="21"/>
      <c r="R7" s="21"/>
    </row>
    <row r="8" spans="1:18">
      <c r="B8" s="80"/>
      <c r="C8" s="81"/>
      <c r="D8" s="82"/>
      <c r="E8" s="82"/>
      <c r="F8" s="82"/>
      <c r="G8" s="82"/>
      <c r="H8" s="82"/>
      <c r="I8" s="83"/>
      <c r="J8" s="84"/>
      <c r="K8" s="85"/>
      <c r="L8" s="86"/>
      <c r="M8" s="87"/>
      <c r="N8" s="88"/>
    </row>
    <row r="9" spans="1:18">
      <c r="B9" s="89" t="s">
        <v>136</v>
      </c>
      <c r="C9" s="49" t="s">
        <v>137</v>
      </c>
      <c r="D9" s="47"/>
      <c r="E9" s="47"/>
      <c r="F9" s="47"/>
      <c r="G9" s="47"/>
      <c r="H9" s="47"/>
      <c r="I9" s="47"/>
      <c r="J9" s="51"/>
      <c r="K9" s="52"/>
      <c r="L9" s="90"/>
      <c r="M9" s="87"/>
      <c r="N9" s="88"/>
    </row>
    <row r="10" spans="1:18">
      <c r="B10" s="91" t="s">
        <v>138</v>
      </c>
      <c r="C10" s="49" t="s">
        <v>139</v>
      </c>
      <c r="D10" s="47"/>
      <c r="E10" s="47"/>
      <c r="F10" s="47"/>
      <c r="G10" s="47"/>
      <c r="H10" s="47"/>
      <c r="I10" s="47"/>
      <c r="J10" s="51"/>
      <c r="K10" s="52"/>
      <c r="L10" s="90"/>
      <c r="M10" s="87"/>
      <c r="N10" s="88"/>
    </row>
    <row r="11" spans="1:18">
      <c r="B11" s="92"/>
      <c r="C11" s="93"/>
      <c r="D11" s="94"/>
      <c r="E11" s="94"/>
      <c r="F11" s="94"/>
      <c r="G11" s="94"/>
      <c r="H11" s="94"/>
      <c r="I11" s="95"/>
      <c r="J11" s="96"/>
      <c r="K11" s="97"/>
      <c r="L11" s="98"/>
      <c r="M11" s="92"/>
      <c r="N11" s="99"/>
    </row>
    <row r="12" spans="1:18">
      <c r="B12" s="47"/>
      <c r="C12" s="49"/>
      <c r="D12" s="47"/>
      <c r="E12" s="47"/>
      <c r="F12" s="47"/>
      <c r="G12" s="47"/>
      <c r="H12" s="47"/>
      <c r="I12" s="100"/>
      <c r="J12" s="51"/>
      <c r="K12" s="52"/>
      <c r="L12" s="101"/>
      <c r="M12" s="47"/>
      <c r="N12" s="48"/>
    </row>
    <row r="13" spans="1:18" ht="15.75" customHeight="1">
      <c r="B13" s="44" t="s">
        <v>152</v>
      </c>
      <c r="C13" s="124"/>
      <c r="D13" s="843"/>
      <c r="E13" s="799"/>
      <c r="F13" s="799"/>
      <c r="G13" s="799"/>
      <c r="H13" s="799"/>
      <c r="I13" s="799"/>
      <c r="J13" s="799"/>
      <c r="K13" s="799"/>
      <c r="L13" s="799"/>
      <c r="M13" s="48"/>
      <c r="N13" s="125"/>
    </row>
    <row r="14" spans="1:18" ht="15.75" customHeight="1">
      <c r="B14" s="102" t="s">
        <v>1</v>
      </c>
      <c r="C14" s="55" t="s">
        <v>119</v>
      </c>
      <c r="D14" s="54" t="s">
        <v>120</v>
      </c>
      <c r="E14" s="56" t="s">
        <v>153</v>
      </c>
      <c r="F14" s="56" t="s">
        <v>122</v>
      </c>
      <c r="G14" s="54" t="s">
        <v>123</v>
      </c>
      <c r="H14" s="54" t="s">
        <v>124</v>
      </c>
      <c r="I14" s="54" t="s">
        <v>125</v>
      </c>
      <c r="J14" s="57" t="s">
        <v>126</v>
      </c>
      <c r="K14" s="838" t="s">
        <v>127</v>
      </c>
      <c r="L14" s="789"/>
      <c r="M14" s="103" t="s">
        <v>129</v>
      </c>
      <c r="N14" s="103" t="s">
        <v>129</v>
      </c>
    </row>
    <row r="15" spans="1:18" ht="15.75" customHeight="1">
      <c r="B15" s="102"/>
      <c r="C15" s="126"/>
      <c r="D15" s="102"/>
      <c r="E15" s="102"/>
      <c r="F15" s="102"/>
      <c r="G15" s="102"/>
      <c r="H15" s="102"/>
      <c r="I15" s="102"/>
      <c r="J15" s="127"/>
      <c r="K15" s="128"/>
      <c r="L15" s="129"/>
      <c r="M15" s="105"/>
      <c r="N15" s="105"/>
    </row>
    <row r="16" spans="1:18" ht="15.75" customHeight="1">
      <c r="A16" s="21" t="s">
        <v>275</v>
      </c>
      <c r="B16" s="130">
        <v>1027430</v>
      </c>
      <c r="C16" s="131" t="s">
        <v>154</v>
      </c>
      <c r="D16" s="28" t="s">
        <v>131</v>
      </c>
      <c r="E16" s="28">
        <v>40</v>
      </c>
      <c r="F16" s="28" t="s">
        <v>132</v>
      </c>
      <c r="G16" s="28" t="s">
        <v>155</v>
      </c>
      <c r="H16" s="28">
        <v>16</v>
      </c>
      <c r="I16" s="132">
        <f>H16*0.6*0.6</f>
        <v>5.76</v>
      </c>
      <c r="J16" s="104">
        <v>2400</v>
      </c>
      <c r="K16" s="133">
        <f t="shared" ref="K16:K17" si="2">J16*1.2</f>
        <v>2880</v>
      </c>
      <c r="L16" s="134" t="s">
        <v>134</v>
      </c>
      <c r="M16" s="135">
        <f t="shared" ref="M16:M17" si="3">J16*I16</f>
        <v>13824</v>
      </c>
      <c r="N16" s="135">
        <f t="shared" ref="N16:N17" si="4">J16*I16</f>
        <v>13824</v>
      </c>
      <c r="O16" s="29">
        <v>0.9</v>
      </c>
      <c r="P16" s="29">
        <v>1.7</v>
      </c>
      <c r="Q16" s="29">
        <v>0.9</v>
      </c>
      <c r="R16" s="21">
        <v>2.8</v>
      </c>
    </row>
    <row r="17" spans="1:18" ht="15.75" customHeight="1">
      <c r="A17" s="21" t="s">
        <v>276</v>
      </c>
      <c r="B17" s="130">
        <v>1027460</v>
      </c>
      <c r="C17" s="131" t="s">
        <v>154</v>
      </c>
      <c r="D17" s="28" t="s">
        <v>135</v>
      </c>
      <c r="E17" s="28">
        <f t="shared" ref="E17:F17" si="5">E16</f>
        <v>40</v>
      </c>
      <c r="F17" s="28" t="str">
        <f t="shared" si="5"/>
        <v>A</v>
      </c>
      <c r="G17" s="28" t="s">
        <v>155</v>
      </c>
      <c r="H17" s="28">
        <v>8</v>
      </c>
      <c r="I17" s="132">
        <f>H17*1.2*0.6</f>
        <v>5.76</v>
      </c>
      <c r="J17" s="104">
        <v>2400</v>
      </c>
      <c r="K17" s="133">
        <f t="shared" si="2"/>
        <v>2880</v>
      </c>
      <c r="L17" s="134" t="s">
        <v>134</v>
      </c>
      <c r="M17" s="135">
        <f t="shared" si="3"/>
        <v>13824</v>
      </c>
      <c r="N17" s="135">
        <f t="shared" si="4"/>
        <v>13824</v>
      </c>
      <c r="O17" s="29">
        <v>0.9</v>
      </c>
      <c r="P17" s="29">
        <v>1.7</v>
      </c>
      <c r="Q17" s="29" t="s">
        <v>24</v>
      </c>
      <c r="R17" s="21">
        <v>1.4</v>
      </c>
    </row>
    <row r="18" spans="1:18" ht="15.75" customHeight="1">
      <c r="B18" s="136"/>
      <c r="C18" s="75"/>
      <c r="D18" s="34"/>
      <c r="E18" s="34"/>
      <c r="F18" s="34"/>
      <c r="G18" s="34"/>
      <c r="H18" s="34"/>
      <c r="I18" s="137"/>
      <c r="J18" s="138"/>
      <c r="K18" s="111"/>
      <c r="L18" s="117"/>
      <c r="M18" s="107"/>
      <c r="N18" s="88"/>
    </row>
    <row r="19" spans="1:18" ht="15.75" customHeight="1">
      <c r="A19" s="21" t="s">
        <v>277</v>
      </c>
      <c r="B19" s="130">
        <v>1027016</v>
      </c>
      <c r="C19" s="131" t="s">
        <v>156</v>
      </c>
      <c r="D19" s="28" t="s">
        <v>131</v>
      </c>
      <c r="E19" s="28">
        <v>40</v>
      </c>
      <c r="F19" s="28" t="s">
        <v>144</v>
      </c>
      <c r="G19" s="28" t="s">
        <v>155</v>
      </c>
      <c r="H19" s="28">
        <v>10</v>
      </c>
      <c r="I19" s="132">
        <f>H19*0.6*0.6</f>
        <v>3.5999999999999996</v>
      </c>
      <c r="J19" s="104">
        <v>4600</v>
      </c>
      <c r="K19" s="133">
        <f>J19*1.2</f>
        <v>5520</v>
      </c>
      <c r="L19" s="134" t="s">
        <v>134</v>
      </c>
      <c r="M19" s="135">
        <f>J19*I19</f>
        <v>16560</v>
      </c>
      <c r="N19" s="135">
        <f>J19*I19</f>
        <v>16560</v>
      </c>
      <c r="O19" s="29">
        <v>0.9</v>
      </c>
      <c r="P19" s="29">
        <v>1.7</v>
      </c>
      <c r="Q19" s="29">
        <v>0.9</v>
      </c>
      <c r="R19" s="21">
        <v>2.8</v>
      </c>
    </row>
    <row r="20" spans="1:18" ht="15.75" customHeight="1">
      <c r="A20" s="21" t="s">
        <v>278</v>
      </c>
      <c r="B20" s="130">
        <v>1027478</v>
      </c>
      <c r="C20" s="131" t="s">
        <v>156</v>
      </c>
      <c r="D20" s="28" t="s">
        <v>135</v>
      </c>
      <c r="E20" s="28">
        <f>E19</f>
        <v>40</v>
      </c>
      <c r="F20" s="28" t="s">
        <v>144</v>
      </c>
      <c r="G20" s="28" t="s">
        <v>155</v>
      </c>
      <c r="H20" s="28">
        <v>5</v>
      </c>
      <c r="I20" s="132">
        <f>H20*1.2*0.6</f>
        <v>3.5999999999999996</v>
      </c>
      <c r="J20" s="104">
        <v>4600</v>
      </c>
      <c r="K20" s="133">
        <f t="shared" ref="K20" si="6">J20*1.2</f>
        <v>5520</v>
      </c>
      <c r="L20" s="134" t="s">
        <v>134</v>
      </c>
      <c r="M20" s="135">
        <f t="shared" ref="M20" si="7">J20*I20</f>
        <v>16560</v>
      </c>
      <c r="N20" s="135">
        <f t="shared" ref="N20" si="8">J20*I20</f>
        <v>16560</v>
      </c>
      <c r="O20" s="29">
        <v>0.9</v>
      </c>
      <c r="P20" s="29">
        <v>1.7</v>
      </c>
      <c r="Q20" s="29" t="s">
        <v>24</v>
      </c>
      <c r="R20" s="21">
        <v>1.4</v>
      </c>
    </row>
    <row r="21" spans="1:18" ht="15.75" customHeight="1">
      <c r="B21" s="78"/>
      <c r="C21" s="139"/>
      <c r="D21" s="78"/>
      <c r="E21" s="78"/>
      <c r="F21" s="78"/>
      <c r="G21" s="78"/>
      <c r="H21" s="78"/>
      <c r="I21" s="140"/>
      <c r="J21" s="141"/>
      <c r="K21" s="142"/>
      <c r="L21" s="123"/>
      <c r="M21" s="110"/>
      <c r="N21" s="110"/>
    </row>
    <row r="22" spans="1:18" ht="15.75" customHeight="1">
      <c r="B22" s="87"/>
      <c r="C22" s="49"/>
      <c r="D22" s="47"/>
      <c r="E22" s="47"/>
      <c r="F22" s="47"/>
      <c r="G22" s="47"/>
      <c r="H22" s="47"/>
      <c r="I22" s="100"/>
      <c r="J22" s="116"/>
      <c r="K22" s="111"/>
      <c r="L22" s="117"/>
      <c r="M22" s="48"/>
      <c r="N22" s="143"/>
    </row>
    <row r="23" spans="1:18" ht="15.75" customHeight="1">
      <c r="B23" s="89" t="s">
        <v>136</v>
      </c>
      <c r="C23" s="49" t="s">
        <v>157</v>
      </c>
      <c r="D23" s="47"/>
      <c r="E23" s="47"/>
      <c r="F23" s="47"/>
      <c r="G23" s="47"/>
      <c r="H23" s="47"/>
      <c r="I23" s="47"/>
      <c r="J23" s="51"/>
      <c r="K23" s="111"/>
      <c r="L23" s="112"/>
      <c r="M23" s="48"/>
      <c r="N23" s="49"/>
    </row>
    <row r="24" spans="1:18" ht="15.75" customHeight="1">
      <c r="B24" s="89"/>
      <c r="C24" s="49" t="s">
        <v>158</v>
      </c>
      <c r="D24" s="47"/>
      <c r="E24" s="47"/>
      <c r="F24" s="47"/>
      <c r="G24" s="47"/>
      <c r="H24" s="47"/>
      <c r="I24" s="47"/>
      <c r="J24" s="51"/>
      <c r="K24" s="111"/>
      <c r="L24" s="112"/>
      <c r="M24" s="48"/>
      <c r="N24" s="49"/>
    </row>
    <row r="25" spans="1:18" ht="15.75" customHeight="1">
      <c r="B25" s="89"/>
      <c r="C25" s="49" t="s">
        <v>147</v>
      </c>
      <c r="D25" s="47"/>
      <c r="E25" s="47"/>
      <c r="F25" s="47"/>
      <c r="G25" s="47"/>
      <c r="H25" s="47"/>
      <c r="I25" s="47"/>
      <c r="J25" s="51"/>
      <c r="K25" s="111"/>
      <c r="L25" s="112"/>
      <c r="M25" s="48"/>
      <c r="N25" s="49"/>
    </row>
    <row r="26" spans="1:18" ht="15.75" customHeight="1">
      <c r="B26" s="89"/>
      <c r="C26" s="49" t="s">
        <v>148</v>
      </c>
      <c r="D26" s="47"/>
      <c r="E26" s="47"/>
      <c r="F26" s="47"/>
      <c r="G26" s="47"/>
      <c r="H26" s="47"/>
      <c r="I26" s="47"/>
      <c r="J26" s="51"/>
      <c r="K26" s="111"/>
      <c r="L26" s="112"/>
      <c r="M26" s="48"/>
      <c r="N26" s="49"/>
    </row>
    <row r="27" spans="1:18" ht="15.75" customHeight="1">
      <c r="B27" s="91" t="s">
        <v>138</v>
      </c>
      <c r="C27" s="49"/>
      <c r="D27" s="47"/>
      <c r="E27" s="47"/>
      <c r="F27" s="47"/>
      <c r="G27" s="47"/>
      <c r="H27" s="47"/>
      <c r="I27" s="47"/>
      <c r="J27" s="51"/>
      <c r="K27" s="111"/>
      <c r="L27" s="112"/>
      <c r="M27" s="48"/>
      <c r="N27" s="49"/>
    </row>
    <row r="28" spans="1:18" ht="15.75" customHeight="1">
      <c r="B28" s="113" t="s">
        <v>159</v>
      </c>
      <c r="C28" s="49"/>
      <c r="D28" s="47"/>
      <c r="E28" s="47"/>
      <c r="F28" s="47"/>
      <c r="G28" s="47"/>
      <c r="H28" s="47"/>
      <c r="I28" s="47"/>
      <c r="J28" s="51"/>
      <c r="K28" s="111"/>
      <c r="L28" s="112"/>
      <c r="M28" s="47"/>
      <c r="N28" s="48"/>
    </row>
    <row r="29" spans="1:18" ht="15.75" customHeight="1">
      <c r="B29" s="114"/>
      <c r="C29" s="49"/>
      <c r="D29" s="47"/>
      <c r="E29" s="47"/>
      <c r="F29" s="47"/>
      <c r="G29" s="47"/>
      <c r="H29" s="47"/>
      <c r="I29" s="47"/>
      <c r="J29" s="51"/>
      <c r="K29" s="111"/>
      <c r="L29" s="112"/>
      <c r="M29" s="47"/>
      <c r="N29" s="48"/>
    </row>
    <row r="30" spans="1:18" ht="15.75" customHeight="1">
      <c r="B30" s="113" t="s">
        <v>149</v>
      </c>
      <c r="C30" s="49"/>
      <c r="D30" s="47"/>
      <c r="E30" s="47"/>
      <c r="F30" s="47"/>
      <c r="G30" s="47"/>
      <c r="H30" s="47"/>
      <c r="I30" s="47"/>
      <c r="J30" s="51"/>
      <c r="K30" s="111"/>
      <c r="L30" s="112"/>
      <c r="M30" s="47"/>
      <c r="N30" s="48"/>
    </row>
    <row r="31" spans="1:18" ht="15.75" customHeight="1">
      <c r="B31" s="113"/>
      <c r="C31" s="49"/>
      <c r="D31" s="47"/>
      <c r="E31" s="47"/>
      <c r="F31" s="47"/>
      <c r="G31" s="47"/>
      <c r="H31" s="47"/>
      <c r="I31" s="47"/>
      <c r="J31" s="51"/>
      <c r="K31" s="111"/>
      <c r="L31" s="112"/>
      <c r="M31" s="47"/>
      <c r="N31" s="48"/>
    </row>
    <row r="32" spans="1:18" ht="15.75" customHeight="1">
      <c r="B32" s="113"/>
      <c r="C32" s="115" t="s">
        <v>150</v>
      </c>
      <c r="D32" s="47"/>
      <c r="E32" s="47"/>
      <c r="F32" s="47"/>
      <c r="G32" s="47"/>
      <c r="H32" s="47"/>
      <c r="I32" s="47"/>
      <c r="J32" s="116"/>
      <c r="K32" s="111"/>
      <c r="L32" s="117"/>
      <c r="M32" s="47"/>
      <c r="N32" s="48"/>
    </row>
    <row r="33" spans="1:18" ht="15.75" customHeight="1">
      <c r="B33" s="91"/>
      <c r="C33" s="49" t="s">
        <v>151</v>
      </c>
      <c r="D33" s="47"/>
      <c r="E33" s="47"/>
      <c r="F33" s="47"/>
      <c r="G33" s="47"/>
      <c r="H33" s="47"/>
      <c r="I33" s="47"/>
      <c r="J33" s="118">
        <v>650</v>
      </c>
      <c r="K33" s="119">
        <f>J33*1.2</f>
        <v>780</v>
      </c>
      <c r="L33" s="120" t="s">
        <v>134</v>
      </c>
      <c r="M33" s="47"/>
      <c r="N33" s="48"/>
    </row>
    <row r="34" spans="1:18" ht="15.75" customHeight="1">
      <c r="B34" s="121"/>
      <c r="C34" s="93"/>
      <c r="D34" s="94"/>
      <c r="E34" s="94"/>
      <c r="F34" s="94"/>
      <c r="G34" s="94"/>
      <c r="H34" s="94"/>
      <c r="I34" s="94"/>
      <c r="J34" s="144"/>
      <c r="K34" s="122"/>
      <c r="L34" s="123"/>
      <c r="M34" s="48"/>
      <c r="N34" s="49"/>
    </row>
    <row r="35" spans="1:18" ht="15.75" customHeight="1">
      <c r="B35" s="145"/>
      <c r="C35" s="49"/>
      <c r="D35" s="47"/>
      <c r="E35" s="47"/>
      <c r="F35" s="47"/>
      <c r="G35" s="47"/>
      <c r="H35" s="47"/>
      <c r="I35" s="47"/>
      <c r="J35" s="51"/>
      <c r="K35" s="111"/>
      <c r="L35" s="146"/>
      <c r="M35" s="47"/>
      <c r="N35" s="48"/>
    </row>
    <row r="36" spans="1:18" ht="15.75" customHeight="1">
      <c r="B36" s="44" t="s">
        <v>160</v>
      </c>
      <c r="C36" s="124"/>
      <c r="D36" s="147"/>
      <c r="E36" s="147"/>
      <c r="F36" s="147"/>
      <c r="G36" s="147"/>
      <c r="H36" s="147"/>
      <c r="I36" s="147"/>
      <c r="J36" s="147"/>
      <c r="K36" s="147"/>
      <c r="L36" s="147"/>
      <c r="M36" s="47"/>
      <c r="N36" s="48"/>
    </row>
    <row r="37" spans="1:18" ht="15.75" customHeight="1">
      <c r="B37" s="148" t="s">
        <v>1</v>
      </c>
      <c r="C37" s="149" t="s">
        <v>119</v>
      </c>
      <c r="D37" s="150" t="s">
        <v>161</v>
      </c>
      <c r="E37" s="150" t="s">
        <v>162</v>
      </c>
      <c r="F37" s="56" t="s">
        <v>122</v>
      </c>
      <c r="G37" s="151" t="s">
        <v>123</v>
      </c>
      <c r="H37" s="151" t="s">
        <v>124</v>
      </c>
      <c r="I37" s="151" t="s">
        <v>125</v>
      </c>
      <c r="J37" s="152" t="s">
        <v>126</v>
      </c>
      <c r="K37" s="839" t="s">
        <v>127</v>
      </c>
      <c r="L37" s="840"/>
      <c r="M37" s="153" t="s">
        <v>128</v>
      </c>
      <c r="N37" s="154" t="s">
        <v>129</v>
      </c>
    </row>
    <row r="38" spans="1:18" ht="15.75" customHeight="1">
      <c r="B38" s="155">
        <v>1027366</v>
      </c>
      <c r="C38" s="156" t="s">
        <v>166</v>
      </c>
      <c r="D38" s="157" t="s">
        <v>165</v>
      </c>
      <c r="E38" s="157">
        <v>40</v>
      </c>
      <c r="F38" s="157" t="s">
        <v>164</v>
      </c>
      <c r="G38" s="157" t="s">
        <v>155</v>
      </c>
      <c r="H38" s="157">
        <v>2</v>
      </c>
      <c r="I38" s="157">
        <f>H38*2.4*1.2</f>
        <v>5.76</v>
      </c>
      <c r="J38" s="158">
        <v>2400</v>
      </c>
      <c r="K38" s="159">
        <f t="shared" ref="K38:K39" si="9">J38*1.2</f>
        <v>2880</v>
      </c>
      <c r="L38" s="160" t="s">
        <v>134</v>
      </c>
      <c r="M38" s="161">
        <f>J38*H38</f>
        <v>4800</v>
      </c>
      <c r="N38" s="162">
        <f t="shared" ref="N38:N39" si="10">J38*I38</f>
        <v>13824</v>
      </c>
    </row>
    <row r="39" spans="1:18" ht="15.75" customHeight="1">
      <c r="B39" s="155">
        <v>1027370</v>
      </c>
      <c r="C39" s="156" t="s">
        <v>166</v>
      </c>
      <c r="D39" s="157" t="s">
        <v>165</v>
      </c>
      <c r="E39" s="157">
        <v>40</v>
      </c>
      <c r="F39" s="157" t="s">
        <v>164</v>
      </c>
      <c r="G39" s="157" t="s">
        <v>167</v>
      </c>
      <c r="H39" s="157">
        <v>2</v>
      </c>
      <c r="I39" s="157">
        <f t="shared" ref="I39" si="11">H39*2.4*1.2</f>
        <v>5.76</v>
      </c>
      <c r="J39" s="158">
        <v>2700</v>
      </c>
      <c r="K39" s="159">
        <f t="shared" si="9"/>
        <v>3240</v>
      </c>
      <c r="L39" s="160" t="s">
        <v>134</v>
      </c>
      <c r="M39" s="161">
        <f t="shared" ref="M39" si="12">J39*H39</f>
        <v>5400</v>
      </c>
      <c r="N39" s="162">
        <f t="shared" si="10"/>
        <v>15552</v>
      </c>
    </row>
    <row r="40" spans="1:18" ht="15.75" customHeight="1">
      <c r="B40" s="163" t="s">
        <v>138</v>
      </c>
      <c r="C40" s="81"/>
      <c r="D40" s="164"/>
      <c r="E40" s="82"/>
      <c r="F40" s="82"/>
      <c r="G40" s="82"/>
      <c r="H40" s="82"/>
      <c r="I40" s="82"/>
      <c r="J40" s="84"/>
      <c r="K40" s="165"/>
      <c r="L40" s="166"/>
      <c r="M40" s="82"/>
      <c r="N40" s="167"/>
    </row>
    <row r="41" spans="1:18" ht="15.75" customHeight="1">
      <c r="B41" s="91"/>
      <c r="C41" s="49" t="s">
        <v>169</v>
      </c>
      <c r="D41" s="168"/>
      <c r="E41" s="47"/>
      <c r="F41" s="47"/>
      <c r="G41" s="47"/>
      <c r="H41" s="47"/>
      <c r="I41" s="47"/>
      <c r="J41" s="51"/>
      <c r="K41" s="111"/>
      <c r="L41" s="169"/>
      <c r="M41" s="47"/>
      <c r="N41" s="88"/>
    </row>
    <row r="42" spans="1:18" ht="15.75" customHeight="1">
      <c r="B42" s="113"/>
      <c r="C42" s="115" t="s">
        <v>150</v>
      </c>
      <c r="D42" s="47"/>
      <c r="E42" s="47"/>
      <c r="F42" s="47"/>
      <c r="G42" s="47"/>
      <c r="H42" s="47"/>
      <c r="I42" s="47"/>
      <c r="J42" s="116"/>
      <c r="K42" s="111"/>
      <c r="L42" s="146"/>
      <c r="M42" s="47"/>
      <c r="N42" s="88"/>
    </row>
    <row r="43" spans="1:18" ht="15.75" customHeight="1">
      <c r="B43" s="170"/>
      <c r="C43" s="94" t="s">
        <v>151</v>
      </c>
      <c r="D43" s="94"/>
      <c r="E43" s="94"/>
      <c r="F43" s="94"/>
      <c r="G43" s="94"/>
      <c r="H43" s="94"/>
      <c r="I43" s="94"/>
      <c r="J43" s="118">
        <v>650</v>
      </c>
      <c r="K43" s="119">
        <f>J43*1.2</f>
        <v>780</v>
      </c>
      <c r="L43" s="120" t="s">
        <v>134</v>
      </c>
      <c r="M43" s="94"/>
      <c r="N43" s="99"/>
    </row>
    <row r="44" spans="1:18" s="211" customFormat="1" ht="40" thickBot="1">
      <c r="B44" s="371" t="s">
        <v>1</v>
      </c>
      <c r="C44" s="446" t="s">
        <v>119</v>
      </c>
      <c r="D44" s="447" t="s">
        <v>120</v>
      </c>
      <c r="E44" s="447" t="s">
        <v>230</v>
      </c>
      <c r="F44" s="447"/>
      <c r="G44" s="448" t="s">
        <v>123</v>
      </c>
      <c r="H44" s="448" t="s">
        <v>124</v>
      </c>
      <c r="I44" s="448" t="s">
        <v>125</v>
      </c>
      <c r="J44" s="449" t="s">
        <v>126</v>
      </c>
      <c r="K44" s="463" t="s">
        <v>127</v>
      </c>
      <c r="L44" s="464"/>
      <c r="M44" s="450" t="s">
        <v>128</v>
      </c>
      <c r="N44" s="451" t="s">
        <v>129</v>
      </c>
    </row>
    <row r="45" spans="1:18" s="341" customFormat="1" ht="12" customHeight="1">
      <c r="A45" s="466" t="s">
        <v>384</v>
      </c>
      <c r="B45" s="575">
        <v>1030760</v>
      </c>
      <c r="C45" s="576" t="s">
        <v>279</v>
      </c>
      <c r="D45" s="577" t="s">
        <v>163</v>
      </c>
      <c r="E45" s="577">
        <v>40</v>
      </c>
      <c r="F45" s="577"/>
      <c r="G45" s="577" t="s">
        <v>285</v>
      </c>
      <c r="H45" s="577">
        <v>4</v>
      </c>
      <c r="I45" s="578">
        <v>5.6834559999999996</v>
      </c>
      <c r="J45" s="579">
        <v>6000</v>
      </c>
      <c r="K45" s="580">
        <v>7200</v>
      </c>
      <c r="L45" s="581" t="s">
        <v>170</v>
      </c>
      <c r="M45" s="577"/>
      <c r="N45" s="582">
        <v>24000</v>
      </c>
      <c r="O45" s="341">
        <v>4</v>
      </c>
      <c r="P45" s="341">
        <v>4</v>
      </c>
      <c r="Q45" s="341" t="s">
        <v>24</v>
      </c>
      <c r="R45" s="341">
        <v>1.42</v>
      </c>
    </row>
    <row r="46" spans="1:18" s="211" customFormat="1" ht="12" customHeight="1">
      <c r="A46" s="211" t="s">
        <v>388</v>
      </c>
      <c r="B46" s="583">
        <v>1030761</v>
      </c>
      <c r="C46" s="420" t="s">
        <v>280</v>
      </c>
      <c r="D46" s="421" t="s">
        <v>281</v>
      </c>
      <c r="E46" s="421">
        <v>40</v>
      </c>
      <c r="F46" s="421"/>
      <c r="G46" s="421" t="s">
        <v>285</v>
      </c>
      <c r="H46" s="421">
        <v>8</v>
      </c>
      <c r="I46" s="422">
        <v>5.66</v>
      </c>
      <c r="J46" s="423">
        <v>4500</v>
      </c>
      <c r="K46" s="424">
        <v>5400</v>
      </c>
      <c r="L46" s="425" t="s">
        <v>170</v>
      </c>
      <c r="M46" s="421"/>
      <c r="N46" s="584">
        <v>36000</v>
      </c>
      <c r="O46" s="211">
        <v>6</v>
      </c>
      <c r="P46" s="211">
        <v>6</v>
      </c>
      <c r="Q46" s="211" t="s">
        <v>24</v>
      </c>
      <c r="R46" s="211">
        <v>2.85</v>
      </c>
    </row>
    <row r="47" spans="1:18" s="341" customFormat="1" ht="12">
      <c r="A47" s="211" t="s">
        <v>387</v>
      </c>
      <c r="B47" s="583">
        <v>1030762</v>
      </c>
      <c r="C47" s="420" t="s">
        <v>280</v>
      </c>
      <c r="D47" s="421" t="s">
        <v>165</v>
      </c>
      <c r="E47" s="421">
        <v>40</v>
      </c>
      <c r="F47" s="421"/>
      <c r="G47" s="421" t="s">
        <v>285</v>
      </c>
      <c r="H47" s="421">
        <v>2</v>
      </c>
      <c r="I47" s="422">
        <v>5.7025279999999992</v>
      </c>
      <c r="J47" s="423">
        <v>12000</v>
      </c>
      <c r="K47" s="424">
        <v>14400</v>
      </c>
      <c r="L47" s="425" t="s">
        <v>170</v>
      </c>
      <c r="M47" s="426"/>
      <c r="N47" s="584">
        <v>24000</v>
      </c>
      <c r="O47" s="341">
        <v>6</v>
      </c>
      <c r="P47" s="341">
        <v>6</v>
      </c>
      <c r="Q47" s="341" t="s">
        <v>24</v>
      </c>
      <c r="R47" s="211">
        <v>2.85</v>
      </c>
    </row>
    <row r="48" spans="1:18" s="211" customFormat="1" ht="12">
      <c r="A48" s="211" t="s">
        <v>386</v>
      </c>
      <c r="B48" s="583">
        <v>1030763</v>
      </c>
      <c r="C48" s="420" t="s">
        <v>282</v>
      </c>
      <c r="D48" s="421" t="s">
        <v>171</v>
      </c>
      <c r="E48" s="421">
        <v>40</v>
      </c>
      <c r="F48" s="421"/>
      <c r="G48" s="421" t="s">
        <v>285</v>
      </c>
      <c r="H48" s="421">
        <v>4</v>
      </c>
      <c r="I48" s="422">
        <v>4.37</v>
      </c>
      <c r="J48" s="423">
        <v>6000</v>
      </c>
      <c r="K48" s="424">
        <v>7200</v>
      </c>
      <c r="L48" s="425" t="s">
        <v>170</v>
      </c>
      <c r="M48" s="421"/>
      <c r="N48" s="584">
        <v>24000</v>
      </c>
      <c r="O48" s="211">
        <v>3</v>
      </c>
      <c r="P48" s="211">
        <v>3</v>
      </c>
      <c r="Q48" s="211" t="s">
        <v>24</v>
      </c>
      <c r="R48" s="211">
        <v>1.0900000000000001</v>
      </c>
    </row>
    <row r="49" spans="1:18" s="211" customFormat="1" ht="13" thickBot="1">
      <c r="A49" s="211" t="s">
        <v>385</v>
      </c>
      <c r="B49" s="585">
        <v>1030764</v>
      </c>
      <c r="C49" s="586" t="s">
        <v>282</v>
      </c>
      <c r="D49" s="587" t="s">
        <v>172</v>
      </c>
      <c r="E49" s="587">
        <v>40</v>
      </c>
      <c r="F49" s="587"/>
      <c r="G49" s="587" t="s">
        <v>285</v>
      </c>
      <c r="H49" s="587">
        <v>4</v>
      </c>
      <c r="I49" s="588">
        <v>2.0099999999999998</v>
      </c>
      <c r="J49" s="589">
        <v>6000</v>
      </c>
      <c r="K49" s="590">
        <v>7200</v>
      </c>
      <c r="L49" s="591" t="s">
        <v>170</v>
      </c>
      <c r="M49" s="587"/>
      <c r="N49" s="592">
        <v>24000</v>
      </c>
      <c r="O49" s="211">
        <v>3</v>
      </c>
      <c r="P49" s="211">
        <v>3</v>
      </c>
      <c r="Q49" s="211" t="s">
        <v>24</v>
      </c>
      <c r="R49" s="211">
        <v>0.5</v>
      </c>
    </row>
    <row r="50" spans="1:18" s="211" customFormat="1" ht="12">
      <c r="B50" s="452">
        <v>1028425</v>
      </c>
      <c r="C50" s="453" t="s">
        <v>283</v>
      </c>
      <c r="D50" s="347" t="s">
        <v>163</v>
      </c>
      <c r="E50" s="347">
        <v>40</v>
      </c>
      <c r="F50" s="347"/>
      <c r="G50" s="347" t="s">
        <v>233</v>
      </c>
      <c r="H50" s="347">
        <v>4</v>
      </c>
      <c r="I50" s="454">
        <v>4.25</v>
      </c>
      <c r="J50" s="455">
        <v>7500</v>
      </c>
      <c r="K50" s="456">
        <f t="shared" ref="K50:K51" si="13">J50*1.2</f>
        <v>9000</v>
      </c>
      <c r="L50" s="457" t="s">
        <v>170</v>
      </c>
      <c r="M50" s="347"/>
      <c r="N50" s="458">
        <f t="shared" ref="N50:N51" si="14">J50*H50</f>
        <v>30000</v>
      </c>
    </row>
    <row r="51" spans="1:18" s="211" customFormat="1" ht="13" thickBot="1">
      <c r="B51" s="459">
        <v>1028426</v>
      </c>
      <c r="C51" s="281" t="s">
        <v>284</v>
      </c>
      <c r="D51" s="282" t="s">
        <v>165</v>
      </c>
      <c r="E51" s="282">
        <v>40</v>
      </c>
      <c r="F51" s="282"/>
      <c r="G51" s="282" t="s">
        <v>233</v>
      </c>
      <c r="H51" s="282">
        <v>2</v>
      </c>
      <c r="I51" s="460">
        <v>4.3</v>
      </c>
      <c r="J51" s="283">
        <v>15000</v>
      </c>
      <c r="K51" s="284">
        <f t="shared" si="13"/>
        <v>18000</v>
      </c>
      <c r="L51" s="461" t="s">
        <v>170</v>
      </c>
      <c r="M51" s="282"/>
      <c r="N51" s="462">
        <f t="shared" si="14"/>
        <v>30000</v>
      </c>
    </row>
    <row r="52" spans="1:18" ht="15.75" customHeight="1">
      <c r="B52" s="171"/>
      <c r="C52" s="49" t="s">
        <v>174</v>
      </c>
      <c r="D52" s="47"/>
      <c r="E52" s="47"/>
      <c r="F52" s="47"/>
      <c r="G52" s="47"/>
      <c r="H52" s="47"/>
      <c r="I52" s="47"/>
      <c r="J52" s="51"/>
      <c r="K52" s="111"/>
      <c r="L52" s="169"/>
      <c r="M52" s="47"/>
      <c r="N52" s="88"/>
    </row>
    <row r="53" spans="1:18" ht="15.75" customHeight="1">
      <c r="B53" s="91" t="s">
        <v>138</v>
      </c>
      <c r="C53" s="46"/>
      <c r="D53" s="168"/>
      <c r="E53" s="47"/>
      <c r="F53" s="47"/>
      <c r="G53" s="47"/>
      <c r="H53" s="47"/>
      <c r="I53" s="47"/>
      <c r="J53" s="51"/>
      <c r="K53" s="111"/>
      <c r="L53" s="169"/>
      <c r="M53" s="47"/>
      <c r="N53" s="88"/>
    </row>
    <row r="54" spans="1:18" ht="15.75" customHeight="1">
      <c r="B54" s="171"/>
      <c r="C54" s="49" t="s">
        <v>175</v>
      </c>
      <c r="D54" s="47"/>
      <c r="E54" s="47"/>
      <c r="F54" s="47"/>
      <c r="G54" s="47"/>
      <c r="H54" s="47"/>
      <c r="I54" s="47"/>
      <c r="J54" s="51"/>
      <c r="K54" s="111"/>
      <c r="L54" s="169"/>
      <c r="M54" s="47"/>
      <c r="N54" s="88"/>
    </row>
    <row r="55" spans="1:18" ht="15.75" customHeight="1">
      <c r="B55" s="171"/>
      <c r="C55" s="49" t="s">
        <v>176</v>
      </c>
      <c r="D55" s="47"/>
      <c r="E55" s="47"/>
      <c r="F55" s="47"/>
      <c r="G55" s="47"/>
      <c r="H55" s="47"/>
      <c r="I55" s="47"/>
      <c r="J55" s="51"/>
      <c r="K55" s="111"/>
      <c r="L55" s="169"/>
      <c r="M55" s="47"/>
      <c r="N55" s="88"/>
    </row>
    <row r="56" spans="1:18" ht="15.75" customHeight="1">
      <c r="B56" s="171"/>
      <c r="C56" s="49"/>
      <c r="D56" s="49" t="s">
        <v>177</v>
      </c>
      <c r="E56" s="47"/>
      <c r="F56" s="47"/>
      <c r="G56" s="47"/>
      <c r="H56" s="47"/>
      <c r="I56" s="47"/>
      <c r="J56" s="51"/>
      <c r="K56" s="111"/>
      <c r="L56" s="169"/>
      <c r="M56" s="47"/>
      <c r="N56" s="88"/>
    </row>
    <row r="57" spans="1:18" ht="15.75" customHeight="1">
      <c r="B57" s="171"/>
      <c r="C57" s="49"/>
      <c r="D57" s="49" t="s">
        <v>178</v>
      </c>
      <c r="E57" s="47"/>
      <c r="F57" s="47"/>
      <c r="G57" s="47"/>
      <c r="H57" s="47"/>
      <c r="I57" s="47"/>
      <c r="J57" s="51"/>
      <c r="K57" s="111"/>
      <c r="L57" s="169"/>
      <c r="M57" s="47"/>
      <c r="N57" s="88"/>
    </row>
    <row r="58" spans="1:18" ht="15.75" customHeight="1">
      <c r="B58" s="91" t="s">
        <v>179</v>
      </c>
      <c r="C58" s="49" t="s">
        <v>180</v>
      </c>
      <c r="D58" s="47"/>
      <c r="E58" s="47"/>
      <c r="F58" s="47"/>
      <c r="G58" s="47"/>
      <c r="H58" s="47"/>
      <c r="I58" s="47"/>
      <c r="J58" s="51"/>
      <c r="K58" s="111"/>
      <c r="L58" s="169"/>
      <c r="M58" s="47"/>
      <c r="N58" s="88"/>
    </row>
    <row r="59" spans="1:18" ht="15.75" customHeight="1">
      <c r="B59" s="91"/>
      <c r="C59" s="49" t="s">
        <v>181</v>
      </c>
      <c r="D59" s="47"/>
      <c r="E59" s="47"/>
      <c r="F59" s="47"/>
      <c r="G59" s="47"/>
      <c r="H59" s="47"/>
      <c r="I59" s="47"/>
      <c r="J59" s="51"/>
      <c r="K59" s="111"/>
      <c r="L59" s="169"/>
      <c r="M59" s="47"/>
      <c r="N59" s="88"/>
    </row>
    <row r="60" spans="1:18" ht="15.75" customHeight="1">
      <c r="B60" s="91"/>
      <c r="C60" s="49" t="s">
        <v>182</v>
      </c>
      <c r="D60" s="47"/>
      <c r="E60" s="47"/>
      <c r="F60" s="47"/>
      <c r="G60" s="47"/>
      <c r="H60" s="47"/>
      <c r="I60" s="47"/>
      <c r="J60" s="51"/>
      <c r="K60" s="111"/>
      <c r="L60" s="169"/>
      <c r="M60" s="47"/>
      <c r="N60" s="88"/>
    </row>
    <row r="61" spans="1:18" ht="15.75" customHeight="1">
      <c r="B61" s="49"/>
      <c r="C61" s="49" t="s">
        <v>183</v>
      </c>
      <c r="D61" s="49"/>
      <c r="E61" s="47"/>
      <c r="F61" s="47"/>
      <c r="G61" s="47"/>
      <c r="H61" s="47"/>
      <c r="I61" s="47"/>
      <c r="J61" s="51"/>
      <c r="K61" s="111"/>
      <c r="L61" s="169"/>
      <c r="M61" s="47"/>
      <c r="N61" s="88"/>
    </row>
    <row r="62" spans="1:18" ht="15.75" customHeight="1">
      <c r="B62" s="49"/>
      <c r="C62" s="49" t="s">
        <v>184</v>
      </c>
      <c r="D62" s="145"/>
      <c r="E62" s="47"/>
      <c r="F62" s="47"/>
      <c r="G62" s="47"/>
      <c r="H62" s="47"/>
      <c r="I62" s="47"/>
      <c r="J62" s="51"/>
      <c r="K62" s="111"/>
      <c r="L62" s="169"/>
      <c r="M62" s="47"/>
      <c r="N62" s="88"/>
    </row>
    <row r="63" spans="1:18" ht="15.75" customHeight="1">
      <c r="B63" s="172"/>
      <c r="C63" s="93"/>
      <c r="D63" s="94"/>
      <c r="E63" s="94"/>
      <c r="F63" s="94"/>
      <c r="G63" s="94"/>
      <c r="H63" s="94"/>
      <c r="I63" s="94"/>
      <c r="J63" s="96"/>
      <c r="K63" s="122"/>
      <c r="L63" s="173"/>
      <c r="M63" s="94"/>
      <c r="N63" s="99"/>
    </row>
    <row r="64" spans="1:18" ht="15.75" customHeight="1">
      <c r="B64" s="145"/>
      <c r="C64" s="49"/>
      <c r="D64" s="47"/>
      <c r="E64" s="47"/>
      <c r="F64" s="47"/>
      <c r="G64" s="47"/>
      <c r="H64" s="47"/>
      <c r="I64" s="47"/>
      <c r="J64" s="51"/>
      <c r="K64" s="111"/>
      <c r="L64" s="146"/>
      <c r="M64" s="47"/>
      <c r="N64" s="48"/>
    </row>
    <row r="65" spans="1:18" ht="15.75" customHeight="1">
      <c r="B65" s="44" t="s">
        <v>185</v>
      </c>
      <c r="C65" s="124"/>
      <c r="D65" s="841"/>
      <c r="E65" s="799"/>
      <c r="F65" s="799"/>
      <c r="G65" s="799"/>
      <c r="H65" s="799"/>
      <c r="I65" s="799"/>
      <c r="J65" s="799"/>
      <c r="K65" s="799"/>
      <c r="L65" s="799"/>
      <c r="M65" s="47"/>
      <c r="N65" s="48"/>
    </row>
    <row r="66" spans="1:18" ht="15.75" customHeight="1">
      <c r="B66" s="102" t="s">
        <v>1</v>
      </c>
      <c r="C66" s="174" t="s">
        <v>119</v>
      </c>
      <c r="D66" s="56" t="s">
        <v>120</v>
      </c>
      <c r="E66" s="56" t="s">
        <v>186</v>
      </c>
      <c r="F66" s="56" t="s">
        <v>122</v>
      </c>
      <c r="G66" s="54" t="s">
        <v>123</v>
      </c>
      <c r="H66" s="54" t="s">
        <v>124</v>
      </c>
      <c r="I66" s="54" t="s">
        <v>125</v>
      </c>
      <c r="J66" s="57" t="s">
        <v>126</v>
      </c>
      <c r="K66" s="838" t="s">
        <v>127</v>
      </c>
      <c r="L66" s="789"/>
      <c r="M66" s="58" t="s">
        <v>128</v>
      </c>
      <c r="N66" s="103" t="s">
        <v>129</v>
      </c>
    </row>
    <row r="67" spans="1:18" ht="15.75" customHeight="1">
      <c r="B67" s="102"/>
      <c r="C67" s="163"/>
      <c r="D67" s="102"/>
      <c r="E67" s="102"/>
      <c r="F67" s="102"/>
      <c r="G67" s="102"/>
      <c r="H67" s="102"/>
      <c r="I67" s="102"/>
      <c r="J67" s="127"/>
      <c r="K67" s="128"/>
      <c r="L67" s="129"/>
      <c r="M67" s="175"/>
      <c r="N67" s="167"/>
    </row>
    <row r="68" spans="1:18" ht="15.75" customHeight="1">
      <c r="A68" s="21" t="s">
        <v>391</v>
      </c>
      <c r="B68" s="67">
        <v>1030026</v>
      </c>
      <c r="C68" s="106" t="s">
        <v>306</v>
      </c>
      <c r="D68" s="69" t="s">
        <v>135</v>
      </c>
      <c r="E68" s="69">
        <v>30</v>
      </c>
      <c r="F68" s="69" t="s">
        <v>164</v>
      </c>
      <c r="G68" s="69" t="s">
        <v>187</v>
      </c>
      <c r="H68" s="69">
        <v>10</v>
      </c>
      <c r="I68" s="70">
        <v>7.2</v>
      </c>
      <c r="J68" s="104">
        <v>1300</v>
      </c>
      <c r="K68" s="72">
        <v>1560</v>
      </c>
      <c r="L68" s="73" t="s">
        <v>134</v>
      </c>
      <c r="M68" s="34"/>
      <c r="N68" s="88">
        <v>9360</v>
      </c>
      <c r="O68" s="29">
        <v>0.9</v>
      </c>
      <c r="P68" s="29">
        <v>1.7</v>
      </c>
      <c r="Q68" s="29" t="s">
        <v>24</v>
      </c>
      <c r="R68" s="21">
        <v>1.4</v>
      </c>
    </row>
    <row r="69" spans="1:18" ht="15.75" customHeight="1">
      <c r="A69" s="21" t="s">
        <v>390</v>
      </c>
      <c r="B69" s="67">
        <v>1027479</v>
      </c>
      <c r="C69" s="106" t="s">
        <v>389</v>
      </c>
      <c r="D69" s="69" t="s">
        <v>135</v>
      </c>
      <c r="E69" s="69">
        <v>30</v>
      </c>
      <c r="F69" s="69" t="s">
        <v>164</v>
      </c>
      <c r="G69" s="69" t="s">
        <v>168</v>
      </c>
      <c r="H69" s="69">
        <v>10</v>
      </c>
      <c r="I69" s="70">
        <v>7.2</v>
      </c>
      <c r="J69" s="104">
        <v>1300</v>
      </c>
      <c r="K69" s="72">
        <v>1560</v>
      </c>
      <c r="L69" s="73" t="s">
        <v>134</v>
      </c>
      <c r="M69" s="34"/>
      <c r="N69" s="88">
        <v>9360</v>
      </c>
      <c r="O69" s="29">
        <v>0.9</v>
      </c>
      <c r="P69" s="29">
        <v>1.7</v>
      </c>
      <c r="Q69" s="29" t="s">
        <v>24</v>
      </c>
      <c r="R69" s="21">
        <v>1.4</v>
      </c>
    </row>
    <row r="70" spans="1:18" ht="15.75" customHeight="1">
      <c r="B70" s="67"/>
      <c r="C70" s="49"/>
      <c r="D70" s="69"/>
      <c r="E70" s="69"/>
      <c r="F70" s="69"/>
      <c r="G70" s="69"/>
      <c r="H70" s="108"/>
      <c r="I70" s="47"/>
      <c r="J70" s="176"/>
      <c r="K70" s="72"/>
      <c r="L70" s="109"/>
      <c r="M70" s="78"/>
      <c r="N70" s="88"/>
    </row>
    <row r="71" spans="1:18" ht="15.75" customHeight="1">
      <c r="B71" s="177" t="s">
        <v>136</v>
      </c>
      <c r="C71" s="81" t="s">
        <v>188</v>
      </c>
      <c r="D71" s="82"/>
      <c r="E71" s="82"/>
      <c r="F71" s="82"/>
      <c r="G71" s="82"/>
      <c r="H71" s="82"/>
      <c r="I71" s="82"/>
      <c r="J71" s="84"/>
      <c r="K71" s="165"/>
      <c r="L71" s="169"/>
      <c r="M71" s="47"/>
      <c r="N71" s="88"/>
    </row>
    <row r="72" spans="1:18" ht="15.75" customHeight="1">
      <c r="B72" s="170"/>
      <c r="C72" s="93" t="s">
        <v>173</v>
      </c>
      <c r="D72" s="94"/>
      <c r="E72" s="94"/>
      <c r="F72" s="94"/>
      <c r="G72" s="94"/>
      <c r="H72" s="94"/>
      <c r="I72" s="94"/>
      <c r="J72" s="96"/>
      <c r="K72" s="122"/>
      <c r="L72" s="173"/>
      <c r="M72" s="94"/>
      <c r="N72" s="99"/>
    </row>
    <row r="73" spans="1:18" ht="15.75" customHeight="1">
      <c r="B73" s="171"/>
      <c r="C73" s="49"/>
      <c r="D73" s="47"/>
      <c r="E73" s="47"/>
      <c r="F73" s="47"/>
      <c r="G73" s="47"/>
      <c r="H73" s="47"/>
      <c r="I73" s="47"/>
      <c r="J73" s="51"/>
      <c r="K73" s="111"/>
      <c r="L73" s="169"/>
      <c r="M73" s="47"/>
      <c r="N73" s="48"/>
    </row>
    <row r="74" spans="1:18" s="211" customFormat="1" ht="26.25" customHeight="1">
      <c r="B74" s="210" t="s">
        <v>226</v>
      </c>
      <c r="D74" s="212"/>
      <c r="E74" s="212"/>
      <c r="F74" s="212"/>
      <c r="G74" s="212"/>
      <c r="H74" s="212"/>
      <c r="I74" s="212"/>
      <c r="J74" s="213"/>
      <c r="K74" s="214"/>
      <c r="L74" s="215"/>
      <c r="M74" s="212"/>
      <c r="N74" s="216"/>
    </row>
    <row r="75" spans="1:18" s="211" customFormat="1" ht="13" thickBot="1">
      <c r="D75" s="212"/>
      <c r="E75" s="212"/>
      <c r="I75" s="212"/>
      <c r="J75" s="213"/>
      <c r="K75" s="217"/>
      <c r="L75" s="218"/>
      <c r="M75" s="212"/>
      <c r="N75" s="216"/>
    </row>
    <row r="76" spans="1:18" s="211" customFormat="1" ht="40" thickBot="1">
      <c r="B76" s="219" t="s">
        <v>1</v>
      </c>
      <c r="C76" s="220" t="s">
        <v>119</v>
      </c>
      <c r="D76" s="221" t="s">
        <v>120</v>
      </c>
      <c r="E76" s="222" t="s">
        <v>227</v>
      </c>
      <c r="F76" s="223" t="s">
        <v>122</v>
      </c>
      <c r="G76" s="224" t="s">
        <v>123</v>
      </c>
      <c r="H76" s="224" t="s">
        <v>124</v>
      </c>
      <c r="I76" s="224" t="s">
        <v>125</v>
      </c>
      <c r="J76" s="225" t="s">
        <v>126</v>
      </c>
      <c r="K76" s="301" t="s">
        <v>127</v>
      </c>
      <c r="L76" s="302"/>
      <c r="M76" s="226" t="s">
        <v>128</v>
      </c>
      <c r="N76" s="227" t="s">
        <v>129</v>
      </c>
    </row>
    <row r="77" spans="1:18" s="211" customFormat="1" ht="12" customHeight="1">
      <c r="B77" s="228"/>
      <c r="C77" s="229"/>
      <c r="D77" s="230"/>
      <c r="E77" s="231"/>
      <c r="F77" s="230"/>
      <c r="G77" s="231"/>
      <c r="H77" s="230"/>
      <c r="I77" s="231"/>
      <c r="J77" s="232"/>
      <c r="K77" s="233"/>
      <c r="L77" s="234"/>
      <c r="M77" s="235"/>
      <c r="N77" s="236"/>
    </row>
    <row r="78" spans="1:18" s="211" customFormat="1" ht="12" customHeight="1">
      <c r="A78" s="211" t="s">
        <v>392</v>
      </c>
      <c r="B78" s="237">
        <v>49987</v>
      </c>
      <c r="C78" s="238" t="s">
        <v>228</v>
      </c>
      <c r="D78" s="239" t="s">
        <v>131</v>
      </c>
      <c r="E78" s="240">
        <v>8</v>
      </c>
      <c r="F78" s="239" t="s">
        <v>164</v>
      </c>
      <c r="G78" s="240" t="s">
        <v>168</v>
      </c>
      <c r="H78" s="239">
        <v>6</v>
      </c>
      <c r="I78" s="241">
        <v>2.16</v>
      </c>
      <c r="J78" s="242">
        <v>1400</v>
      </c>
      <c r="K78" s="243">
        <v>1680</v>
      </c>
      <c r="L78" s="244" t="s">
        <v>134</v>
      </c>
      <c r="M78" s="245"/>
      <c r="N78" s="246">
        <f>J78*I78</f>
        <v>3024</v>
      </c>
      <c r="O78" s="211">
        <v>0.9</v>
      </c>
      <c r="P78" s="211">
        <v>1.7</v>
      </c>
      <c r="Q78" s="211">
        <v>0.9</v>
      </c>
      <c r="R78" s="211">
        <v>2.8</v>
      </c>
    </row>
    <row r="79" spans="1:18" s="211" customFormat="1" ht="14" thickBot="1">
      <c r="B79" s="247"/>
      <c r="C79" s="248"/>
      <c r="D79" s="249"/>
      <c r="E79" s="250"/>
      <c r="F79" s="249"/>
      <c r="G79" s="250"/>
      <c r="H79" s="249"/>
      <c r="I79" s="248"/>
      <c r="J79" s="251"/>
      <c r="K79" s="252"/>
      <c r="L79" s="253"/>
      <c r="M79" s="254"/>
      <c r="N79" s="255"/>
    </row>
    <row r="80" spans="1:18" ht="15.75" customHeight="1"/>
    <row r="81" spans="1:18" s="211" customFormat="1" ht="12">
      <c r="A81" s="256"/>
      <c r="C81" s="212"/>
      <c r="D81" s="212"/>
      <c r="E81" s="212"/>
      <c r="F81" s="212"/>
      <c r="G81" s="212"/>
      <c r="H81" s="212"/>
      <c r="I81" s="213"/>
      <c r="J81" s="214"/>
      <c r="K81" s="215"/>
      <c r="L81" s="212"/>
      <c r="M81" s="216"/>
    </row>
    <row r="82" spans="1:18" s="211" customFormat="1" ht="26" thickBot="1">
      <c r="B82" s="257" t="s">
        <v>229</v>
      </c>
      <c r="C82" s="258"/>
      <c r="D82" s="259"/>
      <c r="E82" s="259"/>
      <c r="F82" s="259"/>
      <c r="G82" s="259"/>
      <c r="H82" s="259"/>
      <c r="I82" s="259"/>
      <c r="J82" s="259"/>
      <c r="K82" s="259"/>
      <c r="L82" s="259"/>
      <c r="M82" s="216"/>
      <c r="N82" s="216"/>
    </row>
    <row r="83" spans="1:18" s="211" customFormat="1" ht="53" thickBot="1">
      <c r="B83" s="260" t="s">
        <v>1</v>
      </c>
      <c r="C83" s="261" t="s">
        <v>119</v>
      </c>
      <c r="D83" s="262" t="s">
        <v>161</v>
      </c>
      <c r="E83" s="262" t="s">
        <v>230</v>
      </c>
      <c r="F83" s="262"/>
      <c r="G83" s="263" t="s">
        <v>123</v>
      </c>
      <c r="H83" s="263" t="s">
        <v>124</v>
      </c>
      <c r="I83" s="263" t="s">
        <v>125</v>
      </c>
      <c r="J83" s="264" t="s">
        <v>126</v>
      </c>
      <c r="K83" s="303" t="s">
        <v>127</v>
      </c>
      <c r="L83" s="304"/>
      <c r="M83" s="265" t="s">
        <v>129</v>
      </c>
      <c r="N83" s="227" t="s">
        <v>129</v>
      </c>
      <c r="O83" s="306" t="s">
        <v>243</v>
      </c>
      <c r="P83" s="306" t="s">
        <v>244</v>
      </c>
      <c r="Q83" s="306" t="s">
        <v>245</v>
      </c>
      <c r="R83" s="32" t="s">
        <v>95</v>
      </c>
    </row>
    <row r="84" spans="1:18" s="211" customFormat="1" ht="14" thickBot="1">
      <c r="B84" s="286"/>
      <c r="C84" s="287"/>
      <c r="D84" s="288"/>
      <c r="E84" s="288"/>
      <c r="F84" s="288"/>
      <c r="G84" s="288"/>
      <c r="H84" s="288"/>
      <c r="I84" s="288"/>
      <c r="J84" s="289"/>
      <c r="K84" s="290"/>
      <c r="L84" s="291"/>
      <c r="M84" s="285"/>
      <c r="N84" s="280"/>
      <c r="O84" s="211">
        <v>1.4</v>
      </c>
      <c r="P84" s="211">
        <v>2</v>
      </c>
      <c r="R84" s="211">
        <v>1.4</v>
      </c>
    </row>
    <row r="85" spans="1:18" s="211" customFormat="1" ht="14" thickBot="1">
      <c r="A85" s="211" t="s">
        <v>393</v>
      </c>
      <c r="B85" s="266">
        <v>1028284</v>
      </c>
      <c r="C85" s="267" t="s">
        <v>231</v>
      </c>
      <c r="D85" s="268" t="s">
        <v>232</v>
      </c>
      <c r="E85" s="268">
        <v>40</v>
      </c>
      <c r="F85" s="268"/>
      <c r="G85" s="268" t="s">
        <v>238</v>
      </c>
      <c r="H85" s="268">
        <v>12</v>
      </c>
      <c r="I85" s="268">
        <v>2.78</v>
      </c>
      <c r="J85" s="269">
        <v>3000</v>
      </c>
      <c r="K85" s="270">
        <v>3600</v>
      </c>
      <c r="L85" s="271" t="s">
        <v>170</v>
      </c>
      <c r="M85" s="292">
        <v>8340</v>
      </c>
      <c r="N85" s="280">
        <v>36000</v>
      </c>
      <c r="O85" s="211">
        <v>1.4</v>
      </c>
      <c r="P85" s="211">
        <v>2</v>
      </c>
      <c r="R85" s="211">
        <v>1.4</v>
      </c>
    </row>
    <row r="86" spans="1:18" s="211" customFormat="1" ht="13">
      <c r="A86" s="211" t="s">
        <v>394</v>
      </c>
      <c r="B86" s="274">
        <v>1028285</v>
      </c>
      <c r="C86" s="275" t="s">
        <v>231</v>
      </c>
      <c r="D86" s="276" t="s">
        <v>234</v>
      </c>
      <c r="E86" s="276">
        <v>40</v>
      </c>
      <c r="F86" s="276"/>
      <c r="G86" s="276" t="s">
        <v>238</v>
      </c>
      <c r="H86" s="276">
        <v>12</v>
      </c>
      <c r="I86" s="276">
        <v>4.18</v>
      </c>
      <c r="J86" s="277">
        <v>3600</v>
      </c>
      <c r="K86" s="278">
        <v>4320</v>
      </c>
      <c r="L86" s="279" t="s">
        <v>170</v>
      </c>
      <c r="M86" s="293">
        <v>15047.999999999998</v>
      </c>
      <c r="N86" s="280">
        <v>43200</v>
      </c>
      <c r="O86" s="211">
        <v>1.4</v>
      </c>
      <c r="P86" s="211">
        <v>2</v>
      </c>
      <c r="R86" s="211">
        <v>1.4</v>
      </c>
    </row>
    <row r="87" spans="1:18" s="211" customFormat="1" ht="14" thickBot="1">
      <c r="A87" s="211" t="s">
        <v>395</v>
      </c>
      <c r="B87" s="274">
        <v>1028287</v>
      </c>
      <c r="C87" s="275" t="s">
        <v>231</v>
      </c>
      <c r="D87" s="276" t="s">
        <v>235</v>
      </c>
      <c r="E87" s="276">
        <v>40</v>
      </c>
      <c r="F87" s="276"/>
      <c r="G87" s="276" t="s">
        <v>238</v>
      </c>
      <c r="H87" s="276">
        <v>6</v>
      </c>
      <c r="I87" s="276">
        <v>4.2300000000000004</v>
      </c>
      <c r="J87" s="277">
        <v>5300</v>
      </c>
      <c r="K87" s="278">
        <v>6360</v>
      </c>
      <c r="L87" s="279" t="s">
        <v>170</v>
      </c>
      <c r="M87" s="292">
        <v>22419.000000000004</v>
      </c>
      <c r="N87" s="280">
        <v>31800</v>
      </c>
      <c r="O87" s="211">
        <v>1.4</v>
      </c>
      <c r="P87" s="211">
        <v>2</v>
      </c>
      <c r="R87" s="211">
        <v>1.4</v>
      </c>
    </row>
    <row r="88" spans="1:18" s="211" customFormat="1" ht="14" thickBot="1">
      <c r="A88" s="211" t="s">
        <v>396</v>
      </c>
      <c r="B88" s="274">
        <v>1028286</v>
      </c>
      <c r="C88" s="275" t="s">
        <v>236</v>
      </c>
      <c r="D88" s="282" t="s">
        <v>237</v>
      </c>
      <c r="E88" s="276">
        <v>40</v>
      </c>
      <c r="F88" s="276"/>
      <c r="G88" s="276" t="s">
        <v>238</v>
      </c>
      <c r="H88" s="276">
        <v>12</v>
      </c>
      <c r="I88" s="276">
        <v>3.48</v>
      </c>
      <c r="J88" s="277">
        <v>4500</v>
      </c>
      <c r="K88" s="278">
        <v>5400</v>
      </c>
      <c r="L88" s="279" t="s">
        <v>170</v>
      </c>
      <c r="M88" s="293">
        <v>15660</v>
      </c>
      <c r="N88" s="280">
        <v>54000</v>
      </c>
      <c r="O88" s="211">
        <v>1.4</v>
      </c>
      <c r="P88" s="211">
        <v>2</v>
      </c>
      <c r="R88" s="211">
        <v>1.4</v>
      </c>
    </row>
    <row r="89" spans="1:18" s="211" customFormat="1" ht="13" thickBot="1">
      <c r="B89" s="294"/>
      <c r="C89" s="295"/>
      <c r="D89" s="296"/>
      <c r="E89" s="296"/>
      <c r="F89" s="296"/>
      <c r="G89" s="296"/>
      <c r="H89" s="296"/>
      <c r="I89" s="296"/>
      <c r="J89" s="297"/>
      <c r="K89" s="298"/>
      <c r="L89" s="299"/>
      <c r="M89" s="285"/>
      <c r="N89" s="300"/>
      <c r="R89" s="211">
        <v>1.4</v>
      </c>
    </row>
    <row r="90" spans="1:18" ht="15.75" customHeight="1"/>
    <row r="91" spans="1:18" s="211" customFormat="1" ht="12.75" customHeight="1">
      <c r="A91" s="312"/>
      <c r="C91" s="212"/>
      <c r="D91" s="212"/>
      <c r="E91" s="212"/>
      <c r="F91" s="212"/>
      <c r="G91" s="212"/>
      <c r="H91" s="313"/>
      <c r="I91" s="213"/>
      <c r="J91" s="217"/>
      <c r="K91" s="314"/>
      <c r="L91" s="212"/>
      <c r="M91" s="216"/>
    </row>
    <row r="92" spans="1:18" s="211" customFormat="1" ht="5.25" customHeight="1">
      <c r="A92" s="312"/>
      <c r="C92" s="212"/>
      <c r="D92" s="212"/>
      <c r="E92" s="212"/>
      <c r="F92" s="212"/>
      <c r="G92" s="212"/>
      <c r="H92" s="313"/>
      <c r="I92" s="213"/>
      <c r="J92" s="217"/>
      <c r="K92" s="314"/>
      <c r="L92" s="212"/>
      <c r="M92" s="216"/>
    </row>
    <row r="93" spans="1:18" s="317" customFormat="1" ht="24" customHeight="1">
      <c r="B93" s="315" t="s">
        <v>256</v>
      </c>
      <c r="C93" s="316"/>
      <c r="D93" s="368"/>
      <c r="E93" s="368"/>
      <c r="F93" s="368"/>
      <c r="G93" s="368"/>
      <c r="H93" s="368"/>
      <c r="I93" s="368"/>
      <c r="J93" s="368"/>
      <c r="K93" s="368"/>
      <c r="L93" s="368"/>
      <c r="M93" s="212"/>
      <c r="N93" s="216"/>
    </row>
    <row r="94" spans="1:18" s="211" customFormat="1" ht="7.5" customHeight="1">
      <c r="B94" s="312"/>
      <c r="D94" s="212"/>
      <c r="E94" s="212"/>
      <c r="F94" s="212"/>
      <c r="G94" s="318"/>
      <c r="H94" s="212"/>
      <c r="I94" s="212"/>
      <c r="J94" s="213"/>
      <c r="K94" s="217"/>
      <c r="L94" s="319"/>
      <c r="M94" s="212"/>
      <c r="N94" s="216"/>
    </row>
    <row r="95" spans="1:18" s="211" customFormat="1" ht="39">
      <c r="B95" s="320" t="s">
        <v>1</v>
      </c>
      <c r="C95" s="321" t="s">
        <v>119</v>
      </c>
      <c r="D95" s="322" t="s">
        <v>120</v>
      </c>
      <c r="E95" s="323" t="s">
        <v>230</v>
      </c>
      <c r="F95" s="323" t="s">
        <v>122</v>
      </c>
      <c r="G95" s="322" t="s">
        <v>123</v>
      </c>
      <c r="H95" s="322" t="s">
        <v>124</v>
      </c>
      <c r="I95" s="322" t="s">
        <v>125</v>
      </c>
      <c r="J95" s="324" t="s">
        <v>126</v>
      </c>
      <c r="K95" s="369" t="s">
        <v>127</v>
      </c>
      <c r="L95" s="370"/>
      <c r="M95" s="226" t="s">
        <v>128</v>
      </c>
      <c r="N95" s="227" t="s">
        <v>129</v>
      </c>
      <c r="O95" s="306" t="s">
        <v>243</v>
      </c>
      <c r="P95" s="306" t="s">
        <v>244</v>
      </c>
      <c r="Q95" s="306" t="s">
        <v>245</v>
      </c>
      <c r="R95" s="32" t="s">
        <v>95</v>
      </c>
    </row>
    <row r="96" spans="1:18" s="211" customFormat="1" ht="12" customHeight="1">
      <c r="B96" s="325"/>
      <c r="C96" s="326"/>
      <c r="D96" s="327"/>
      <c r="E96" s="327"/>
      <c r="F96" s="327"/>
      <c r="G96" s="327"/>
      <c r="H96" s="327"/>
      <c r="I96" s="328"/>
      <c r="J96" s="329"/>
      <c r="K96" s="330"/>
      <c r="L96" s="331"/>
      <c r="M96" s="288"/>
      <c r="N96" s="246"/>
    </row>
    <row r="97" spans="1:22" s="341" customFormat="1" ht="12" customHeight="1">
      <c r="A97" s="487" t="s">
        <v>326</v>
      </c>
      <c r="B97" s="467">
        <v>1030304</v>
      </c>
      <c r="C97" s="468" t="s">
        <v>257</v>
      </c>
      <c r="D97" s="469" t="s">
        <v>131</v>
      </c>
      <c r="E97" s="469">
        <v>15</v>
      </c>
      <c r="F97" s="469" t="s">
        <v>132</v>
      </c>
      <c r="G97" s="469" t="s">
        <v>258</v>
      </c>
      <c r="H97" s="469">
        <v>40</v>
      </c>
      <c r="I97" s="470">
        <f>H97*0.6*0.6</f>
        <v>14.399999999999999</v>
      </c>
      <c r="J97" s="471">
        <v>900</v>
      </c>
      <c r="K97" s="472">
        <f>J97*1.2</f>
        <v>1080</v>
      </c>
      <c r="L97" s="473" t="s">
        <v>134</v>
      </c>
      <c r="M97" s="474"/>
      <c r="N97" s="475">
        <f>J97*I97</f>
        <v>12959.999999999998</v>
      </c>
      <c r="O97" s="29">
        <v>0.9</v>
      </c>
      <c r="P97" s="29">
        <v>1.7</v>
      </c>
      <c r="Q97" s="29">
        <v>0.9</v>
      </c>
      <c r="R97" s="21">
        <v>2.8</v>
      </c>
      <c r="S97" s="466"/>
      <c r="T97" s="466"/>
      <c r="U97" s="466"/>
    </row>
    <row r="98" spans="1:22" s="341" customFormat="1" ht="12" customHeight="1">
      <c r="A98" s="487" t="s">
        <v>327</v>
      </c>
      <c r="B98" s="467">
        <v>1030305</v>
      </c>
      <c r="C98" s="468" t="s">
        <v>257</v>
      </c>
      <c r="D98" s="469" t="s">
        <v>135</v>
      </c>
      <c r="E98" s="469">
        <v>15</v>
      </c>
      <c r="F98" s="469" t="s">
        <v>132</v>
      </c>
      <c r="G98" s="469" t="s">
        <v>233</v>
      </c>
      <c r="H98" s="469">
        <v>20</v>
      </c>
      <c r="I98" s="470">
        <f>H98*1.2*0.6</f>
        <v>14.399999999999999</v>
      </c>
      <c r="J98" s="476">
        <v>900</v>
      </c>
      <c r="K98" s="472">
        <f>J98*1.2</f>
        <v>1080</v>
      </c>
      <c r="L98" s="473" t="s">
        <v>134</v>
      </c>
      <c r="M98" s="474"/>
      <c r="N98" s="475">
        <f>J98*I98</f>
        <v>12959.999999999998</v>
      </c>
      <c r="O98" s="29">
        <v>0.9</v>
      </c>
      <c r="P98" s="29">
        <v>1.7</v>
      </c>
      <c r="Q98" s="29" t="s">
        <v>24</v>
      </c>
      <c r="R98" s="21">
        <v>1.4</v>
      </c>
      <c r="S98" s="466"/>
      <c r="T98" s="466"/>
      <c r="U98" s="466"/>
    </row>
    <row r="99" spans="1:22" s="211" customFormat="1" ht="12" customHeight="1">
      <c r="A99" s="466"/>
      <c r="B99" s="467"/>
      <c r="C99" s="477"/>
      <c r="D99" s="474"/>
      <c r="E99" s="474"/>
      <c r="F99" s="474"/>
      <c r="G99" s="474"/>
      <c r="H99" s="474"/>
      <c r="I99" s="474"/>
      <c r="J99" s="478"/>
      <c r="K99" s="479"/>
      <c r="L99" s="480"/>
      <c r="M99" s="481"/>
      <c r="N99" s="482"/>
      <c r="O99" s="466"/>
      <c r="P99" s="466"/>
      <c r="Q99" s="466"/>
      <c r="R99" s="466"/>
      <c r="S99" s="466"/>
      <c r="T99" s="466"/>
      <c r="U99" s="466"/>
    </row>
    <row r="100" spans="1:22" s="357" customFormat="1" ht="5.25" customHeight="1">
      <c r="B100" s="349"/>
      <c r="C100" s="350"/>
      <c r="D100" s="351"/>
      <c r="E100" s="351"/>
      <c r="F100" s="351"/>
      <c r="G100" s="351"/>
      <c r="H100" s="351"/>
      <c r="I100" s="352"/>
      <c r="J100" s="353"/>
      <c r="K100" s="354"/>
      <c r="L100" s="355"/>
      <c r="M100" s="356"/>
      <c r="N100" s="246"/>
    </row>
    <row r="101" spans="1:22" s="357" customFormat="1" ht="12" customHeight="1">
      <c r="B101" s="358" t="s">
        <v>136</v>
      </c>
      <c r="C101" s="211" t="s">
        <v>137</v>
      </c>
      <c r="D101" s="212"/>
      <c r="E101" s="212"/>
      <c r="F101" s="212"/>
      <c r="G101" s="212"/>
      <c r="H101" s="212"/>
      <c r="I101" s="212"/>
      <c r="J101" s="213"/>
      <c r="K101" s="217"/>
      <c r="L101" s="359"/>
      <c r="M101" s="356"/>
      <c r="N101" s="246"/>
    </row>
    <row r="102" spans="1:22" s="211" customFormat="1" ht="12" customHeight="1">
      <c r="B102" s="358" t="s">
        <v>138</v>
      </c>
      <c r="C102" s="211" t="s">
        <v>139</v>
      </c>
      <c r="D102" s="212"/>
      <c r="E102" s="212"/>
      <c r="F102" s="212"/>
      <c r="G102" s="212"/>
      <c r="H102" s="212"/>
      <c r="I102" s="212"/>
      <c r="J102" s="213"/>
      <c r="K102" s="217"/>
      <c r="L102" s="359"/>
      <c r="M102" s="356"/>
      <c r="N102" s="246"/>
    </row>
    <row r="103" spans="1:22" s="211" customFormat="1" ht="12" customHeight="1">
      <c r="B103" s="358"/>
      <c r="D103" s="212"/>
      <c r="E103" s="212"/>
      <c r="F103" s="212"/>
      <c r="G103" s="212"/>
      <c r="H103" s="212"/>
      <c r="I103" s="212"/>
      <c r="J103" s="213"/>
      <c r="K103" s="217"/>
      <c r="L103" s="359"/>
      <c r="M103" s="356"/>
      <c r="N103" s="246"/>
    </row>
    <row r="104" spans="1:22" s="211" customFormat="1" ht="11" customHeight="1">
      <c r="B104" s="360"/>
      <c r="C104" s="361" t="s">
        <v>259</v>
      </c>
      <c r="D104" s="362"/>
      <c r="E104" s="362"/>
      <c r="F104" s="362"/>
      <c r="G104" s="362"/>
      <c r="H104" s="362"/>
      <c r="I104" s="363"/>
      <c r="J104" s="364"/>
      <c r="K104" s="365"/>
      <c r="L104" s="366"/>
      <c r="M104" s="367"/>
      <c r="N104" s="348"/>
    </row>
    <row r="105" spans="1:22" ht="15.75" customHeight="1">
      <c r="V105" s="308"/>
    </row>
    <row r="106" spans="1:22" s="211" customFormat="1" ht="21.75" customHeight="1">
      <c r="B106" s="312"/>
      <c r="D106" s="212"/>
      <c r="E106" s="212"/>
      <c r="F106" s="212"/>
      <c r="G106" s="212"/>
      <c r="H106" s="212"/>
      <c r="I106" s="313"/>
      <c r="J106" s="213"/>
      <c r="K106" s="217"/>
      <c r="L106" s="314"/>
      <c r="M106" s="212"/>
      <c r="N106" s="216"/>
    </row>
    <row r="107" spans="1:22" s="317" customFormat="1" ht="21.75" customHeight="1">
      <c r="B107" s="315" t="s">
        <v>140</v>
      </c>
      <c r="C107" s="316"/>
      <c r="D107" s="368"/>
      <c r="E107" s="368"/>
      <c r="F107" s="368"/>
      <c r="G107" s="368"/>
      <c r="H107" s="368"/>
      <c r="I107" s="368"/>
      <c r="J107" s="368"/>
      <c r="K107" s="368"/>
      <c r="L107" s="368"/>
      <c r="M107" s="212"/>
      <c r="N107" s="216"/>
    </row>
    <row r="108" spans="1:22" s="211" customFormat="1" ht="39">
      <c r="B108" s="371" t="s">
        <v>1</v>
      </c>
      <c r="C108" s="372" t="s">
        <v>119</v>
      </c>
      <c r="D108" s="323" t="s">
        <v>120</v>
      </c>
      <c r="E108" s="323" t="s">
        <v>260</v>
      </c>
      <c r="F108" s="323" t="s">
        <v>122</v>
      </c>
      <c r="G108" s="323" t="s">
        <v>123</v>
      </c>
      <c r="H108" s="323" t="s">
        <v>124</v>
      </c>
      <c r="I108" s="323" t="s">
        <v>125</v>
      </c>
      <c r="J108" s="324" t="s">
        <v>126</v>
      </c>
      <c r="K108" s="413" t="s">
        <v>127</v>
      </c>
      <c r="L108" s="414"/>
      <c r="M108" s="226" t="s">
        <v>128</v>
      </c>
      <c r="N108" s="227" t="s">
        <v>129</v>
      </c>
      <c r="O108" s="306" t="s">
        <v>243</v>
      </c>
      <c r="P108" s="306" t="s">
        <v>244</v>
      </c>
      <c r="Q108" s="306" t="s">
        <v>245</v>
      </c>
      <c r="R108" s="32" t="s">
        <v>95</v>
      </c>
    </row>
    <row r="109" spans="1:22" s="211" customFormat="1" ht="18">
      <c r="B109" s="410" t="s">
        <v>261</v>
      </c>
      <c r="C109" s="411"/>
      <c r="D109" s="411"/>
      <c r="E109" s="411"/>
      <c r="F109" s="411"/>
      <c r="G109" s="411"/>
      <c r="H109" s="411"/>
      <c r="I109" s="411"/>
      <c r="J109" s="411"/>
      <c r="K109" s="411"/>
      <c r="L109" s="411"/>
      <c r="M109" s="411"/>
      <c r="N109" s="412"/>
    </row>
    <row r="110" spans="1:22" s="341" customFormat="1" ht="12" customHeight="1">
      <c r="A110" s="487" t="s">
        <v>328</v>
      </c>
      <c r="B110" s="646">
        <v>1030787</v>
      </c>
      <c r="C110" s="647" t="s">
        <v>262</v>
      </c>
      <c r="D110" s="648" t="s">
        <v>131</v>
      </c>
      <c r="E110" s="648">
        <v>20</v>
      </c>
      <c r="F110" s="648" t="s">
        <v>132</v>
      </c>
      <c r="G110" s="648" t="s">
        <v>285</v>
      </c>
      <c r="H110" s="648">
        <v>32</v>
      </c>
      <c r="I110" s="648">
        <v>11.52</v>
      </c>
      <c r="J110" s="649">
        <v>1900</v>
      </c>
      <c r="K110" s="650">
        <f t="shared" ref="K110:K112" si="15">J110*1.2</f>
        <v>2280</v>
      </c>
      <c r="L110" s="651" t="s">
        <v>134</v>
      </c>
      <c r="M110" s="474"/>
      <c r="N110" s="652">
        <f t="shared" ref="N110:N112" si="16">J110*I110</f>
        <v>21888</v>
      </c>
      <c r="O110" s="29">
        <v>0.9</v>
      </c>
      <c r="P110" s="29">
        <v>1.7</v>
      </c>
      <c r="Q110" s="29">
        <v>0.9</v>
      </c>
      <c r="R110" s="21">
        <v>2.8</v>
      </c>
    </row>
    <row r="111" spans="1:22" s="341" customFormat="1" ht="12" customHeight="1">
      <c r="A111" s="487" t="s">
        <v>329</v>
      </c>
      <c r="B111" s="467">
        <v>1030789</v>
      </c>
      <c r="C111" s="653" t="s">
        <v>262</v>
      </c>
      <c r="D111" s="654" t="s">
        <v>135</v>
      </c>
      <c r="E111" s="654">
        <f>E110</f>
        <v>20</v>
      </c>
      <c r="F111" s="654" t="str">
        <f>F110</f>
        <v>A</v>
      </c>
      <c r="G111" s="654" t="s">
        <v>285</v>
      </c>
      <c r="H111" s="654">
        <v>16</v>
      </c>
      <c r="I111" s="654">
        <v>11.52</v>
      </c>
      <c r="J111" s="471">
        <v>1900</v>
      </c>
      <c r="K111" s="655">
        <f t="shared" si="15"/>
        <v>2280</v>
      </c>
      <c r="L111" s="656" t="s">
        <v>134</v>
      </c>
      <c r="M111" s="474"/>
      <c r="N111" s="657">
        <f t="shared" si="16"/>
        <v>21888</v>
      </c>
      <c r="O111" s="29">
        <v>0.9</v>
      </c>
      <c r="P111" s="29">
        <v>1.7</v>
      </c>
      <c r="Q111" s="29" t="s">
        <v>24</v>
      </c>
      <c r="R111" s="21">
        <v>1.4</v>
      </c>
    </row>
    <row r="112" spans="1:22" s="341" customFormat="1" ht="12" customHeight="1">
      <c r="A112" s="487" t="s">
        <v>334</v>
      </c>
      <c r="B112" s="467">
        <v>1030795</v>
      </c>
      <c r="C112" s="653" t="s">
        <v>262</v>
      </c>
      <c r="D112" s="469" t="s">
        <v>141</v>
      </c>
      <c r="E112" s="469">
        <f>E110</f>
        <v>20</v>
      </c>
      <c r="F112" s="469" t="str">
        <f>F110</f>
        <v>A</v>
      </c>
      <c r="G112" s="469" t="s">
        <v>285</v>
      </c>
      <c r="H112" s="469">
        <v>6</v>
      </c>
      <c r="I112" s="469">
        <f>H112*1.2*1.2</f>
        <v>8.6399999999999988</v>
      </c>
      <c r="J112" s="476">
        <v>1900</v>
      </c>
      <c r="K112" s="472">
        <f t="shared" si="15"/>
        <v>2280</v>
      </c>
      <c r="L112" s="473" t="s">
        <v>134</v>
      </c>
      <c r="M112" s="474"/>
      <c r="N112" s="657">
        <f t="shared" si="16"/>
        <v>16415.999999999996</v>
      </c>
      <c r="O112" s="29">
        <v>0.9</v>
      </c>
      <c r="P112" s="29">
        <v>0.9</v>
      </c>
      <c r="Q112" s="29" t="s">
        <v>24</v>
      </c>
      <c r="R112" s="21">
        <v>0.7</v>
      </c>
    </row>
    <row r="113" spans="1:18" s="341" customFormat="1" ht="12" customHeight="1">
      <c r="A113" s="487" t="s">
        <v>335</v>
      </c>
      <c r="B113" s="658">
        <v>1030797</v>
      </c>
      <c r="C113" s="659" t="s">
        <v>286</v>
      </c>
      <c r="D113" s="660" t="s">
        <v>142</v>
      </c>
      <c r="E113" s="660">
        <v>20</v>
      </c>
      <c r="F113" s="660" t="s">
        <v>132</v>
      </c>
      <c r="G113" s="660" t="s">
        <v>285</v>
      </c>
      <c r="H113" s="660">
        <v>8</v>
      </c>
      <c r="I113" s="660">
        <v>11.52</v>
      </c>
      <c r="J113" s="661">
        <v>2100</v>
      </c>
      <c r="K113" s="662">
        <f>J113*1.2</f>
        <v>2520</v>
      </c>
      <c r="L113" s="663" t="s">
        <v>134</v>
      </c>
      <c r="M113" s="474"/>
      <c r="N113" s="664">
        <f>J113*I113</f>
        <v>24192</v>
      </c>
      <c r="O113" s="29">
        <v>1.7</v>
      </c>
      <c r="P113" s="29" t="s">
        <v>24</v>
      </c>
      <c r="Q113" s="29">
        <v>0.45</v>
      </c>
      <c r="R113" s="21">
        <v>0.7</v>
      </c>
    </row>
    <row r="114" spans="1:18" s="341" customFormat="1" ht="12" customHeight="1">
      <c r="A114" s="487" t="s">
        <v>330</v>
      </c>
      <c r="B114" s="646"/>
      <c r="C114" s="647" t="s">
        <v>263</v>
      </c>
      <c r="D114" s="648" t="s">
        <v>131</v>
      </c>
      <c r="E114" s="648">
        <v>20</v>
      </c>
      <c r="F114" s="648" t="s">
        <v>132</v>
      </c>
      <c r="G114" s="648" t="s">
        <v>285</v>
      </c>
      <c r="H114" s="648">
        <v>20</v>
      </c>
      <c r="I114" s="648">
        <v>7.2</v>
      </c>
      <c r="J114" s="649">
        <v>2800</v>
      </c>
      <c r="K114" s="650">
        <f t="shared" ref="K114:K117" si="17">J114*1.2</f>
        <v>3360</v>
      </c>
      <c r="L114" s="651" t="s">
        <v>134</v>
      </c>
      <c r="M114" s="706"/>
      <c r="N114" s="652">
        <f t="shared" ref="N114:N117" si="18">J114*I114</f>
        <v>20160</v>
      </c>
      <c r="O114" s="29">
        <v>0.9</v>
      </c>
      <c r="P114" s="29">
        <v>1.7</v>
      </c>
      <c r="Q114" s="29">
        <v>0.9</v>
      </c>
      <c r="R114" s="21">
        <v>2.8</v>
      </c>
    </row>
    <row r="115" spans="1:18" s="341" customFormat="1" ht="12" customHeight="1">
      <c r="A115" s="487" t="s">
        <v>331</v>
      </c>
      <c r="B115" s="646"/>
      <c r="C115" s="653" t="s">
        <v>263</v>
      </c>
      <c r="D115" s="654" t="s">
        <v>135</v>
      </c>
      <c r="E115" s="654">
        <f>E169</f>
        <v>40</v>
      </c>
      <c r="F115" s="654" t="s">
        <v>132</v>
      </c>
      <c r="G115" s="654" t="s">
        <v>285</v>
      </c>
      <c r="H115" s="654">
        <v>10</v>
      </c>
      <c r="I115" s="654">
        <v>7.2</v>
      </c>
      <c r="J115" s="471">
        <v>2800</v>
      </c>
      <c r="K115" s="655">
        <f t="shared" si="17"/>
        <v>3360</v>
      </c>
      <c r="L115" s="656" t="s">
        <v>134</v>
      </c>
      <c r="M115" s="474"/>
      <c r="N115" s="657">
        <f>J115*I115</f>
        <v>20160</v>
      </c>
      <c r="O115" s="29">
        <v>0.9</v>
      </c>
      <c r="P115" s="29">
        <v>1.7</v>
      </c>
      <c r="Q115" s="29" t="s">
        <v>24</v>
      </c>
      <c r="R115" s="21">
        <v>1.4</v>
      </c>
    </row>
    <row r="116" spans="1:18" s="341" customFormat="1" ht="12" customHeight="1">
      <c r="A116" s="487" t="s">
        <v>332</v>
      </c>
      <c r="B116" s="646"/>
      <c r="C116" s="653" t="s">
        <v>263</v>
      </c>
      <c r="D116" s="469" t="s">
        <v>141</v>
      </c>
      <c r="E116" s="469">
        <f>E170</f>
        <v>40</v>
      </c>
      <c r="F116" s="469" t="s">
        <v>132</v>
      </c>
      <c r="G116" s="469" t="s">
        <v>285</v>
      </c>
      <c r="H116" s="469">
        <v>8</v>
      </c>
      <c r="I116" s="469">
        <f>8*1.2*1.2</f>
        <v>11.52</v>
      </c>
      <c r="J116" s="476">
        <v>2800</v>
      </c>
      <c r="K116" s="472">
        <f t="shared" si="17"/>
        <v>3360</v>
      </c>
      <c r="L116" s="473" t="s">
        <v>134</v>
      </c>
      <c r="M116" s="474"/>
      <c r="N116" s="657">
        <f>J116*I116</f>
        <v>32256</v>
      </c>
      <c r="O116" s="29">
        <v>0.9</v>
      </c>
      <c r="P116" s="29">
        <v>0.9</v>
      </c>
      <c r="Q116" s="29" t="s">
        <v>24</v>
      </c>
      <c r="R116" s="21">
        <v>0.7</v>
      </c>
    </row>
    <row r="117" spans="1:18" s="341" customFormat="1" ht="12" customHeight="1">
      <c r="A117" s="487" t="s">
        <v>333</v>
      </c>
      <c r="B117" s="646"/>
      <c r="C117" s="659" t="s">
        <v>263</v>
      </c>
      <c r="D117" s="707" t="s">
        <v>142</v>
      </c>
      <c r="E117" s="707">
        <f>E114</f>
        <v>20</v>
      </c>
      <c r="F117" s="707" t="s">
        <v>132</v>
      </c>
      <c r="G117" s="707" t="s">
        <v>285</v>
      </c>
      <c r="H117" s="707">
        <v>8</v>
      </c>
      <c r="I117" s="707">
        <f>8*2.4*0.6</f>
        <v>11.52</v>
      </c>
      <c r="J117" s="661">
        <v>3000</v>
      </c>
      <c r="K117" s="708">
        <f t="shared" si="17"/>
        <v>3600</v>
      </c>
      <c r="L117" s="709" t="s">
        <v>134</v>
      </c>
      <c r="M117" s="481"/>
      <c r="N117" s="664">
        <f t="shared" si="18"/>
        <v>34560</v>
      </c>
      <c r="O117" s="29">
        <v>1.7</v>
      </c>
      <c r="P117" s="29" t="s">
        <v>24</v>
      </c>
      <c r="Q117" s="29">
        <v>0.45</v>
      </c>
      <c r="R117" s="21">
        <v>0.7</v>
      </c>
    </row>
    <row r="118" spans="1:18" s="341" customFormat="1" ht="12" customHeight="1">
      <c r="A118" s="487" t="s">
        <v>336</v>
      </c>
      <c r="B118" s="710" t="s">
        <v>264</v>
      </c>
      <c r="C118" s="647" t="s">
        <v>262</v>
      </c>
      <c r="D118" s="648" t="s">
        <v>131</v>
      </c>
      <c r="E118" s="648">
        <v>20</v>
      </c>
      <c r="F118" s="648" t="s">
        <v>132</v>
      </c>
      <c r="G118" s="648" t="s">
        <v>265</v>
      </c>
      <c r="H118" s="648">
        <v>20</v>
      </c>
      <c r="I118" s="648">
        <v>7.2</v>
      </c>
      <c r="J118" s="649">
        <v>2900</v>
      </c>
      <c r="K118" s="650">
        <f t="shared" ref="K118:K129" si="19">J118*1.2</f>
        <v>3480</v>
      </c>
      <c r="L118" s="651" t="s">
        <v>134</v>
      </c>
      <c r="M118" s="706"/>
      <c r="N118" s="652">
        <f>J118*I118</f>
        <v>20880</v>
      </c>
      <c r="O118" s="29">
        <v>0.9</v>
      </c>
      <c r="P118" s="29">
        <v>1.7</v>
      </c>
      <c r="Q118" s="29">
        <v>0.9</v>
      </c>
      <c r="R118" s="21">
        <v>2.8</v>
      </c>
    </row>
    <row r="119" spans="1:18" s="341" customFormat="1" ht="12" customHeight="1">
      <c r="A119" s="487" t="s">
        <v>337</v>
      </c>
      <c r="B119" s="710" t="s">
        <v>264</v>
      </c>
      <c r="C119" s="653" t="s">
        <v>262</v>
      </c>
      <c r="D119" s="654" t="s">
        <v>135</v>
      </c>
      <c r="E119" s="648">
        <v>20</v>
      </c>
      <c r="F119" s="648" t="s">
        <v>132</v>
      </c>
      <c r="G119" s="654" t="s">
        <v>265</v>
      </c>
      <c r="H119" s="654">
        <v>10</v>
      </c>
      <c r="I119" s="654">
        <v>7.2</v>
      </c>
      <c r="J119" s="471">
        <v>2900</v>
      </c>
      <c r="K119" s="655">
        <f t="shared" si="19"/>
        <v>3480</v>
      </c>
      <c r="L119" s="656" t="s">
        <v>134</v>
      </c>
      <c r="M119" s="474"/>
      <c r="N119" s="657">
        <f>J119*I119</f>
        <v>20880</v>
      </c>
      <c r="O119" s="29">
        <v>0.9</v>
      </c>
      <c r="P119" s="29">
        <v>1.7</v>
      </c>
      <c r="Q119" s="29" t="s">
        <v>24</v>
      </c>
      <c r="R119" s="21">
        <v>1.4</v>
      </c>
    </row>
    <row r="120" spans="1:18" s="341" customFormat="1" ht="12" customHeight="1">
      <c r="A120" s="487" t="s">
        <v>338</v>
      </c>
      <c r="B120" s="710" t="s">
        <v>264</v>
      </c>
      <c r="C120" s="653" t="s">
        <v>262</v>
      </c>
      <c r="D120" s="469" t="s">
        <v>141</v>
      </c>
      <c r="E120" s="648">
        <v>20</v>
      </c>
      <c r="F120" s="648" t="s">
        <v>132</v>
      </c>
      <c r="G120" s="469" t="s">
        <v>265</v>
      </c>
      <c r="H120" s="469">
        <v>8</v>
      </c>
      <c r="I120" s="469">
        <f>8*1.2*1.2</f>
        <v>11.52</v>
      </c>
      <c r="J120" s="476">
        <v>2900</v>
      </c>
      <c r="K120" s="472">
        <f t="shared" si="19"/>
        <v>3480</v>
      </c>
      <c r="L120" s="473" t="s">
        <v>134</v>
      </c>
      <c r="M120" s="474"/>
      <c r="N120" s="657">
        <f>J120*I120</f>
        <v>33408</v>
      </c>
      <c r="O120" s="29">
        <v>0.9</v>
      </c>
      <c r="P120" s="29">
        <v>0.9</v>
      </c>
      <c r="Q120" s="29" t="s">
        <v>24</v>
      </c>
      <c r="R120" s="21">
        <v>0.7</v>
      </c>
    </row>
    <row r="121" spans="1:18" s="341" customFormat="1" ht="12" customHeight="1">
      <c r="A121" s="487" t="s">
        <v>339</v>
      </c>
      <c r="B121" s="710" t="s">
        <v>264</v>
      </c>
      <c r="C121" s="659" t="s">
        <v>262</v>
      </c>
      <c r="D121" s="481" t="s">
        <v>142</v>
      </c>
      <c r="E121" s="648">
        <v>20</v>
      </c>
      <c r="F121" s="648" t="s">
        <v>132</v>
      </c>
      <c r="G121" s="481" t="s">
        <v>265</v>
      </c>
      <c r="H121" s="707">
        <v>8</v>
      </c>
      <c r="I121" s="707">
        <f>8*2.4*0.6</f>
        <v>11.52</v>
      </c>
      <c r="J121" s="661">
        <v>3100</v>
      </c>
      <c r="K121" s="711">
        <f t="shared" si="19"/>
        <v>3720</v>
      </c>
      <c r="L121" s="712" t="s">
        <v>134</v>
      </c>
      <c r="M121" s="481"/>
      <c r="N121" s="664">
        <f>J121*I121</f>
        <v>35712</v>
      </c>
      <c r="O121" s="29">
        <v>1.7</v>
      </c>
      <c r="P121" s="29" t="s">
        <v>24</v>
      </c>
      <c r="Q121" s="29">
        <v>0.45</v>
      </c>
      <c r="R121" s="21">
        <v>0.7</v>
      </c>
    </row>
    <row r="122" spans="1:18" s="341" customFormat="1" ht="12" customHeight="1">
      <c r="A122" s="3" t="s">
        <v>342</v>
      </c>
      <c r="B122" s="646">
        <v>1030742</v>
      </c>
      <c r="C122" s="647" t="s">
        <v>143</v>
      </c>
      <c r="D122" s="648" t="s">
        <v>131</v>
      </c>
      <c r="E122" s="648">
        <v>20</v>
      </c>
      <c r="F122" s="648" t="s">
        <v>144</v>
      </c>
      <c r="G122" s="648" t="s">
        <v>285</v>
      </c>
      <c r="H122" s="648">
        <v>20</v>
      </c>
      <c r="I122" s="648">
        <v>7.2</v>
      </c>
      <c r="J122" s="649">
        <v>3100</v>
      </c>
      <c r="K122" s="650">
        <f t="shared" si="19"/>
        <v>3720</v>
      </c>
      <c r="L122" s="651" t="s">
        <v>134</v>
      </c>
      <c r="M122" s="706"/>
      <c r="N122" s="652">
        <f t="shared" ref="N122:N129" si="20">J122*I122</f>
        <v>22320</v>
      </c>
      <c r="O122" s="29">
        <v>0.9</v>
      </c>
      <c r="P122" s="29">
        <v>1.7</v>
      </c>
      <c r="Q122" s="29">
        <v>0.9</v>
      </c>
      <c r="R122" s="21">
        <v>2.8</v>
      </c>
    </row>
    <row r="123" spans="1:18" s="341" customFormat="1" ht="12" customHeight="1">
      <c r="A123" s="3" t="s">
        <v>343</v>
      </c>
      <c r="B123" s="467">
        <v>1030746</v>
      </c>
      <c r="C123" s="653" t="s">
        <v>143</v>
      </c>
      <c r="D123" s="654" t="s">
        <v>135</v>
      </c>
      <c r="E123" s="654">
        <f>E122</f>
        <v>20</v>
      </c>
      <c r="F123" s="654" t="s">
        <v>144</v>
      </c>
      <c r="G123" s="654" t="s">
        <v>285</v>
      </c>
      <c r="H123" s="654">
        <v>10</v>
      </c>
      <c r="I123" s="654">
        <v>7.2</v>
      </c>
      <c r="J123" s="471">
        <v>3100</v>
      </c>
      <c r="K123" s="655">
        <f t="shared" si="19"/>
        <v>3720</v>
      </c>
      <c r="L123" s="656" t="s">
        <v>134</v>
      </c>
      <c r="M123" s="474"/>
      <c r="N123" s="657">
        <f t="shared" si="20"/>
        <v>22320</v>
      </c>
      <c r="O123" s="29">
        <v>0.9</v>
      </c>
      <c r="P123" s="29">
        <v>1.7</v>
      </c>
      <c r="Q123" s="29" t="s">
        <v>24</v>
      </c>
      <c r="R123" s="21">
        <v>1.4</v>
      </c>
    </row>
    <row r="124" spans="1:18" s="341" customFormat="1" ht="12" customHeight="1">
      <c r="A124" s="3" t="s">
        <v>341</v>
      </c>
      <c r="B124" s="467">
        <v>1030744</v>
      </c>
      <c r="C124" s="653" t="s">
        <v>145</v>
      </c>
      <c r="D124" s="469" t="s">
        <v>131</v>
      </c>
      <c r="E124" s="469">
        <v>20</v>
      </c>
      <c r="F124" s="469" t="s">
        <v>144</v>
      </c>
      <c r="G124" s="469" t="s">
        <v>285</v>
      </c>
      <c r="H124" s="469">
        <v>20</v>
      </c>
      <c r="I124" s="469">
        <v>7.2</v>
      </c>
      <c r="J124" s="476">
        <v>3100</v>
      </c>
      <c r="K124" s="472">
        <f t="shared" si="19"/>
        <v>3720</v>
      </c>
      <c r="L124" s="473" t="s">
        <v>134</v>
      </c>
      <c r="M124" s="474"/>
      <c r="N124" s="657">
        <f t="shared" si="20"/>
        <v>22320</v>
      </c>
      <c r="O124" s="29">
        <v>0.9</v>
      </c>
      <c r="P124" s="29">
        <v>1.7</v>
      </c>
      <c r="Q124" s="29">
        <v>0.9</v>
      </c>
      <c r="R124" s="21">
        <v>2.8</v>
      </c>
    </row>
    <row r="125" spans="1:18" s="341" customFormat="1" ht="12" customHeight="1">
      <c r="A125" s="3" t="s">
        <v>340</v>
      </c>
      <c r="B125" s="658">
        <v>1030748</v>
      </c>
      <c r="C125" s="659" t="s">
        <v>145</v>
      </c>
      <c r="D125" s="481" t="s">
        <v>135</v>
      </c>
      <c r="E125" s="481">
        <f>E124</f>
        <v>20</v>
      </c>
      <c r="F125" s="481" t="s">
        <v>144</v>
      </c>
      <c r="G125" s="481" t="s">
        <v>285</v>
      </c>
      <c r="H125" s="481">
        <v>10</v>
      </c>
      <c r="I125" s="481">
        <v>7.2</v>
      </c>
      <c r="J125" s="713">
        <v>3100</v>
      </c>
      <c r="K125" s="711">
        <f t="shared" si="19"/>
        <v>3720</v>
      </c>
      <c r="L125" s="712" t="s">
        <v>134</v>
      </c>
      <c r="M125" s="481"/>
      <c r="N125" s="664">
        <f t="shared" si="20"/>
        <v>22320</v>
      </c>
      <c r="O125" s="29">
        <v>0.9</v>
      </c>
      <c r="P125" s="29">
        <v>1.7</v>
      </c>
      <c r="Q125" s="29" t="s">
        <v>24</v>
      </c>
      <c r="R125" s="21">
        <v>1.4</v>
      </c>
    </row>
    <row r="126" spans="1:18" s="341" customFormat="1" ht="12" customHeight="1">
      <c r="A126" s="3" t="s">
        <v>344</v>
      </c>
      <c r="B126" s="714" t="s">
        <v>266</v>
      </c>
      <c r="C126" s="647" t="s">
        <v>143</v>
      </c>
      <c r="D126" s="648" t="s">
        <v>131</v>
      </c>
      <c r="E126" s="648">
        <v>20</v>
      </c>
      <c r="F126" s="648" t="s">
        <v>144</v>
      </c>
      <c r="G126" s="648" t="s">
        <v>265</v>
      </c>
      <c r="H126" s="648">
        <v>20</v>
      </c>
      <c r="I126" s="648">
        <v>7.2</v>
      </c>
      <c r="J126" s="649">
        <v>4100</v>
      </c>
      <c r="K126" s="650">
        <f t="shared" si="19"/>
        <v>4920</v>
      </c>
      <c r="L126" s="651" t="s">
        <v>134</v>
      </c>
      <c r="M126" s="706"/>
      <c r="N126" s="652">
        <f t="shared" si="20"/>
        <v>29520</v>
      </c>
      <c r="O126" s="29">
        <v>0.9</v>
      </c>
      <c r="P126" s="29">
        <v>1.7</v>
      </c>
      <c r="Q126" s="29">
        <v>0.9</v>
      </c>
      <c r="R126" s="21">
        <v>2.8</v>
      </c>
    </row>
    <row r="127" spans="1:18" s="341" customFormat="1" ht="12" customHeight="1">
      <c r="A127" s="3" t="s">
        <v>345</v>
      </c>
      <c r="B127" s="714" t="s">
        <v>266</v>
      </c>
      <c r="C127" s="653" t="s">
        <v>143</v>
      </c>
      <c r="D127" s="654" t="s">
        <v>135</v>
      </c>
      <c r="E127" s="654">
        <f>E126</f>
        <v>20</v>
      </c>
      <c r="F127" s="654" t="s">
        <v>144</v>
      </c>
      <c r="G127" s="654" t="s">
        <v>265</v>
      </c>
      <c r="H127" s="654">
        <v>10</v>
      </c>
      <c r="I127" s="654">
        <v>7.2</v>
      </c>
      <c r="J127" s="471">
        <v>4100</v>
      </c>
      <c r="K127" s="655">
        <f t="shared" si="19"/>
        <v>4920</v>
      </c>
      <c r="L127" s="656" t="s">
        <v>134</v>
      </c>
      <c r="M127" s="474"/>
      <c r="N127" s="657">
        <f t="shared" si="20"/>
        <v>29520</v>
      </c>
      <c r="O127" s="29">
        <v>0.9</v>
      </c>
      <c r="P127" s="29">
        <v>1.7</v>
      </c>
      <c r="Q127" s="29" t="s">
        <v>24</v>
      </c>
      <c r="R127" s="21">
        <v>1.4</v>
      </c>
    </row>
    <row r="128" spans="1:18" s="341" customFormat="1" ht="12" customHeight="1">
      <c r="A128" s="3" t="s">
        <v>346</v>
      </c>
      <c r="B128" s="714" t="s">
        <v>266</v>
      </c>
      <c r="C128" s="653" t="s">
        <v>145</v>
      </c>
      <c r="D128" s="469" t="s">
        <v>131</v>
      </c>
      <c r="E128" s="469">
        <v>20</v>
      </c>
      <c r="F128" s="469" t="s">
        <v>144</v>
      </c>
      <c r="G128" s="469" t="s">
        <v>265</v>
      </c>
      <c r="H128" s="469">
        <v>20</v>
      </c>
      <c r="I128" s="469">
        <v>7.2</v>
      </c>
      <c r="J128" s="476">
        <v>4100</v>
      </c>
      <c r="K128" s="472">
        <f t="shared" si="19"/>
        <v>4920</v>
      </c>
      <c r="L128" s="473" t="s">
        <v>134</v>
      </c>
      <c r="M128" s="474"/>
      <c r="N128" s="657">
        <f t="shared" si="20"/>
        <v>29520</v>
      </c>
      <c r="O128" s="29">
        <v>0.9</v>
      </c>
      <c r="P128" s="29">
        <v>1.7</v>
      </c>
      <c r="Q128" s="29">
        <v>0.9</v>
      </c>
      <c r="R128" s="21">
        <v>2.8</v>
      </c>
    </row>
    <row r="129" spans="1:18" s="341" customFormat="1" ht="12" customHeight="1">
      <c r="A129" s="3" t="s">
        <v>347</v>
      </c>
      <c r="B129" s="714" t="s">
        <v>266</v>
      </c>
      <c r="C129" s="659" t="s">
        <v>145</v>
      </c>
      <c r="D129" s="481" t="s">
        <v>135</v>
      </c>
      <c r="E129" s="481">
        <f>E128</f>
        <v>20</v>
      </c>
      <c r="F129" s="481" t="s">
        <v>144</v>
      </c>
      <c r="G129" s="481" t="s">
        <v>265</v>
      </c>
      <c r="H129" s="481">
        <v>10</v>
      </c>
      <c r="I129" s="481">
        <v>7.2</v>
      </c>
      <c r="J129" s="713">
        <v>4100</v>
      </c>
      <c r="K129" s="711">
        <f t="shared" si="19"/>
        <v>4920</v>
      </c>
      <c r="L129" s="712" t="s">
        <v>134</v>
      </c>
      <c r="M129" s="481"/>
      <c r="N129" s="664">
        <f t="shared" si="20"/>
        <v>29520</v>
      </c>
      <c r="O129" s="29">
        <v>0.9</v>
      </c>
      <c r="P129" s="29">
        <v>1.7</v>
      </c>
      <c r="Q129" s="29" t="s">
        <v>24</v>
      </c>
      <c r="R129" s="21">
        <v>1.4</v>
      </c>
    </row>
    <row r="130" spans="1:18" s="341" customFormat="1" ht="12" customHeight="1">
      <c r="A130" s="704" t="s">
        <v>349</v>
      </c>
      <c r="B130" s="705">
        <v>1030788</v>
      </c>
      <c r="C130" s="483" t="s">
        <v>262</v>
      </c>
      <c r="D130" s="339" t="s">
        <v>131</v>
      </c>
      <c r="E130" s="339">
        <v>20</v>
      </c>
      <c r="F130" s="339" t="s">
        <v>132</v>
      </c>
      <c r="G130" s="339" t="s">
        <v>301</v>
      </c>
      <c r="H130" s="339">
        <v>32</v>
      </c>
      <c r="I130" s="339">
        <v>11.52</v>
      </c>
      <c r="J130" s="484">
        <v>2500</v>
      </c>
      <c r="K130" s="485">
        <v>3000</v>
      </c>
      <c r="L130" s="486" t="s">
        <v>134</v>
      </c>
      <c r="M130" s="339"/>
      <c r="N130" s="390">
        <v>28800</v>
      </c>
      <c r="O130" s="29">
        <v>0.9</v>
      </c>
      <c r="P130" s="29">
        <v>1.7</v>
      </c>
      <c r="Q130" s="29">
        <v>0.9</v>
      </c>
      <c r="R130" s="21">
        <v>2.8</v>
      </c>
    </row>
    <row r="131" spans="1:18" s="341" customFormat="1" ht="12" customHeight="1">
      <c r="A131" s="704" t="s">
        <v>348</v>
      </c>
      <c r="B131" s="705">
        <v>1030790</v>
      </c>
      <c r="C131" s="483" t="s">
        <v>262</v>
      </c>
      <c r="D131" s="339" t="s">
        <v>135</v>
      </c>
      <c r="E131" s="339">
        <v>20</v>
      </c>
      <c r="F131" s="339" t="s">
        <v>132</v>
      </c>
      <c r="G131" s="339" t="s">
        <v>301</v>
      </c>
      <c r="H131" s="339">
        <v>16</v>
      </c>
      <c r="I131" s="339">
        <v>11.52</v>
      </c>
      <c r="J131" s="484">
        <v>2500</v>
      </c>
      <c r="K131" s="485">
        <v>3000</v>
      </c>
      <c r="L131" s="486" t="s">
        <v>134</v>
      </c>
      <c r="M131" s="339"/>
      <c r="N131" s="390">
        <v>28800</v>
      </c>
      <c r="O131" s="29">
        <v>0.9</v>
      </c>
      <c r="P131" s="29">
        <v>1.7</v>
      </c>
      <c r="Q131" s="29" t="s">
        <v>24</v>
      </c>
      <c r="R131" s="21">
        <v>1.4</v>
      </c>
    </row>
    <row r="132" spans="1:18" s="341" customFormat="1" ht="12" customHeight="1">
      <c r="A132" s="704" t="s">
        <v>350</v>
      </c>
      <c r="B132" s="705">
        <v>1030796</v>
      </c>
      <c r="C132" s="483" t="s">
        <v>262</v>
      </c>
      <c r="D132" s="339" t="s">
        <v>141</v>
      </c>
      <c r="E132" s="339">
        <v>20</v>
      </c>
      <c r="F132" s="339" t="s">
        <v>132</v>
      </c>
      <c r="G132" s="339" t="s">
        <v>301</v>
      </c>
      <c r="H132" s="339">
        <v>6</v>
      </c>
      <c r="I132" s="339">
        <v>8.6399999999999988</v>
      </c>
      <c r="J132" s="484">
        <v>2500</v>
      </c>
      <c r="K132" s="485">
        <v>3000</v>
      </c>
      <c r="L132" s="486" t="s">
        <v>134</v>
      </c>
      <c r="M132" s="339"/>
      <c r="N132" s="390">
        <v>21599.999999999996</v>
      </c>
      <c r="O132" s="29">
        <v>0.9</v>
      </c>
      <c r="P132" s="29">
        <v>0.9</v>
      </c>
      <c r="Q132" s="29" t="s">
        <v>24</v>
      </c>
      <c r="R132" s="21">
        <v>0.7</v>
      </c>
    </row>
    <row r="133" spans="1:18" s="341" customFormat="1" ht="12" customHeight="1">
      <c r="A133" s="704" t="s">
        <v>353</v>
      </c>
      <c r="B133" s="705">
        <v>1030798</v>
      </c>
      <c r="C133" s="483" t="s">
        <v>286</v>
      </c>
      <c r="D133" s="339" t="s">
        <v>142</v>
      </c>
      <c r="E133" s="339">
        <v>20</v>
      </c>
      <c r="F133" s="339" t="s">
        <v>132</v>
      </c>
      <c r="G133" s="339" t="s">
        <v>301</v>
      </c>
      <c r="H133" s="339">
        <v>8</v>
      </c>
      <c r="I133" s="339">
        <v>11.52</v>
      </c>
      <c r="J133" s="484">
        <v>2700</v>
      </c>
      <c r="K133" s="485">
        <v>3240</v>
      </c>
      <c r="L133" s="486" t="s">
        <v>134</v>
      </c>
      <c r="M133" s="339"/>
      <c r="N133" s="390">
        <v>31104</v>
      </c>
      <c r="O133" s="29">
        <v>1.7</v>
      </c>
      <c r="P133" s="29" t="s">
        <v>24</v>
      </c>
      <c r="Q133" s="29">
        <v>0.45</v>
      </c>
      <c r="R133" s="21">
        <v>0.7</v>
      </c>
    </row>
    <row r="134" spans="1:18" s="341" customFormat="1" ht="12" customHeight="1">
      <c r="A134" s="704" t="s">
        <v>351</v>
      </c>
      <c r="B134" s="705"/>
      <c r="C134" s="483" t="s">
        <v>263</v>
      </c>
      <c r="D134" s="339" t="s">
        <v>131</v>
      </c>
      <c r="E134" s="339">
        <v>20</v>
      </c>
      <c r="F134" s="339" t="s">
        <v>132</v>
      </c>
      <c r="G134" s="339" t="s">
        <v>301</v>
      </c>
      <c r="H134" s="339">
        <v>20</v>
      </c>
      <c r="I134" s="339">
        <v>7.2</v>
      </c>
      <c r="J134" s="484">
        <v>3400</v>
      </c>
      <c r="K134" s="485">
        <v>4080</v>
      </c>
      <c r="L134" s="486" t="s">
        <v>134</v>
      </c>
      <c r="M134" s="339"/>
      <c r="N134" s="390">
        <v>24480</v>
      </c>
      <c r="O134" s="29">
        <v>0.9</v>
      </c>
      <c r="P134" s="29">
        <v>1.7</v>
      </c>
      <c r="Q134" s="29">
        <v>0.9</v>
      </c>
      <c r="R134" s="21">
        <v>2.8</v>
      </c>
    </row>
    <row r="135" spans="1:18" s="341" customFormat="1" ht="12" customHeight="1">
      <c r="A135" s="704" t="s">
        <v>354</v>
      </c>
      <c r="B135" s="705"/>
      <c r="C135" s="483" t="s">
        <v>263</v>
      </c>
      <c r="D135" s="339" t="s">
        <v>135</v>
      </c>
      <c r="E135" s="339">
        <v>20</v>
      </c>
      <c r="F135" s="339" t="s">
        <v>132</v>
      </c>
      <c r="G135" s="339" t="s">
        <v>301</v>
      </c>
      <c r="H135" s="339">
        <v>10</v>
      </c>
      <c r="I135" s="339">
        <v>7.2</v>
      </c>
      <c r="J135" s="484">
        <v>3400</v>
      </c>
      <c r="K135" s="485">
        <v>4080</v>
      </c>
      <c r="L135" s="486" t="s">
        <v>134</v>
      </c>
      <c r="M135" s="339"/>
      <c r="N135" s="390">
        <v>24480</v>
      </c>
      <c r="O135" s="29">
        <v>0.9</v>
      </c>
      <c r="P135" s="29">
        <v>1.7</v>
      </c>
      <c r="Q135" s="29" t="s">
        <v>24</v>
      </c>
      <c r="R135" s="21">
        <v>1.4</v>
      </c>
    </row>
    <row r="136" spans="1:18" s="341" customFormat="1" ht="12" customHeight="1">
      <c r="A136" s="704" t="s">
        <v>352</v>
      </c>
      <c r="B136" s="705"/>
      <c r="C136" s="483" t="s">
        <v>263</v>
      </c>
      <c r="D136" s="339" t="s">
        <v>141</v>
      </c>
      <c r="E136" s="339">
        <v>20</v>
      </c>
      <c r="F136" s="339" t="s">
        <v>132</v>
      </c>
      <c r="G136" s="339" t="s">
        <v>301</v>
      </c>
      <c r="H136" s="339">
        <v>8</v>
      </c>
      <c r="I136" s="339">
        <v>11.52</v>
      </c>
      <c r="J136" s="484">
        <v>3400</v>
      </c>
      <c r="K136" s="485">
        <v>4080</v>
      </c>
      <c r="L136" s="486" t="s">
        <v>134</v>
      </c>
      <c r="M136" s="339"/>
      <c r="N136" s="390">
        <v>39168</v>
      </c>
      <c r="O136" s="29">
        <v>0.9</v>
      </c>
      <c r="P136" s="29">
        <v>0.9</v>
      </c>
      <c r="Q136" s="29" t="s">
        <v>24</v>
      </c>
      <c r="R136" s="21">
        <v>0.7</v>
      </c>
    </row>
    <row r="137" spans="1:18" s="341" customFormat="1" ht="12" customHeight="1">
      <c r="A137" s="704" t="s">
        <v>355</v>
      </c>
      <c r="B137" s="705"/>
      <c r="C137" s="483" t="s">
        <v>263</v>
      </c>
      <c r="D137" s="339" t="s">
        <v>142</v>
      </c>
      <c r="E137" s="339">
        <v>20</v>
      </c>
      <c r="F137" s="339" t="s">
        <v>132</v>
      </c>
      <c r="G137" s="339" t="s">
        <v>301</v>
      </c>
      <c r="H137" s="339">
        <v>8</v>
      </c>
      <c r="I137" s="339">
        <v>11.52</v>
      </c>
      <c r="J137" s="484">
        <v>3600</v>
      </c>
      <c r="K137" s="485">
        <v>4320</v>
      </c>
      <c r="L137" s="486" t="s">
        <v>134</v>
      </c>
      <c r="M137" s="339"/>
      <c r="N137" s="390">
        <v>41472</v>
      </c>
      <c r="O137" s="29">
        <v>1.7</v>
      </c>
      <c r="P137" s="29" t="s">
        <v>24</v>
      </c>
      <c r="Q137" s="29">
        <v>0.45</v>
      </c>
      <c r="R137" s="21">
        <v>0.7</v>
      </c>
    </row>
    <row r="138" spans="1:18" s="341" customFormat="1" ht="12" customHeight="1">
      <c r="A138" s="704" t="s">
        <v>357</v>
      </c>
      <c r="B138" s="705" t="s">
        <v>264</v>
      </c>
      <c r="C138" s="483" t="s">
        <v>262</v>
      </c>
      <c r="D138" s="339" t="s">
        <v>131</v>
      </c>
      <c r="E138" s="339">
        <v>20</v>
      </c>
      <c r="F138" s="339" t="s">
        <v>132</v>
      </c>
      <c r="G138" s="339" t="s">
        <v>265</v>
      </c>
      <c r="H138" s="339">
        <v>20</v>
      </c>
      <c r="I138" s="339">
        <v>7.2</v>
      </c>
      <c r="J138" s="484">
        <v>3500</v>
      </c>
      <c r="K138" s="485">
        <v>4200</v>
      </c>
      <c r="L138" s="486" t="s">
        <v>134</v>
      </c>
      <c r="M138" s="339"/>
      <c r="N138" s="390">
        <v>25200</v>
      </c>
      <c r="O138" s="29">
        <v>0.9</v>
      </c>
      <c r="P138" s="29">
        <v>1.7</v>
      </c>
      <c r="Q138" s="29">
        <v>0.9</v>
      </c>
      <c r="R138" s="21">
        <v>2.8</v>
      </c>
    </row>
    <row r="139" spans="1:18" s="341" customFormat="1" ht="12" customHeight="1">
      <c r="A139" s="704" t="s">
        <v>356</v>
      </c>
      <c r="B139" s="705" t="s">
        <v>264</v>
      </c>
      <c r="C139" s="483" t="s">
        <v>262</v>
      </c>
      <c r="D139" s="339" t="s">
        <v>135</v>
      </c>
      <c r="E139" s="339">
        <v>20</v>
      </c>
      <c r="F139" s="339" t="s">
        <v>132</v>
      </c>
      <c r="G139" s="339" t="s">
        <v>265</v>
      </c>
      <c r="H139" s="339">
        <v>10</v>
      </c>
      <c r="I139" s="339">
        <v>7.2</v>
      </c>
      <c r="J139" s="484">
        <v>3500</v>
      </c>
      <c r="K139" s="485">
        <v>4200</v>
      </c>
      <c r="L139" s="486" t="s">
        <v>134</v>
      </c>
      <c r="M139" s="339"/>
      <c r="N139" s="390">
        <v>25200</v>
      </c>
      <c r="O139" s="29">
        <v>0.9</v>
      </c>
      <c r="P139" s="29">
        <v>1.7</v>
      </c>
      <c r="Q139" s="29" t="s">
        <v>24</v>
      </c>
      <c r="R139" s="21">
        <v>1.4</v>
      </c>
    </row>
    <row r="140" spans="1:18" s="341" customFormat="1" ht="12" customHeight="1">
      <c r="A140" s="704" t="s">
        <v>358</v>
      </c>
      <c r="B140" s="705" t="s">
        <v>264</v>
      </c>
      <c r="C140" s="483" t="s">
        <v>262</v>
      </c>
      <c r="D140" s="339" t="s">
        <v>141</v>
      </c>
      <c r="E140" s="339">
        <v>20</v>
      </c>
      <c r="F140" s="339" t="s">
        <v>132</v>
      </c>
      <c r="G140" s="339" t="s">
        <v>265</v>
      </c>
      <c r="H140" s="339">
        <v>8</v>
      </c>
      <c r="I140" s="339">
        <v>11.52</v>
      </c>
      <c r="J140" s="484">
        <v>3500</v>
      </c>
      <c r="K140" s="485">
        <v>4200</v>
      </c>
      <c r="L140" s="486" t="s">
        <v>134</v>
      </c>
      <c r="M140" s="339"/>
      <c r="N140" s="390">
        <v>40320</v>
      </c>
      <c r="O140" s="29">
        <v>0.9</v>
      </c>
      <c r="P140" s="29">
        <v>0.9</v>
      </c>
      <c r="Q140" s="29" t="s">
        <v>24</v>
      </c>
      <c r="R140" s="21">
        <v>0.7</v>
      </c>
    </row>
    <row r="141" spans="1:18" s="341" customFormat="1" ht="12" customHeight="1">
      <c r="A141" s="704" t="s">
        <v>359</v>
      </c>
      <c r="B141" s="705" t="s">
        <v>264</v>
      </c>
      <c r="C141" s="483" t="s">
        <v>262</v>
      </c>
      <c r="D141" s="339" t="s">
        <v>142</v>
      </c>
      <c r="E141" s="339">
        <v>20</v>
      </c>
      <c r="F141" s="339" t="s">
        <v>132</v>
      </c>
      <c r="G141" s="339" t="s">
        <v>265</v>
      </c>
      <c r="H141" s="339">
        <v>8</v>
      </c>
      <c r="I141" s="339">
        <v>11.52</v>
      </c>
      <c r="J141" s="484">
        <v>3700</v>
      </c>
      <c r="K141" s="485">
        <v>4440</v>
      </c>
      <c r="L141" s="486" t="s">
        <v>134</v>
      </c>
      <c r="M141" s="339"/>
      <c r="N141" s="390">
        <v>42624</v>
      </c>
      <c r="O141" s="29">
        <v>1.7</v>
      </c>
      <c r="P141" s="29" t="s">
        <v>24</v>
      </c>
      <c r="Q141" s="29">
        <v>0.45</v>
      </c>
      <c r="R141" s="21">
        <v>0.7</v>
      </c>
    </row>
    <row r="142" spans="1:18" s="341" customFormat="1" ht="12" customHeight="1">
      <c r="A142" s="704" t="s">
        <v>364</v>
      </c>
      <c r="B142" s="705">
        <v>1030743</v>
      </c>
      <c r="C142" s="483" t="s">
        <v>143</v>
      </c>
      <c r="D142" s="339" t="s">
        <v>131</v>
      </c>
      <c r="E142" s="339">
        <v>20</v>
      </c>
      <c r="F142" s="339" t="s">
        <v>144</v>
      </c>
      <c r="G142" s="339" t="s">
        <v>301</v>
      </c>
      <c r="H142" s="339">
        <v>20</v>
      </c>
      <c r="I142" s="339">
        <v>7.2</v>
      </c>
      <c r="J142" s="484">
        <v>3600</v>
      </c>
      <c r="K142" s="485">
        <v>4320</v>
      </c>
      <c r="L142" s="486" t="s">
        <v>134</v>
      </c>
      <c r="M142" s="339"/>
      <c r="N142" s="390">
        <v>25920</v>
      </c>
      <c r="O142" s="29">
        <v>0.9</v>
      </c>
      <c r="P142" s="29">
        <v>1.7</v>
      </c>
      <c r="Q142" s="29">
        <v>0.9</v>
      </c>
      <c r="R142" s="21">
        <v>2.8</v>
      </c>
    </row>
    <row r="143" spans="1:18" s="341" customFormat="1" ht="12" customHeight="1">
      <c r="A143" s="704" t="s">
        <v>365</v>
      </c>
      <c r="B143" s="705">
        <v>1030747</v>
      </c>
      <c r="C143" s="483" t="s">
        <v>143</v>
      </c>
      <c r="D143" s="339" t="s">
        <v>135</v>
      </c>
      <c r="E143" s="339">
        <v>20</v>
      </c>
      <c r="F143" s="339" t="s">
        <v>144</v>
      </c>
      <c r="G143" s="339" t="s">
        <v>301</v>
      </c>
      <c r="H143" s="339">
        <v>10</v>
      </c>
      <c r="I143" s="339">
        <v>7.2</v>
      </c>
      <c r="J143" s="484">
        <v>3600</v>
      </c>
      <c r="K143" s="485">
        <v>4320</v>
      </c>
      <c r="L143" s="486" t="s">
        <v>134</v>
      </c>
      <c r="M143" s="339"/>
      <c r="N143" s="390">
        <v>25920</v>
      </c>
      <c r="O143" s="29">
        <v>0.9</v>
      </c>
      <c r="P143" s="29">
        <v>1.7</v>
      </c>
      <c r="Q143" s="29" t="s">
        <v>24</v>
      </c>
      <c r="R143" s="21">
        <v>1.4</v>
      </c>
    </row>
    <row r="144" spans="1:18" s="341" customFormat="1" ht="12" customHeight="1">
      <c r="A144" s="704" t="s">
        <v>366</v>
      </c>
      <c r="B144" s="705">
        <v>1030745</v>
      </c>
      <c r="C144" s="483" t="s">
        <v>145</v>
      </c>
      <c r="D144" s="339" t="s">
        <v>131</v>
      </c>
      <c r="E144" s="339">
        <v>20</v>
      </c>
      <c r="F144" s="339" t="s">
        <v>144</v>
      </c>
      <c r="G144" s="339" t="s">
        <v>301</v>
      </c>
      <c r="H144" s="339">
        <v>20</v>
      </c>
      <c r="I144" s="339">
        <v>7.2</v>
      </c>
      <c r="J144" s="484">
        <v>3600</v>
      </c>
      <c r="K144" s="485">
        <v>4320</v>
      </c>
      <c r="L144" s="486" t="s">
        <v>134</v>
      </c>
      <c r="M144" s="339"/>
      <c r="N144" s="390">
        <v>25920</v>
      </c>
      <c r="O144" s="29">
        <v>0.9</v>
      </c>
      <c r="P144" s="29">
        <v>1.7</v>
      </c>
      <c r="Q144" s="29">
        <v>0.9</v>
      </c>
      <c r="R144" s="21">
        <v>2.8</v>
      </c>
    </row>
    <row r="145" spans="1:19" s="341" customFormat="1" ht="12" customHeight="1">
      <c r="A145" s="704" t="s">
        <v>367</v>
      </c>
      <c r="B145" s="705">
        <v>1030749</v>
      </c>
      <c r="C145" s="483" t="s">
        <v>145</v>
      </c>
      <c r="D145" s="339" t="s">
        <v>135</v>
      </c>
      <c r="E145" s="339">
        <v>20</v>
      </c>
      <c r="F145" s="339" t="s">
        <v>144</v>
      </c>
      <c r="G145" s="339" t="s">
        <v>301</v>
      </c>
      <c r="H145" s="339">
        <v>10</v>
      </c>
      <c r="I145" s="339">
        <v>7.2</v>
      </c>
      <c r="J145" s="484">
        <v>3600</v>
      </c>
      <c r="K145" s="485">
        <v>4320</v>
      </c>
      <c r="L145" s="486" t="s">
        <v>134</v>
      </c>
      <c r="M145" s="339"/>
      <c r="N145" s="390">
        <v>25920</v>
      </c>
      <c r="O145" s="29">
        <v>0.9</v>
      </c>
      <c r="P145" s="29">
        <v>1.7</v>
      </c>
      <c r="Q145" s="29" t="s">
        <v>24</v>
      </c>
      <c r="R145" s="21">
        <v>1.4</v>
      </c>
    </row>
    <row r="146" spans="1:19" s="341" customFormat="1" ht="12" customHeight="1">
      <c r="A146" s="704" t="s">
        <v>360</v>
      </c>
      <c r="B146" s="705" t="s">
        <v>264</v>
      </c>
      <c r="C146" s="483" t="s">
        <v>143</v>
      </c>
      <c r="D146" s="339" t="s">
        <v>131</v>
      </c>
      <c r="E146" s="339">
        <v>20</v>
      </c>
      <c r="F146" s="339" t="s">
        <v>144</v>
      </c>
      <c r="G146" s="339" t="s">
        <v>265</v>
      </c>
      <c r="H146" s="339">
        <v>20</v>
      </c>
      <c r="I146" s="339">
        <v>7.2</v>
      </c>
      <c r="J146" s="484">
        <v>4600</v>
      </c>
      <c r="K146" s="485">
        <v>5520</v>
      </c>
      <c r="L146" s="486" t="s">
        <v>134</v>
      </c>
      <c r="M146" s="339"/>
      <c r="N146" s="390">
        <v>33120</v>
      </c>
      <c r="O146" s="29">
        <v>0.9</v>
      </c>
      <c r="P146" s="29">
        <v>1.7</v>
      </c>
      <c r="Q146" s="29">
        <v>0.9</v>
      </c>
      <c r="R146" s="21">
        <v>2.8</v>
      </c>
    </row>
    <row r="147" spans="1:19" s="341" customFormat="1" ht="12" customHeight="1">
      <c r="A147" s="704" t="s">
        <v>361</v>
      </c>
      <c r="B147" s="705" t="s">
        <v>264</v>
      </c>
      <c r="C147" s="483" t="s">
        <v>143</v>
      </c>
      <c r="D147" s="339" t="s">
        <v>135</v>
      </c>
      <c r="E147" s="339">
        <v>20</v>
      </c>
      <c r="F147" s="339" t="s">
        <v>144</v>
      </c>
      <c r="G147" s="339" t="s">
        <v>265</v>
      </c>
      <c r="H147" s="339">
        <v>10</v>
      </c>
      <c r="I147" s="339">
        <v>7.2</v>
      </c>
      <c r="J147" s="484">
        <v>4600</v>
      </c>
      <c r="K147" s="485">
        <v>5520</v>
      </c>
      <c r="L147" s="486" t="s">
        <v>134</v>
      </c>
      <c r="M147" s="339"/>
      <c r="N147" s="390">
        <v>33120</v>
      </c>
      <c r="O147" s="29">
        <v>0.9</v>
      </c>
      <c r="P147" s="29">
        <v>1.7</v>
      </c>
      <c r="Q147" s="29" t="s">
        <v>24</v>
      </c>
      <c r="R147" s="21">
        <v>1.4</v>
      </c>
    </row>
    <row r="148" spans="1:19" s="341" customFormat="1" ht="12" customHeight="1">
      <c r="A148" s="704" t="s">
        <v>362</v>
      </c>
      <c r="B148" s="705" t="s">
        <v>264</v>
      </c>
      <c r="C148" s="483" t="s">
        <v>145</v>
      </c>
      <c r="D148" s="339" t="s">
        <v>131</v>
      </c>
      <c r="E148" s="339">
        <v>20</v>
      </c>
      <c r="F148" s="339" t="s">
        <v>144</v>
      </c>
      <c r="G148" s="339" t="s">
        <v>265</v>
      </c>
      <c r="H148" s="339">
        <v>20</v>
      </c>
      <c r="I148" s="339">
        <v>7.2</v>
      </c>
      <c r="J148" s="484">
        <v>4600</v>
      </c>
      <c r="K148" s="485">
        <v>5520</v>
      </c>
      <c r="L148" s="486" t="s">
        <v>134</v>
      </c>
      <c r="M148" s="339"/>
      <c r="N148" s="390">
        <v>33120</v>
      </c>
      <c r="O148" s="29">
        <v>0.9</v>
      </c>
      <c r="P148" s="29">
        <v>1.7</v>
      </c>
      <c r="Q148" s="29">
        <v>0.9</v>
      </c>
      <c r="R148" s="21">
        <v>2.8</v>
      </c>
    </row>
    <row r="149" spans="1:19" s="341" customFormat="1" ht="12" customHeight="1">
      <c r="A149" s="704" t="s">
        <v>363</v>
      </c>
      <c r="B149" s="705" t="s">
        <v>264</v>
      </c>
      <c r="C149" s="483" t="s">
        <v>145</v>
      </c>
      <c r="D149" s="339" t="s">
        <v>135</v>
      </c>
      <c r="E149" s="339">
        <v>20</v>
      </c>
      <c r="F149" s="339" t="s">
        <v>144</v>
      </c>
      <c r="G149" s="339" t="s">
        <v>265</v>
      </c>
      <c r="H149" s="339">
        <v>10</v>
      </c>
      <c r="I149" s="339">
        <v>7.2</v>
      </c>
      <c r="J149" s="484">
        <v>4600</v>
      </c>
      <c r="K149" s="485">
        <v>5520</v>
      </c>
      <c r="L149" s="486" t="s">
        <v>134</v>
      </c>
      <c r="M149" s="339"/>
      <c r="N149" s="390">
        <v>33120</v>
      </c>
      <c r="O149" s="29">
        <v>0.9</v>
      </c>
      <c r="P149" s="29">
        <v>1.7</v>
      </c>
      <c r="Q149" s="29" t="s">
        <v>24</v>
      </c>
      <c r="R149" s="21">
        <v>1.4</v>
      </c>
    </row>
    <row r="150" spans="1:19" s="341" customFormat="1" ht="12" customHeight="1">
      <c r="A150" s="443" t="s">
        <v>368</v>
      </c>
      <c r="B150" s="405">
        <v>1030751</v>
      </c>
      <c r="C150" s="379" t="s">
        <v>267</v>
      </c>
      <c r="D150" s="380" t="s">
        <v>131</v>
      </c>
      <c r="E150" s="380">
        <v>20</v>
      </c>
      <c r="F150" s="380" t="s">
        <v>146</v>
      </c>
      <c r="G150" s="380" t="s">
        <v>301</v>
      </c>
      <c r="H150" s="380">
        <v>20</v>
      </c>
      <c r="I150" s="380">
        <v>7.2</v>
      </c>
      <c r="J150" s="381">
        <v>4400</v>
      </c>
      <c r="K150" s="382">
        <f t="shared" ref="K150:K157" si="21">J150*1.2</f>
        <v>5280</v>
      </c>
      <c r="L150" s="383" t="s">
        <v>134</v>
      </c>
      <c r="M150" s="339"/>
      <c r="N150" s="385">
        <f t="shared" ref="N150:N157" si="22">J150*I150</f>
        <v>31680</v>
      </c>
      <c r="O150" s="29">
        <v>0.9</v>
      </c>
      <c r="P150" s="29">
        <v>1.7</v>
      </c>
      <c r="Q150" s="29">
        <v>0.9</v>
      </c>
      <c r="R150" s="21">
        <v>2.8</v>
      </c>
    </row>
    <row r="151" spans="1:19" s="341" customFormat="1" ht="26.25" customHeight="1">
      <c r="A151" s="443" t="s">
        <v>370</v>
      </c>
      <c r="B151" s="406">
        <v>1030753</v>
      </c>
      <c r="C151" s="391" t="s">
        <v>267</v>
      </c>
      <c r="D151" s="395" t="s">
        <v>135</v>
      </c>
      <c r="E151" s="395">
        <f>E150</f>
        <v>20</v>
      </c>
      <c r="F151" s="395" t="s">
        <v>146</v>
      </c>
      <c r="G151" s="395" t="s">
        <v>301</v>
      </c>
      <c r="H151" s="395">
        <v>10</v>
      </c>
      <c r="I151" s="395">
        <v>7.2</v>
      </c>
      <c r="J151" s="397">
        <v>4400</v>
      </c>
      <c r="K151" s="398">
        <f t="shared" si="21"/>
        <v>5280</v>
      </c>
      <c r="L151" s="399" t="s">
        <v>134</v>
      </c>
      <c r="M151" s="395"/>
      <c r="N151" s="396">
        <f t="shared" si="22"/>
        <v>31680</v>
      </c>
      <c r="O151" s="29">
        <v>0.9</v>
      </c>
      <c r="P151" s="29">
        <v>1.7</v>
      </c>
      <c r="Q151" s="29" t="s">
        <v>24</v>
      </c>
      <c r="R151" s="21">
        <v>1.4</v>
      </c>
    </row>
    <row r="152" spans="1:19" s="341" customFormat="1" ht="26.25" customHeight="1">
      <c r="A152" s="443" t="s">
        <v>372</v>
      </c>
      <c r="B152" s="716" t="s">
        <v>264</v>
      </c>
      <c r="C152" s="379" t="s">
        <v>267</v>
      </c>
      <c r="D152" s="380" t="s">
        <v>131</v>
      </c>
      <c r="E152" s="380">
        <v>20</v>
      </c>
      <c r="F152" s="380" t="s">
        <v>146</v>
      </c>
      <c r="G152" s="334" t="s">
        <v>265</v>
      </c>
      <c r="H152" s="380">
        <v>20</v>
      </c>
      <c r="I152" s="380">
        <v>7.2</v>
      </c>
      <c r="J152" s="381">
        <v>5400</v>
      </c>
      <c r="K152" s="382">
        <f t="shared" si="21"/>
        <v>6480</v>
      </c>
      <c r="L152" s="383" t="s">
        <v>134</v>
      </c>
      <c r="M152" s="339"/>
      <c r="N152" s="385">
        <f t="shared" si="22"/>
        <v>38880</v>
      </c>
      <c r="O152" s="715"/>
      <c r="P152" s="715"/>
      <c r="Q152" s="715"/>
      <c r="R152" s="310"/>
    </row>
    <row r="153" spans="1:19" s="341" customFormat="1" ht="20.25" customHeight="1">
      <c r="A153" s="341" t="s">
        <v>371</v>
      </c>
      <c r="B153" s="716" t="s">
        <v>264</v>
      </c>
      <c r="C153" s="391" t="s">
        <v>267</v>
      </c>
      <c r="D153" s="395" t="s">
        <v>135</v>
      </c>
      <c r="E153" s="395">
        <f>E152</f>
        <v>20</v>
      </c>
      <c r="F153" s="395" t="s">
        <v>146</v>
      </c>
      <c r="G153" s="395" t="s">
        <v>265</v>
      </c>
      <c r="H153" s="395">
        <v>10</v>
      </c>
      <c r="I153" s="395">
        <v>7.2</v>
      </c>
      <c r="J153" s="397">
        <v>5400</v>
      </c>
      <c r="K153" s="398">
        <f t="shared" si="21"/>
        <v>6480</v>
      </c>
      <c r="L153" s="399" t="s">
        <v>134</v>
      </c>
      <c r="M153" s="395"/>
      <c r="N153" s="396">
        <f t="shared" si="22"/>
        <v>38880</v>
      </c>
    </row>
    <row r="154" spans="1:19" s="341" customFormat="1" ht="20.25" customHeight="1">
      <c r="A154" s="341" t="s">
        <v>369</v>
      </c>
      <c r="B154" s="405">
        <v>1030755</v>
      </c>
      <c r="C154" s="379" t="s">
        <v>302</v>
      </c>
      <c r="D154" s="380" t="s">
        <v>131</v>
      </c>
      <c r="E154" s="380">
        <v>25</v>
      </c>
      <c r="F154" s="380" t="s">
        <v>303</v>
      </c>
      <c r="G154" s="380" t="s">
        <v>301</v>
      </c>
      <c r="H154" s="380">
        <v>16</v>
      </c>
      <c r="I154" s="380">
        <v>5.76</v>
      </c>
      <c r="J154" s="381">
        <v>5000</v>
      </c>
      <c r="K154" s="382">
        <f t="shared" si="21"/>
        <v>6000</v>
      </c>
      <c r="L154" s="383" t="s">
        <v>134</v>
      </c>
      <c r="M154" s="339"/>
      <c r="N154" s="385">
        <f t="shared" si="22"/>
        <v>28800</v>
      </c>
      <c r="O154" s="341">
        <v>1.7</v>
      </c>
      <c r="P154" s="341">
        <v>0.9</v>
      </c>
      <c r="Q154" s="341">
        <v>2</v>
      </c>
      <c r="R154" s="21">
        <v>2.8</v>
      </c>
      <c r="S154" s="341">
        <v>2</v>
      </c>
    </row>
    <row r="155" spans="1:19" s="341" customFormat="1" ht="20.25" customHeight="1">
      <c r="A155" s="341" t="s">
        <v>431</v>
      </c>
      <c r="B155" s="406">
        <v>1030757</v>
      </c>
      <c r="C155" s="391" t="s">
        <v>302</v>
      </c>
      <c r="D155" s="395" t="s">
        <v>135</v>
      </c>
      <c r="E155" s="395">
        <v>25</v>
      </c>
      <c r="F155" s="395" t="s">
        <v>303</v>
      </c>
      <c r="G155" s="395" t="s">
        <v>301</v>
      </c>
      <c r="H155" s="395">
        <v>8</v>
      </c>
      <c r="I155" s="395">
        <v>5.76</v>
      </c>
      <c r="J155" s="397">
        <v>5000</v>
      </c>
      <c r="K155" s="398">
        <f t="shared" si="21"/>
        <v>6000</v>
      </c>
      <c r="L155" s="399" t="s">
        <v>134</v>
      </c>
      <c r="M155" s="395"/>
      <c r="N155" s="396">
        <f t="shared" si="22"/>
        <v>28800</v>
      </c>
      <c r="O155" s="341">
        <v>1.7</v>
      </c>
      <c r="P155" s="341">
        <v>0.9</v>
      </c>
      <c r="Q155" s="341">
        <v>3</v>
      </c>
      <c r="R155" s="341">
        <v>1.4</v>
      </c>
      <c r="S155" s="341">
        <v>3</v>
      </c>
    </row>
    <row r="156" spans="1:19" s="341" customFormat="1" ht="20.25" customHeight="1">
      <c r="A156" s="443" t="s">
        <v>432</v>
      </c>
      <c r="B156" s="716" t="s">
        <v>264</v>
      </c>
      <c r="C156" s="379" t="s">
        <v>302</v>
      </c>
      <c r="D156" s="380" t="s">
        <v>131</v>
      </c>
      <c r="E156" s="380">
        <v>25</v>
      </c>
      <c r="F156" s="380" t="s">
        <v>303</v>
      </c>
      <c r="G156" s="334" t="s">
        <v>265</v>
      </c>
      <c r="H156" s="380">
        <v>16</v>
      </c>
      <c r="I156" s="380">
        <v>5.76</v>
      </c>
      <c r="J156" s="381">
        <v>6000</v>
      </c>
      <c r="K156" s="382">
        <f t="shared" si="21"/>
        <v>7200</v>
      </c>
      <c r="L156" s="383" t="s">
        <v>134</v>
      </c>
      <c r="M156" s="339"/>
      <c r="N156" s="385">
        <f t="shared" si="22"/>
        <v>34560</v>
      </c>
      <c r="O156" s="341">
        <v>1.7</v>
      </c>
      <c r="P156" s="341">
        <v>0.9</v>
      </c>
      <c r="Q156" s="341">
        <v>2</v>
      </c>
      <c r="R156" s="21">
        <v>2.8</v>
      </c>
      <c r="S156" s="341">
        <v>2</v>
      </c>
    </row>
    <row r="157" spans="1:19" s="341" customFormat="1" ht="20.25" customHeight="1">
      <c r="A157" s="443" t="s">
        <v>433</v>
      </c>
      <c r="B157" s="716" t="s">
        <v>264</v>
      </c>
      <c r="C157" s="391" t="s">
        <v>302</v>
      </c>
      <c r="D157" s="395" t="s">
        <v>135</v>
      </c>
      <c r="E157" s="395">
        <v>25</v>
      </c>
      <c r="F157" s="395" t="s">
        <v>303</v>
      </c>
      <c r="G157" s="395" t="s">
        <v>265</v>
      </c>
      <c r="H157" s="395">
        <v>8</v>
      </c>
      <c r="I157" s="395">
        <v>5.76</v>
      </c>
      <c r="J157" s="397">
        <v>6000</v>
      </c>
      <c r="K157" s="398">
        <f t="shared" si="21"/>
        <v>7200</v>
      </c>
      <c r="L157" s="399" t="s">
        <v>134</v>
      </c>
      <c r="M157" s="395"/>
      <c r="N157" s="396">
        <f t="shared" si="22"/>
        <v>34560</v>
      </c>
      <c r="O157" s="341">
        <v>1.7</v>
      </c>
      <c r="P157" s="341">
        <v>0.9</v>
      </c>
      <c r="Q157" s="341">
        <v>3</v>
      </c>
      <c r="R157" s="341">
        <v>1.4</v>
      </c>
      <c r="S157" s="341">
        <v>3</v>
      </c>
    </row>
    <row r="158" spans="1:19" s="341" customFormat="1" ht="21.75" customHeight="1">
      <c r="B158" s="836"/>
      <c r="C158" s="379"/>
      <c r="D158" s="380"/>
      <c r="E158" s="380"/>
      <c r="F158" s="380"/>
      <c r="G158" s="334"/>
      <c r="H158" s="380"/>
      <c r="I158" s="380"/>
      <c r="J158" s="381"/>
      <c r="K158" s="382"/>
      <c r="L158" s="383"/>
      <c r="M158" s="339"/>
      <c r="N158" s="385"/>
    </row>
    <row r="159" spans="1:19" s="341" customFormat="1" ht="12" customHeight="1">
      <c r="B159" s="837"/>
      <c r="C159" s="391"/>
      <c r="D159" s="395"/>
      <c r="E159" s="395"/>
      <c r="F159" s="395"/>
      <c r="G159" s="395"/>
      <c r="H159" s="395"/>
      <c r="I159" s="395"/>
      <c r="J159" s="397"/>
      <c r="K159" s="398"/>
      <c r="L159" s="399"/>
      <c r="M159" s="395"/>
      <c r="N159" s="396"/>
      <c r="O159" s="29"/>
      <c r="P159" s="29"/>
      <c r="Q159" s="29"/>
      <c r="R159" s="21"/>
    </row>
    <row r="160" spans="1:19" s="341" customFormat="1" ht="23.25" customHeight="1">
      <c r="B160" s="410" t="s">
        <v>268</v>
      </c>
      <c r="C160" s="411"/>
      <c r="D160" s="411"/>
      <c r="E160" s="411"/>
      <c r="F160" s="411"/>
      <c r="G160" s="411"/>
      <c r="H160" s="411"/>
      <c r="I160" s="411"/>
      <c r="J160" s="411"/>
      <c r="K160" s="411"/>
      <c r="L160" s="411"/>
      <c r="M160" s="411"/>
      <c r="N160" s="412"/>
    </row>
    <row r="161" spans="1:18" s="341" customFormat="1" ht="12" customHeight="1">
      <c r="A161" s="341" t="s">
        <v>375</v>
      </c>
      <c r="B161" s="373">
        <v>1028328</v>
      </c>
      <c r="C161" s="528" t="s">
        <v>262</v>
      </c>
      <c r="D161" s="374" t="s">
        <v>131</v>
      </c>
      <c r="E161" s="374">
        <v>20</v>
      </c>
      <c r="F161" s="374" t="s">
        <v>132</v>
      </c>
      <c r="G161" s="374" t="s">
        <v>269</v>
      </c>
      <c r="H161" s="374">
        <v>32</v>
      </c>
      <c r="I161" s="374">
        <v>11.52</v>
      </c>
      <c r="J161" s="329">
        <v>1900</v>
      </c>
      <c r="K161" s="375">
        <f t="shared" ref="K161:K164" si="23">J161*1.2</f>
        <v>2280</v>
      </c>
      <c r="L161" s="376" t="s">
        <v>134</v>
      </c>
      <c r="M161" s="288"/>
      <c r="N161" s="273">
        <f t="shared" ref="N161:N164" si="24">J161*I161</f>
        <v>21888</v>
      </c>
      <c r="O161" s="29">
        <v>0.9</v>
      </c>
      <c r="P161" s="29">
        <v>1.7</v>
      </c>
      <c r="Q161" s="29">
        <v>0.9</v>
      </c>
      <c r="R161" s="21">
        <v>2.8</v>
      </c>
    </row>
    <row r="162" spans="1:18" s="341" customFormat="1" ht="12" customHeight="1">
      <c r="A162" s="341" t="s">
        <v>374</v>
      </c>
      <c r="B162" s="377">
        <v>1028329</v>
      </c>
      <c r="C162" s="378" t="s">
        <v>262</v>
      </c>
      <c r="D162" s="327" t="s">
        <v>135</v>
      </c>
      <c r="E162" s="327">
        <f>E161</f>
        <v>20</v>
      </c>
      <c r="F162" s="327" t="str">
        <f>F161</f>
        <v>A</v>
      </c>
      <c r="G162" s="327" t="s">
        <v>269</v>
      </c>
      <c r="H162" s="327">
        <v>16</v>
      </c>
      <c r="I162" s="327">
        <v>11.52</v>
      </c>
      <c r="J162" s="529">
        <v>1900</v>
      </c>
      <c r="K162" s="330">
        <f t="shared" si="23"/>
        <v>2280</v>
      </c>
      <c r="L162" s="331" t="s">
        <v>134</v>
      </c>
      <c r="M162" s="347"/>
      <c r="N162" s="300">
        <f t="shared" si="24"/>
        <v>21888</v>
      </c>
      <c r="O162" s="29">
        <v>0.9</v>
      </c>
      <c r="P162" s="29">
        <v>1.7</v>
      </c>
      <c r="Q162" s="29" t="s">
        <v>24</v>
      </c>
      <c r="R162" s="21">
        <v>1.4</v>
      </c>
    </row>
    <row r="163" spans="1:18" s="211" customFormat="1" ht="12" customHeight="1">
      <c r="A163" s="341" t="s">
        <v>376</v>
      </c>
      <c r="B163" s="373"/>
      <c r="C163" s="528" t="s">
        <v>263</v>
      </c>
      <c r="D163" s="374" t="s">
        <v>131</v>
      </c>
      <c r="E163" s="374">
        <v>20</v>
      </c>
      <c r="F163" s="374" t="s">
        <v>132</v>
      </c>
      <c r="G163" s="374" t="s">
        <v>269</v>
      </c>
      <c r="H163" s="374">
        <v>20</v>
      </c>
      <c r="I163" s="374">
        <v>7.2</v>
      </c>
      <c r="J163" s="329">
        <v>2800</v>
      </c>
      <c r="K163" s="375">
        <f t="shared" si="23"/>
        <v>3360</v>
      </c>
      <c r="L163" s="376" t="s">
        <v>134</v>
      </c>
      <c r="M163" s="404"/>
      <c r="N163" s="273">
        <f t="shared" si="24"/>
        <v>20160</v>
      </c>
      <c r="O163" s="29">
        <v>0.9</v>
      </c>
      <c r="P163" s="29">
        <v>1.7</v>
      </c>
      <c r="Q163" s="29">
        <v>0.9</v>
      </c>
      <c r="R163" s="21">
        <v>2.8</v>
      </c>
    </row>
    <row r="164" spans="1:18" s="211" customFormat="1" ht="12" customHeight="1">
      <c r="A164" s="341" t="s">
        <v>377</v>
      </c>
      <c r="B164" s="377"/>
      <c r="C164" s="378" t="s">
        <v>263</v>
      </c>
      <c r="D164" s="347" t="s">
        <v>135</v>
      </c>
      <c r="E164" s="347">
        <f>E163</f>
        <v>20</v>
      </c>
      <c r="F164" s="347" t="str">
        <f>F163</f>
        <v>A</v>
      </c>
      <c r="G164" s="347" t="s">
        <v>269</v>
      </c>
      <c r="H164" s="530">
        <v>10</v>
      </c>
      <c r="I164" s="530">
        <v>7.2</v>
      </c>
      <c r="J164" s="407">
        <v>2800</v>
      </c>
      <c r="K164" s="408">
        <f t="shared" si="23"/>
        <v>3360</v>
      </c>
      <c r="L164" s="409" t="s">
        <v>134</v>
      </c>
      <c r="M164" s="347"/>
      <c r="N164" s="300">
        <f t="shared" si="24"/>
        <v>20160</v>
      </c>
      <c r="O164" s="29">
        <v>0.9</v>
      </c>
      <c r="P164" s="29">
        <v>1.7</v>
      </c>
      <c r="Q164" s="29" t="s">
        <v>24</v>
      </c>
      <c r="R164" s="21">
        <v>1.4</v>
      </c>
    </row>
    <row r="165" spans="1:18" ht="15.75" customHeight="1"/>
    <row r="166" spans="1:18" s="317" customFormat="1" ht="25">
      <c r="B166" s="315" t="s">
        <v>152</v>
      </c>
      <c r="C166" s="258"/>
      <c r="D166"/>
      <c r="E166"/>
      <c r="F166"/>
      <c r="G166"/>
      <c r="H166"/>
      <c r="I166"/>
      <c r="J166"/>
      <c r="K166"/>
      <c r="L166"/>
      <c r="M166" s="216"/>
    </row>
    <row r="167" spans="1:18" s="211" customFormat="1" ht="39">
      <c r="B167" s="371" t="s">
        <v>1</v>
      </c>
      <c r="C167" s="321" t="s">
        <v>119</v>
      </c>
      <c r="D167" s="322" t="s">
        <v>120</v>
      </c>
      <c r="E167" s="323" t="s">
        <v>230</v>
      </c>
      <c r="F167" s="323" t="s">
        <v>122</v>
      </c>
      <c r="G167" s="322" t="s">
        <v>123</v>
      </c>
      <c r="H167" s="322" t="s">
        <v>124</v>
      </c>
      <c r="I167" s="322" t="s">
        <v>125</v>
      </c>
      <c r="J167" s="324" t="s">
        <v>126</v>
      </c>
      <c r="K167" s="369" t="s">
        <v>127</v>
      </c>
      <c r="L167" s="370"/>
      <c r="M167" s="227"/>
      <c r="N167" s="227" t="s">
        <v>129</v>
      </c>
    </row>
    <row r="168" spans="1:18" s="419" customFormat="1" ht="12">
      <c r="B168" s="415"/>
      <c r="C168" s="275"/>
      <c r="D168" s="276"/>
      <c r="E168" s="276"/>
      <c r="F168" s="276"/>
      <c r="G168" s="276"/>
      <c r="H168" s="276"/>
      <c r="I168" s="416"/>
      <c r="J168" s="277"/>
      <c r="K168" s="278"/>
      <c r="L168" s="417"/>
      <c r="M168" s="418"/>
      <c r="N168" s="418"/>
    </row>
    <row r="169" spans="1:18" s="341" customFormat="1" ht="14.5" customHeight="1">
      <c r="A169" s="211" t="s">
        <v>378</v>
      </c>
      <c r="B169" s="427">
        <v>1030803</v>
      </c>
      <c r="C169" s="420" t="s">
        <v>304</v>
      </c>
      <c r="D169" s="421" t="s">
        <v>131</v>
      </c>
      <c r="E169" s="421">
        <v>40</v>
      </c>
      <c r="F169" s="421" t="s">
        <v>132</v>
      </c>
      <c r="G169" s="421" t="s">
        <v>301</v>
      </c>
      <c r="H169" s="421">
        <v>16</v>
      </c>
      <c r="I169" s="422">
        <f>H169*0.6*0.6</f>
        <v>5.76</v>
      </c>
      <c r="J169" s="423">
        <v>2700</v>
      </c>
      <c r="K169" s="424">
        <f t="shared" ref="K169:K172" si="25">J169*1.2</f>
        <v>3240</v>
      </c>
      <c r="L169" s="425" t="s">
        <v>134</v>
      </c>
      <c r="M169" s="426"/>
      <c r="N169" s="426">
        <f>J169*I169</f>
        <v>15552</v>
      </c>
      <c r="O169" s="29">
        <v>0.9</v>
      </c>
      <c r="P169" s="29">
        <v>1.7</v>
      </c>
      <c r="Q169" s="29">
        <v>0.9</v>
      </c>
      <c r="R169" s="21">
        <v>2.8</v>
      </c>
    </row>
    <row r="170" spans="1:18" s="341" customFormat="1" ht="12" customHeight="1">
      <c r="A170" s="211" t="s">
        <v>379</v>
      </c>
      <c r="B170" s="427">
        <v>1030804</v>
      </c>
      <c r="C170" s="420" t="s">
        <v>304</v>
      </c>
      <c r="D170" s="421" t="s">
        <v>135</v>
      </c>
      <c r="E170" s="421">
        <f>E169</f>
        <v>40</v>
      </c>
      <c r="F170" s="421" t="str">
        <f>F169</f>
        <v>A</v>
      </c>
      <c r="G170" s="421" t="s">
        <v>301</v>
      </c>
      <c r="H170" s="421">
        <v>8</v>
      </c>
      <c r="I170" s="422">
        <f>H170*1.2*0.6</f>
        <v>5.76</v>
      </c>
      <c r="J170" s="423">
        <v>2700</v>
      </c>
      <c r="K170" s="424">
        <f t="shared" si="25"/>
        <v>3240</v>
      </c>
      <c r="L170" s="425" t="s">
        <v>134</v>
      </c>
      <c r="M170" s="426"/>
      <c r="N170" s="426">
        <f t="shared" ref="N170:N172" si="26">J170*I170</f>
        <v>15552</v>
      </c>
      <c r="O170" s="29">
        <v>0.9</v>
      </c>
      <c r="P170" s="29">
        <v>1.7</v>
      </c>
      <c r="Q170" s="29" t="s">
        <v>24</v>
      </c>
      <c r="R170" s="21">
        <v>1.4</v>
      </c>
    </row>
    <row r="171" spans="1:18" s="341" customFormat="1" ht="12" customHeight="1">
      <c r="A171" s="211" t="s">
        <v>380</v>
      </c>
      <c r="B171" s="427">
        <v>1030758</v>
      </c>
      <c r="C171" s="420" t="s">
        <v>156</v>
      </c>
      <c r="D171" s="421" t="s">
        <v>131</v>
      </c>
      <c r="E171" s="421">
        <v>40</v>
      </c>
      <c r="F171" s="421" t="s">
        <v>144</v>
      </c>
      <c r="G171" s="421" t="s">
        <v>301</v>
      </c>
      <c r="H171" s="421">
        <v>10</v>
      </c>
      <c r="I171" s="422">
        <f>H171*0.6*0.6</f>
        <v>3.5999999999999996</v>
      </c>
      <c r="J171" s="423">
        <v>4800</v>
      </c>
      <c r="K171" s="424">
        <f t="shared" si="25"/>
        <v>5760</v>
      </c>
      <c r="L171" s="425" t="s">
        <v>134</v>
      </c>
      <c r="M171" s="426"/>
      <c r="N171" s="426">
        <f t="shared" si="26"/>
        <v>17280</v>
      </c>
      <c r="O171" s="29">
        <v>0.9</v>
      </c>
      <c r="P171" s="29">
        <v>1.7</v>
      </c>
      <c r="Q171" s="29">
        <v>0.9</v>
      </c>
      <c r="R171" s="21">
        <v>2.8</v>
      </c>
    </row>
    <row r="172" spans="1:18" s="341" customFormat="1" ht="12" customHeight="1">
      <c r="A172" s="211" t="s">
        <v>381</v>
      </c>
      <c r="B172" s="427">
        <v>1030759</v>
      </c>
      <c r="C172" s="420" t="s">
        <v>156</v>
      </c>
      <c r="D172" s="421" t="s">
        <v>135</v>
      </c>
      <c r="E172" s="421">
        <f>E171</f>
        <v>40</v>
      </c>
      <c r="F172" s="421" t="s">
        <v>144</v>
      </c>
      <c r="G172" s="421" t="s">
        <v>301</v>
      </c>
      <c r="H172" s="421">
        <v>5</v>
      </c>
      <c r="I172" s="422">
        <f>H172*1.2*0.6</f>
        <v>3.5999999999999996</v>
      </c>
      <c r="J172" s="423">
        <v>4800</v>
      </c>
      <c r="K172" s="424">
        <f t="shared" si="25"/>
        <v>5760</v>
      </c>
      <c r="L172" s="425" t="s">
        <v>134</v>
      </c>
      <c r="M172" s="426"/>
      <c r="N172" s="426">
        <f t="shared" si="26"/>
        <v>17280</v>
      </c>
      <c r="O172" s="29">
        <v>0.9</v>
      </c>
      <c r="P172" s="29">
        <v>1.7</v>
      </c>
      <c r="Q172" s="29" t="s">
        <v>24</v>
      </c>
      <c r="R172" s="21">
        <v>1.4</v>
      </c>
    </row>
    <row r="173" spans="1:18" s="341" customFormat="1" ht="12">
      <c r="A173" s="211"/>
      <c r="B173" s="415"/>
      <c r="C173" s="275"/>
      <c r="D173" s="276"/>
      <c r="E173" s="276"/>
      <c r="F173" s="276"/>
      <c r="G173" s="276"/>
      <c r="H173" s="276"/>
      <c r="I173" s="416"/>
      <c r="J173" s="277"/>
      <c r="K173" s="278"/>
      <c r="L173" s="417"/>
      <c r="M173" s="418"/>
      <c r="N173" s="418"/>
    </row>
    <row r="174" spans="1:18" s="419" customFormat="1" ht="11.5" customHeight="1">
      <c r="A174" s="211" t="s">
        <v>383</v>
      </c>
      <c r="B174" s="718" t="s">
        <v>264</v>
      </c>
      <c r="C174" s="420" t="s">
        <v>270</v>
      </c>
      <c r="D174" s="421" t="s">
        <v>131</v>
      </c>
      <c r="E174" s="421">
        <v>40</v>
      </c>
      <c r="F174" s="421" t="s">
        <v>132</v>
      </c>
      <c r="G174" s="421" t="s">
        <v>265</v>
      </c>
      <c r="H174" s="421">
        <v>10</v>
      </c>
      <c r="I174" s="422">
        <f>10*0.6*0.6</f>
        <v>3.5999999999999996</v>
      </c>
      <c r="J174" s="423">
        <f>J169+1000</f>
        <v>3700</v>
      </c>
      <c r="K174" s="424">
        <f t="shared" ref="K174:K177" si="27">J174*1.2</f>
        <v>4440</v>
      </c>
      <c r="L174" s="425" t="s">
        <v>134</v>
      </c>
      <c r="M174" s="426"/>
      <c r="N174" s="426">
        <f t="shared" ref="N174:N177" si="28">J174*I174</f>
        <v>13319.999999999998</v>
      </c>
      <c r="O174" s="29">
        <v>0.9</v>
      </c>
      <c r="P174" s="29">
        <v>1.7</v>
      </c>
      <c r="Q174" s="29">
        <v>0.9</v>
      </c>
      <c r="R174" s="21">
        <v>2.8</v>
      </c>
    </row>
    <row r="175" spans="1:18" s="211" customFormat="1" ht="11.5" customHeight="1">
      <c r="A175" s="211" t="s">
        <v>382</v>
      </c>
      <c r="B175" s="718" t="s">
        <v>264</v>
      </c>
      <c r="C175" s="420" t="s">
        <v>270</v>
      </c>
      <c r="D175" s="421" t="s">
        <v>135</v>
      </c>
      <c r="E175" s="421">
        <f>E174</f>
        <v>40</v>
      </c>
      <c r="F175" s="421" t="str">
        <f>F174</f>
        <v>A</v>
      </c>
      <c r="G175" s="421" t="s">
        <v>265</v>
      </c>
      <c r="H175" s="421">
        <v>5</v>
      </c>
      <c r="I175" s="422">
        <v>3.6</v>
      </c>
      <c r="J175" s="423">
        <f t="shared" ref="J175:J177" si="29">J170+1000</f>
        <v>3700</v>
      </c>
      <c r="K175" s="424">
        <f t="shared" si="27"/>
        <v>4440</v>
      </c>
      <c r="L175" s="425" t="s">
        <v>134</v>
      </c>
      <c r="M175" s="426"/>
      <c r="N175" s="426">
        <f t="shared" si="28"/>
        <v>13320</v>
      </c>
      <c r="O175" s="29">
        <v>0.9</v>
      </c>
      <c r="P175" s="29">
        <v>1.7</v>
      </c>
      <c r="Q175" s="29" t="s">
        <v>24</v>
      </c>
      <c r="R175" s="21">
        <v>1.4</v>
      </c>
    </row>
    <row r="176" spans="1:18" s="211" customFormat="1" ht="12" customHeight="1">
      <c r="A176" s="211" t="s">
        <v>383</v>
      </c>
      <c r="B176" s="718" t="s">
        <v>264</v>
      </c>
      <c r="C176" s="420" t="s">
        <v>156</v>
      </c>
      <c r="D176" s="421" t="s">
        <v>131</v>
      </c>
      <c r="E176" s="421">
        <v>40</v>
      </c>
      <c r="F176" s="421" t="s">
        <v>144</v>
      </c>
      <c r="G176" s="421" t="s">
        <v>265</v>
      </c>
      <c r="H176" s="421">
        <v>10</v>
      </c>
      <c r="I176" s="422">
        <f>H176*0.6*0.6</f>
        <v>3.5999999999999996</v>
      </c>
      <c r="J176" s="423">
        <f t="shared" si="29"/>
        <v>5800</v>
      </c>
      <c r="K176" s="424">
        <f t="shared" si="27"/>
        <v>6960</v>
      </c>
      <c r="L176" s="425" t="s">
        <v>134</v>
      </c>
      <c r="M176" s="426"/>
      <c r="N176" s="426">
        <f t="shared" si="28"/>
        <v>20879.999999999996</v>
      </c>
      <c r="O176" s="29">
        <v>0.9</v>
      </c>
      <c r="P176" s="29">
        <v>1.7</v>
      </c>
      <c r="Q176" s="29">
        <v>0.9</v>
      </c>
      <c r="R176" s="21">
        <v>2.8</v>
      </c>
    </row>
    <row r="177" spans="1:18" s="211" customFormat="1" ht="11.5" customHeight="1">
      <c r="A177" s="211" t="s">
        <v>382</v>
      </c>
      <c r="B177" s="718" t="s">
        <v>264</v>
      </c>
      <c r="C177" s="420" t="s">
        <v>156</v>
      </c>
      <c r="D177" s="421" t="s">
        <v>135</v>
      </c>
      <c r="E177" s="421">
        <f>E176</f>
        <v>40</v>
      </c>
      <c r="F177" s="421" t="s">
        <v>144</v>
      </c>
      <c r="G177" s="421" t="s">
        <v>265</v>
      </c>
      <c r="H177" s="421">
        <v>5</v>
      </c>
      <c r="I177" s="422">
        <f>H177*1.2*0.6</f>
        <v>3.5999999999999996</v>
      </c>
      <c r="J177" s="423">
        <f t="shared" si="29"/>
        <v>5800</v>
      </c>
      <c r="K177" s="424">
        <f t="shared" si="27"/>
        <v>6960</v>
      </c>
      <c r="L177" s="425" t="s">
        <v>134</v>
      </c>
      <c r="M177" s="426"/>
      <c r="N177" s="426">
        <f t="shared" si="28"/>
        <v>20879.999999999996</v>
      </c>
      <c r="O177" s="29">
        <v>0.9</v>
      </c>
      <c r="P177" s="29">
        <v>1.7</v>
      </c>
      <c r="Q177" s="29" t="s">
        <v>24</v>
      </c>
      <c r="R177" s="21">
        <v>1.4</v>
      </c>
    </row>
    <row r="178" spans="1:18" s="211" customFormat="1" ht="12">
      <c r="B178" s="358"/>
      <c r="C178" s="211" t="s">
        <v>147</v>
      </c>
      <c r="D178" s="212"/>
      <c r="E178" s="212"/>
      <c r="F178" s="212"/>
      <c r="G178" s="212"/>
      <c r="H178" s="212"/>
      <c r="I178" s="212"/>
      <c r="J178" s="213"/>
      <c r="K178" s="214"/>
      <c r="L178" s="215"/>
      <c r="M178" s="216"/>
      <c r="N178" s="344"/>
    </row>
    <row r="179" spans="1:18" s="211" customFormat="1" ht="12">
      <c r="B179" s="358"/>
      <c r="D179" s="212"/>
      <c r="E179" s="212"/>
      <c r="F179" s="212"/>
      <c r="G179" s="212"/>
      <c r="H179" s="212"/>
      <c r="I179" s="212"/>
      <c r="J179" s="213"/>
      <c r="K179" s="214"/>
      <c r="L179" s="215"/>
      <c r="M179" s="216"/>
      <c r="N179" s="344"/>
    </row>
    <row r="180" spans="1:18" s="211" customFormat="1" ht="12">
      <c r="B180" s="358" t="s">
        <v>138</v>
      </c>
      <c r="D180" s="212"/>
      <c r="E180" s="212"/>
      <c r="F180" s="212"/>
      <c r="G180" s="212"/>
      <c r="H180" s="212"/>
      <c r="I180" s="212"/>
      <c r="J180" s="213"/>
      <c r="K180" s="214"/>
      <c r="L180" s="215"/>
      <c r="M180" s="216"/>
      <c r="N180" s="344"/>
    </row>
    <row r="181" spans="1:18" s="211" customFormat="1" ht="12" customHeight="1">
      <c r="B181" s="428"/>
      <c r="C181" s="211" t="s">
        <v>271</v>
      </c>
      <c r="D181" s="212"/>
      <c r="E181" s="212"/>
      <c r="F181" s="212"/>
      <c r="G181" s="212"/>
      <c r="H181" s="212"/>
      <c r="I181" s="212"/>
      <c r="J181" s="213"/>
      <c r="K181" s="214"/>
      <c r="L181" s="215"/>
      <c r="M181" s="212"/>
      <c r="N181" s="246"/>
    </row>
    <row r="182" spans="1:18" s="211" customFormat="1">
      <c r="B182" s="358"/>
      <c r="C182" s="211" t="s">
        <v>272</v>
      </c>
      <c r="D182" s="432"/>
      <c r="E182" s="212"/>
      <c r="F182" s="212"/>
      <c r="G182" s="212"/>
      <c r="H182" s="212"/>
      <c r="I182" s="212"/>
      <c r="J182" s="213"/>
      <c r="K182" s="214"/>
      <c r="L182" s="215"/>
      <c r="M182" s="212"/>
      <c r="N182" s="246"/>
    </row>
    <row r="183" spans="1:18" s="211" customFormat="1" ht="12" customHeight="1">
      <c r="B183" s="358"/>
      <c r="C183" s="211" t="s">
        <v>273</v>
      </c>
      <c r="D183" s="432"/>
      <c r="E183" s="212"/>
      <c r="F183" s="212"/>
      <c r="G183" s="212"/>
      <c r="H183" s="212"/>
      <c r="I183" s="212"/>
      <c r="J183" s="213"/>
      <c r="K183" s="214"/>
      <c r="L183" s="215"/>
      <c r="M183" s="212"/>
      <c r="N183" s="246"/>
    </row>
    <row r="184" spans="1:18" s="211" customFormat="1" ht="21" customHeight="1">
      <c r="B184" s="433" t="s">
        <v>274</v>
      </c>
      <c r="C184" s="434"/>
      <c r="D184" s="435"/>
      <c r="E184" s="435"/>
      <c r="F184" s="435"/>
      <c r="G184" s="435"/>
      <c r="H184" s="436"/>
      <c r="I184" s="436"/>
      <c r="J184" s="437"/>
      <c r="K184" s="217"/>
      <c r="L184" s="218"/>
      <c r="M184" s="212"/>
      <c r="N184" s="246"/>
    </row>
    <row r="185" spans="1:18" s="211" customFormat="1" ht="7.5" customHeight="1">
      <c r="B185" s="438"/>
      <c r="D185" s="212"/>
      <c r="E185" s="212"/>
      <c r="F185" s="212"/>
      <c r="G185" s="212"/>
      <c r="H185" s="212"/>
      <c r="I185" s="212"/>
      <c r="J185" s="213"/>
      <c r="K185" s="214"/>
      <c r="L185" s="215"/>
      <c r="M185" s="212"/>
      <c r="N185" s="246"/>
    </row>
    <row r="186" spans="1:18" s="439" customFormat="1" ht="12" customHeight="1">
      <c r="B186" s="358"/>
      <c r="C186" s="211"/>
      <c r="D186" s="212"/>
      <c r="E186" s="212"/>
      <c r="F186" s="212"/>
      <c r="G186" s="212"/>
      <c r="H186" s="212"/>
      <c r="I186" s="212"/>
      <c r="J186" s="429"/>
      <c r="K186" s="214"/>
      <c r="L186" s="430"/>
      <c r="M186" s="212"/>
      <c r="N186" s="246"/>
    </row>
    <row r="187" spans="1:18" s="211" customFormat="1" ht="13">
      <c r="B187" s="440"/>
      <c r="C187" s="361" t="s">
        <v>259</v>
      </c>
      <c r="D187" s="362"/>
      <c r="E187" s="362"/>
      <c r="F187" s="362"/>
      <c r="G187" s="362"/>
      <c r="H187" s="362"/>
      <c r="I187" s="362"/>
      <c r="J187" s="364"/>
      <c r="K187" s="365"/>
      <c r="L187" s="441"/>
      <c r="M187" s="272"/>
      <c r="N187" s="378"/>
    </row>
    <row r="188" spans="1:18" ht="15.75" customHeight="1"/>
    <row r="189" spans="1:18" ht="15.75" customHeight="1">
      <c r="B189" s="315" t="s">
        <v>296</v>
      </c>
      <c r="C189" s="316"/>
      <c r="D189" s="835"/>
      <c r="E189" s="835"/>
      <c r="F189" s="835"/>
      <c r="G189" s="835"/>
      <c r="H189" s="835"/>
      <c r="I189" s="835"/>
      <c r="J189" s="835"/>
      <c r="K189" s="835"/>
      <c r="L189" s="835"/>
      <c r="M189" s="212"/>
      <c r="N189" s="216"/>
    </row>
    <row r="190" spans="1:18" ht="15.75" customHeight="1">
      <c r="B190" s="312"/>
      <c r="C190" s="211"/>
      <c r="D190" s="212"/>
      <c r="E190" s="212"/>
      <c r="F190" s="212"/>
      <c r="G190" s="318"/>
      <c r="H190" s="212"/>
      <c r="I190" s="212"/>
      <c r="J190" s="213"/>
      <c r="K190" s="217"/>
      <c r="L190" s="319"/>
      <c r="M190" s="212"/>
      <c r="N190" s="216"/>
    </row>
    <row r="191" spans="1:18" ht="15.75" customHeight="1">
      <c r="B191" s="320" t="s">
        <v>1</v>
      </c>
      <c r="C191" s="321" t="s">
        <v>119</v>
      </c>
      <c r="D191" s="322" t="s">
        <v>120</v>
      </c>
      <c r="E191" s="323" t="s">
        <v>230</v>
      </c>
      <c r="F191" s="323" t="s">
        <v>122</v>
      </c>
      <c r="G191" s="322" t="s">
        <v>123</v>
      </c>
      <c r="H191" s="322" t="s">
        <v>124</v>
      </c>
      <c r="I191" s="322" t="s">
        <v>125</v>
      </c>
      <c r="J191" s="324" t="s">
        <v>126</v>
      </c>
      <c r="K191" s="815" t="s">
        <v>127</v>
      </c>
      <c r="L191" s="816"/>
      <c r="M191" s="226" t="s">
        <v>128</v>
      </c>
      <c r="N191" s="227" t="s">
        <v>129</v>
      </c>
    </row>
    <row r="192" spans="1:18" ht="15.75" customHeight="1">
      <c r="B192" s="325"/>
      <c r="C192" s="326"/>
      <c r="D192" s="327"/>
      <c r="E192" s="327"/>
      <c r="F192" s="327"/>
      <c r="G192" s="327"/>
      <c r="H192" s="327"/>
      <c r="I192" s="328"/>
      <c r="J192" s="329"/>
      <c r="K192" s="330"/>
      <c r="L192" s="331"/>
      <c r="M192" s="288"/>
      <c r="N192" s="246"/>
    </row>
    <row r="193" spans="1:18" ht="15.75" customHeight="1">
      <c r="A193" t="s">
        <v>412</v>
      </c>
      <c r="B193" s="332">
        <v>1030801</v>
      </c>
      <c r="C193" s="333" t="s">
        <v>297</v>
      </c>
      <c r="D193" s="334" t="s">
        <v>131</v>
      </c>
      <c r="E193" s="334">
        <v>15</v>
      </c>
      <c r="F193" s="334" t="s">
        <v>132</v>
      </c>
      <c r="G193" s="334" t="s">
        <v>298</v>
      </c>
      <c r="H193" s="334">
        <v>40</v>
      </c>
      <c r="I193" s="335">
        <f>H193*0.6*0.6</f>
        <v>14.399999999999999</v>
      </c>
      <c r="J193" s="336">
        <v>1300</v>
      </c>
      <c r="K193" s="337">
        <f>J193*1.2</f>
        <v>1560</v>
      </c>
      <c r="L193" s="338" t="s">
        <v>134</v>
      </c>
      <c r="M193" s="339"/>
      <c r="N193" s="340">
        <f>J193*I193</f>
        <v>18719.999999999996</v>
      </c>
      <c r="O193" s="29">
        <v>0.9</v>
      </c>
      <c r="P193" s="29">
        <v>1.7</v>
      </c>
      <c r="Q193" s="29">
        <v>0.9</v>
      </c>
      <c r="R193" s="21">
        <v>2.8</v>
      </c>
    </row>
    <row r="194" spans="1:18" ht="15.75" customHeight="1">
      <c r="A194" t="s">
        <v>414</v>
      </c>
      <c r="B194" s="332">
        <v>1030802</v>
      </c>
      <c r="C194" s="333" t="s">
        <v>297</v>
      </c>
      <c r="D194" s="334" t="s">
        <v>135</v>
      </c>
      <c r="E194" s="334">
        <v>15</v>
      </c>
      <c r="F194" s="334" t="s">
        <v>132</v>
      </c>
      <c r="G194" s="334" t="s">
        <v>285</v>
      </c>
      <c r="H194" s="334">
        <v>20</v>
      </c>
      <c r="I194" s="335">
        <f>H194*1.2*0.6</f>
        <v>14.399999999999999</v>
      </c>
      <c r="J194" s="342">
        <v>1300</v>
      </c>
      <c r="K194" s="337">
        <f>J194*1.2</f>
        <v>1560</v>
      </c>
      <c r="L194" s="338" t="s">
        <v>134</v>
      </c>
      <c r="M194" s="339"/>
      <c r="N194" s="340">
        <f>J194*I194</f>
        <v>18719.999999999996</v>
      </c>
      <c r="O194" s="29">
        <v>0.9</v>
      </c>
      <c r="P194" s="29">
        <v>1.7</v>
      </c>
      <c r="Q194" s="29" t="s">
        <v>24</v>
      </c>
      <c r="R194" s="21">
        <v>1.4</v>
      </c>
    </row>
    <row r="195" spans="1:18" ht="15.75" customHeight="1">
      <c r="B195" s="343"/>
      <c r="C195" s="344"/>
      <c r="D195" s="288"/>
      <c r="E195" s="288"/>
      <c r="F195" s="288"/>
      <c r="G195" s="288"/>
      <c r="H195" s="288"/>
      <c r="I195" s="288"/>
      <c r="J195" s="213"/>
      <c r="K195" s="345"/>
      <c r="L195" s="346"/>
      <c r="M195" s="347"/>
      <c r="N195" s="348"/>
    </row>
    <row r="196" spans="1:18" ht="15.75" customHeight="1">
      <c r="B196" s="349"/>
      <c r="C196" s="350"/>
      <c r="D196" s="351"/>
      <c r="E196" s="351"/>
      <c r="F196" s="351"/>
      <c r="G196" s="351"/>
      <c r="H196" s="351"/>
      <c r="I196" s="352"/>
      <c r="J196" s="353"/>
      <c r="K196" s="354"/>
      <c r="L196" s="355"/>
      <c r="M196" s="356"/>
      <c r="N196" s="246"/>
    </row>
    <row r="197" spans="1:18" ht="15.75" customHeight="1">
      <c r="B197" s="358" t="s">
        <v>136</v>
      </c>
      <c r="C197" s="211" t="s">
        <v>299</v>
      </c>
      <c r="D197" s="212"/>
      <c r="E197" s="212"/>
      <c r="F197" s="212"/>
      <c r="G197" s="212"/>
      <c r="H197" s="212"/>
      <c r="I197" s="212"/>
      <c r="J197" s="213"/>
      <c r="K197" s="217"/>
      <c r="L197" s="359"/>
      <c r="M197" s="356"/>
      <c r="N197" s="246"/>
    </row>
    <row r="198" spans="1:18" ht="15.75" customHeight="1">
      <c r="B198" s="358" t="s">
        <v>138</v>
      </c>
      <c r="C198" s="211" t="s">
        <v>295</v>
      </c>
      <c r="D198" s="212"/>
      <c r="E198" s="212"/>
      <c r="F198" s="212"/>
      <c r="G198" s="212"/>
      <c r="H198" s="212"/>
      <c r="I198" s="212"/>
      <c r="J198" s="213"/>
      <c r="K198" s="217"/>
      <c r="L198" s="359"/>
      <c r="M198" s="356"/>
      <c r="N198" s="246"/>
    </row>
    <row r="199" spans="1:18" ht="15.75" customHeight="1">
      <c r="B199" s="358"/>
      <c r="C199" s="211"/>
      <c r="D199" s="212"/>
      <c r="E199" s="212"/>
      <c r="F199" s="212"/>
      <c r="G199" s="212"/>
      <c r="H199" s="212"/>
      <c r="I199" s="212"/>
      <c r="J199" s="213"/>
      <c r="K199" s="217"/>
      <c r="L199" s="359"/>
      <c r="M199" s="356"/>
      <c r="N199" s="246"/>
    </row>
    <row r="200" spans="1:18" ht="15.75" customHeight="1">
      <c r="B200" s="360"/>
      <c r="C200" s="361" t="s">
        <v>259</v>
      </c>
      <c r="D200" s="362"/>
      <c r="E200" s="362"/>
      <c r="F200" s="362"/>
      <c r="G200" s="362"/>
      <c r="H200" s="362"/>
      <c r="I200" s="363"/>
      <c r="J200" s="364"/>
      <c r="K200" s="365"/>
      <c r="L200" s="366"/>
      <c r="M200" s="367"/>
      <c r="N200" s="348"/>
    </row>
    <row r="201" spans="1:18" ht="15.75" customHeight="1"/>
    <row r="202" spans="1:18" ht="15.75" customHeight="1"/>
    <row r="203" spans="1:18" ht="15.75" customHeight="1"/>
    <row r="204" spans="1:18" ht="15.75" customHeight="1"/>
    <row r="205" spans="1:18" ht="15.75" customHeight="1"/>
    <row r="206" spans="1:18" ht="15.75" customHeight="1"/>
    <row r="207" spans="1:18" ht="15.75" customHeight="1"/>
    <row r="208" spans="1:1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</sheetData>
  <mergeCells count="10">
    <mergeCell ref="D1:L1"/>
    <mergeCell ref="K3:L3"/>
    <mergeCell ref="D13:L13"/>
    <mergeCell ref="D189:L189"/>
    <mergeCell ref="K191:L191"/>
    <mergeCell ref="B158:B159"/>
    <mergeCell ref="K14:L14"/>
    <mergeCell ref="K37:L37"/>
    <mergeCell ref="D65:L65"/>
    <mergeCell ref="K66:L66"/>
  </mergeCells>
  <conditionalFormatting sqref="A122:A123">
    <cfRule type="expression" dxfId="133" priority="288">
      <formula>AND($C$3="Адвантадж А (белый)",$C$6="Alaid T24 Lite")</formula>
    </cfRule>
    <cfRule type="expression" dxfId="132" priority="290">
      <formula>AND($C$3="Фокус А RAL",$C$6="Alaid T24 Lite")</formula>
    </cfRule>
    <cfRule type="expression" dxfId="131" priority="291">
      <formula>AND($C$3="Фокус А RAL",$C$6="для Соло (Бафл)")</formula>
    </cfRule>
    <cfRule type="expression" dxfId="130" priority="292">
      <formula>AND($C$3="Фокус А (белый)",$C$6="для Соло (Бафл)")</formula>
    </cfRule>
    <cfRule type="expression" dxfId="129" priority="294">
      <formula>AND($C$3="Адвантадж А (белый)",$C$6="для Соло")</formula>
    </cfRule>
    <cfRule type="expression" dxfId="128" priority="295">
      <formula>AND(#REF!="Соло",$C$6="Alaid T24 lite")</formula>
    </cfRule>
    <cfRule type="expression" dxfId="127" priority="296">
      <formula>AND(#REF!="Соло",$C$6="Alaid T24")</formula>
    </cfRule>
    <cfRule type="expression" dxfId="126" priority="297">
      <formula>AND(#REF!="Соло",$C$6="Alaid T15")</formula>
    </cfRule>
    <cfRule type="expression" dxfId="125" priority="298">
      <formula>AND($C$3="Мастер Е (белый)",$C$6="Alaid T15")</formula>
    </cfRule>
    <cfRule type="expression" dxfId="124" priority="299">
      <formula>AND($C$3="Мастер А (белый)",$C$6="Alaid T15")</formula>
    </cfRule>
    <cfRule type="expression" dxfId="123" priority="300">
      <formula>AND($C$3="Фокус Дг (белый) H2",$C$6="Alaid T15")</formula>
    </cfRule>
    <cfRule type="expression" dxfId="122" priority="301">
      <formula>AND($C$3="Фокус Дг (белый) H2",$C$6="Alaid T24 lite")</formula>
    </cfRule>
    <cfRule type="expression" dxfId="121" priority="302">
      <formula>AND($C$3="Фокус А (белый) H2 NE",$C$6="Alaid T15")</formula>
    </cfRule>
    <cfRule type="expression" dxfId="120" priority="303">
      <formula>AND($C$3="Гипрок АкваФайер",$C$6="для Соло (Бафл)")</formula>
    </cfRule>
    <cfRule type="expression" dxfId="119" priority="304">
      <formula>AND($C$3="Гипрок АкваФайер",$C$6="для Соло")</formula>
    </cfRule>
  </conditionalFormatting>
  <conditionalFormatting sqref="A122:A125">
    <cfRule type="expression" dxfId="118" priority="293">
      <formula>AND($C$3="Адвантадж А (белый)",$C$6="Alaid T24 Lite")</formula>
    </cfRule>
  </conditionalFormatting>
  <conditionalFormatting sqref="A122:A149">
    <cfRule type="expression" dxfId="117" priority="1">
      <formula>AND($C$3="Фокус А (белый)",$C$6="для Соло")</formula>
    </cfRule>
    <cfRule type="expression" dxfId="116" priority="2">
      <formula>AND($C$3="Индастри А (черный)",$C$6="для Соло")</formula>
    </cfRule>
    <cfRule type="expression" dxfId="115" priority="3">
      <formula>AND($C$3="Индастри А (белый)",$C$6="для Соло")</formula>
    </cfRule>
    <cfRule type="expression" dxfId="114" priority="4">
      <formula>AND($C$3="Мастер Е (белый)",$C$6="для Соло")</formula>
    </cfRule>
    <cfRule type="expression" dxfId="113" priority="5">
      <formula>AND($C$3="Мастер А (белый)",$C$6="для Соло")</formula>
    </cfRule>
    <cfRule type="expression" dxfId="112" priority="6">
      <formula>AND($C$3="Фокус Дг (белый)",$C$6="для Соло")</formula>
    </cfRule>
    <cfRule type="expression" dxfId="111" priority="7">
      <formula>AND($C$3="Фокус Е (белый)",$C$6="для Соло")</formula>
    </cfRule>
    <cfRule type="expression" dxfId="110" priority="8">
      <formula>AND($C$3="Алаид А (белый)",$C$6="для Соло")</formula>
    </cfRule>
    <cfRule type="expression" dxfId="109" priority="9">
      <formula>AND($C$3="Фокус Дг RAL",$C$6="Alaid T24 lite")</formula>
    </cfRule>
    <cfRule type="expression" dxfId="108" priority="10">
      <formula>AND($C$3="Фокус Дг RAL",$C$6="для Соло")</formula>
    </cfRule>
    <cfRule type="expression" dxfId="107" priority="11">
      <formula>AND($C$3="Фокус Дг RAL",$C$6="Alaid T15")</formula>
    </cfRule>
    <cfRule type="expression" dxfId="106" priority="12">
      <formula>AND($C$3="Фокус Дг (белый) H2",$C$6="для Соло")</formula>
    </cfRule>
    <cfRule type="expression" dxfId="105" priority="13">
      <formula>AND($C$3="Фокус Дг (белый) H3",$C$6="для Соло")</formula>
    </cfRule>
    <cfRule type="expression" dxfId="104" priority="14">
      <formula>AND($C$3="Фокус Дг (белый) H3",$C$6="Alaid T15")</formula>
    </cfRule>
    <cfRule type="expression" dxfId="103" priority="15">
      <formula>AND($C$3="Фокус Дг (белый) H3",$C$6="Alaid T24 lite")</formula>
    </cfRule>
    <cfRule type="expression" dxfId="102" priority="16">
      <formula>AND($C$3="Фокус Е RAL",$C$6="Alaid T24 Lite")</formula>
    </cfRule>
    <cfRule type="expression" dxfId="101" priority="17">
      <formula>AND($C$3="Фокус Е (белый) H3",$C$6="Alaid T24 Lite")</formula>
    </cfRule>
    <cfRule type="expression" dxfId="100" priority="18">
      <formula>AND($C$3="Фокус Е (белый) H2",$C$6="Alaid T24 Lite")</formula>
    </cfRule>
    <cfRule type="expression" dxfId="99" priority="19">
      <formula>AND($C$3="Фокус А (черный)",$C$6="Alaid T15")</formula>
    </cfRule>
    <cfRule type="expression" dxfId="98" priority="20">
      <formula>AND($C$3="Фокус А (белый) H3 PE",$C$6="Alaid T15")</formula>
    </cfRule>
    <cfRule type="expression" dxfId="97" priority="21">
      <formula>AND($C$3="Фокус А (белый) H2 PE",$C$6="Alaid T15")</formula>
    </cfRule>
    <cfRule type="expression" dxfId="96" priority="23">
      <formula>AND($C$3="Фокус А RAL",$C$6="Alaid T15")</formula>
    </cfRule>
  </conditionalFormatting>
  <conditionalFormatting sqref="A124:A125 A128:A129 A131:A133 A138:A143 A145:A149">
    <cfRule type="expression" dxfId="95" priority="328">
      <formula>AND($C$3="Фокус А RAL",$C$6="Alaid T24 Lite")</formula>
    </cfRule>
    <cfRule type="expression" dxfId="94" priority="329">
      <formula>AND($C$3="Фокус А RAL",$C$6="для Соло (Бафл)")</formula>
    </cfRule>
    <cfRule type="expression" dxfId="93" priority="330">
      <formula>AND($C$3="Фокус А (белый)",$C$6="для Соло (Бафл)")</formula>
    </cfRule>
    <cfRule type="expression" dxfId="92" priority="331">
      <formula>AND($C$3="Адвантадж А (белый)",$C$6="Alaid T24 Lite")</formula>
    </cfRule>
    <cfRule type="expression" dxfId="91" priority="332">
      <formula>AND($C$3="Адвантадж А (белый)",$C$6="для Соло")</formula>
    </cfRule>
    <cfRule type="expression" dxfId="90" priority="333">
      <formula>AND(#REF!="Соло",$C$6="Alaid T24 lite")</formula>
    </cfRule>
    <cfRule type="expression" dxfId="89" priority="334">
      <formula>AND(#REF!="Соло",$C$6="Alaid T24")</formula>
    </cfRule>
    <cfRule type="expression" dxfId="88" priority="335">
      <formula>AND(#REF!="Соло",$C$6="Alaid T15")</formula>
    </cfRule>
    <cfRule type="expression" dxfId="87" priority="336">
      <formula>AND($C$3="Мастер Е (белый)",$C$6="Alaid T15")</formula>
    </cfRule>
    <cfRule type="expression" dxfId="86" priority="337">
      <formula>AND($C$3="Мастер А (белый)",$C$6="Alaid T15")</formula>
    </cfRule>
    <cfRule type="expression" dxfId="85" priority="338">
      <formula>AND($C$3="Фокус Дг (белый) H2",$C$6="Alaid T15")</formula>
    </cfRule>
    <cfRule type="expression" dxfId="84" priority="339">
      <formula>AND($C$3="Фокус Дг (белый) H2",$C$6="Alaid T24 lite")</formula>
    </cfRule>
    <cfRule type="expression" dxfId="83" priority="340">
      <formula>AND($C$3="Фокус А (белый) H2 NE",$C$6="Alaid T15")</formula>
    </cfRule>
    <cfRule type="expression" dxfId="82" priority="341">
      <formula>AND($C$3="Гипрок АкваФайер",$C$6="для Соло (Бафл)")</formula>
    </cfRule>
    <cfRule type="expression" dxfId="81" priority="342">
      <formula>AND($C$3="Гипрок АкваФайер",$C$6="для Соло")</formula>
    </cfRule>
  </conditionalFormatting>
  <conditionalFormatting sqref="A126:A127">
    <cfRule type="expression" dxfId="80" priority="212">
      <formula>AND($C$3="Адвантадж А (белый)",$C$6="Alaid T24 Lite")</formula>
    </cfRule>
    <cfRule type="expression" dxfId="79" priority="214">
      <formula>AND($C$3="Фокус А RAL",$C$6="Alaid T24 Lite")</formula>
    </cfRule>
    <cfRule type="expression" dxfId="78" priority="215">
      <formula>AND($C$3="Фокус А RAL",$C$6="для Соло (Бафл)")</formula>
    </cfRule>
    <cfRule type="expression" dxfId="77" priority="216">
      <formula>AND($C$3="Фокус А (белый)",$C$6="для Соло (Бафл)")</formula>
    </cfRule>
    <cfRule type="expression" dxfId="76" priority="218">
      <formula>AND($C$3="Адвантадж А (белый)",$C$6="для Соло")</formula>
    </cfRule>
    <cfRule type="expression" dxfId="75" priority="219">
      <formula>AND(#REF!="Соло",$C$6="Alaid T24 lite")</formula>
    </cfRule>
    <cfRule type="expression" dxfId="74" priority="220">
      <formula>AND(#REF!="Соло",$C$6="Alaid T24")</formula>
    </cfRule>
    <cfRule type="expression" dxfId="73" priority="221">
      <formula>AND(#REF!="Соло",$C$6="Alaid T15")</formula>
    </cfRule>
    <cfRule type="expression" dxfId="72" priority="222">
      <formula>AND($C$3="Мастер Е (белый)",$C$6="Alaid T15")</formula>
    </cfRule>
    <cfRule type="expression" dxfId="71" priority="223">
      <formula>AND($C$3="Мастер А (белый)",$C$6="Alaid T15")</formula>
    </cfRule>
    <cfRule type="expression" dxfId="70" priority="224">
      <formula>AND($C$3="Фокус Дг (белый) H2",$C$6="Alaid T15")</formula>
    </cfRule>
    <cfRule type="expression" dxfId="69" priority="225">
      <formula>AND($C$3="Фокус Дг (белый) H2",$C$6="Alaid T24 lite")</formula>
    </cfRule>
    <cfRule type="expression" dxfId="68" priority="226">
      <formula>AND($C$3="Фокус А (белый) H2 NE",$C$6="Alaid T15")</formula>
    </cfRule>
    <cfRule type="expression" dxfId="67" priority="227">
      <formula>AND($C$3="Гипрок АкваФайер",$C$6="для Соло (Бафл)")</formula>
    </cfRule>
    <cfRule type="expression" dxfId="66" priority="228">
      <formula>AND($C$3="Гипрок АкваФайер",$C$6="для Соло")</formula>
    </cfRule>
  </conditionalFormatting>
  <conditionalFormatting sqref="A126:A129">
    <cfRule type="expression" dxfId="65" priority="217">
      <formula>AND($C$3="Адвантадж А (белый)",$C$6="Alaid T24 Lite")</formula>
    </cfRule>
  </conditionalFormatting>
  <conditionalFormatting sqref="A130">
    <cfRule type="expression" dxfId="64" priority="174">
      <formula>AND($C$3="Адвантадж А (белый)",$C$6="Alaid T24 Lite")</formula>
    </cfRule>
    <cfRule type="expression" dxfId="63" priority="176">
      <formula>AND($C$3="Фокус А RAL",$C$6="Alaid T24 Lite")</formula>
    </cfRule>
    <cfRule type="expression" dxfId="62" priority="177">
      <formula>AND($C$3="Фокус А RAL",$C$6="для Соло (Бафл)")</formula>
    </cfRule>
    <cfRule type="expression" dxfId="61" priority="178">
      <formula>AND($C$3="Фокус А (белый)",$C$6="для Соло (Бафл)")</formula>
    </cfRule>
    <cfRule type="expression" dxfId="60" priority="180">
      <formula>AND($C$3="Адвантадж А (белый)",$C$6="для Соло")</formula>
    </cfRule>
    <cfRule type="expression" dxfId="59" priority="181">
      <formula>AND(#REF!="Соло",$C$6="Alaid T24 lite")</formula>
    </cfRule>
    <cfRule type="expression" dxfId="58" priority="182">
      <formula>AND(#REF!="Соло",$C$6="Alaid T24")</formula>
    </cfRule>
    <cfRule type="expression" dxfId="57" priority="183">
      <formula>AND(#REF!="Соло",$C$6="Alaid T15")</formula>
    </cfRule>
    <cfRule type="expression" dxfId="56" priority="184">
      <formula>AND($C$3="Мастер Е (белый)",$C$6="Alaid T15")</formula>
    </cfRule>
    <cfRule type="expression" dxfId="55" priority="185">
      <formula>AND($C$3="Мастер А (белый)",$C$6="Alaid T15")</formula>
    </cfRule>
    <cfRule type="expression" dxfId="54" priority="186">
      <formula>AND($C$3="Фокус Дг (белый) H2",$C$6="Alaid T15")</formula>
    </cfRule>
    <cfRule type="expression" dxfId="53" priority="187">
      <formula>AND($C$3="Фокус Дг (белый) H2",$C$6="Alaid T24 lite")</formula>
    </cfRule>
    <cfRule type="expression" dxfId="52" priority="188">
      <formula>AND($C$3="Фокус А (белый) H2 NE",$C$6="Alaid T15")</formula>
    </cfRule>
    <cfRule type="expression" dxfId="51" priority="189">
      <formula>AND($C$3="Гипрок АкваФайер",$C$6="для Соло (Бафл)")</formula>
    </cfRule>
    <cfRule type="expression" dxfId="50" priority="190">
      <formula>AND($C$3="Гипрок АкваФайер",$C$6="для Соло")</formula>
    </cfRule>
  </conditionalFormatting>
  <conditionalFormatting sqref="A130:A133">
    <cfRule type="expression" dxfId="49" priority="179">
      <formula>AND($C$3="Адвантадж А (белый)",$C$6="Alaid T24 Lite")</formula>
    </cfRule>
  </conditionalFormatting>
  <conditionalFormatting sqref="A134">
    <cfRule type="expression" dxfId="48" priority="98">
      <formula>AND($C$3="Адвантадж А (белый)",$C$6="Alaid T24 Lite")</formula>
    </cfRule>
    <cfRule type="expression" dxfId="47" priority="100">
      <formula>AND($C$3="Фокус А RAL",$C$6="Alaid T24 Lite")</formula>
    </cfRule>
    <cfRule type="expression" dxfId="46" priority="101">
      <formula>AND($C$3="Фокус А RAL",$C$6="для Соло (Бафл)")</formula>
    </cfRule>
    <cfRule type="expression" dxfId="45" priority="102">
      <formula>AND($C$3="Фокус А (белый)",$C$6="для Соло (Бафл)")</formula>
    </cfRule>
    <cfRule type="expression" dxfId="44" priority="104">
      <formula>AND($C$3="Адвантадж А (белый)",$C$6="для Соло")</formula>
    </cfRule>
    <cfRule type="expression" dxfId="43" priority="105">
      <formula>AND(#REF!="Соло",$C$6="Alaid T24 lite")</formula>
    </cfRule>
    <cfRule type="expression" dxfId="42" priority="106">
      <formula>AND(#REF!="Соло",$C$6="Alaid T24")</formula>
    </cfRule>
    <cfRule type="expression" dxfId="41" priority="107">
      <formula>AND(#REF!="Соло",$C$6="Alaid T15")</formula>
    </cfRule>
    <cfRule type="expression" dxfId="40" priority="108">
      <formula>AND($C$3="Мастер Е (белый)",$C$6="Alaid T15")</formula>
    </cfRule>
    <cfRule type="expression" dxfId="39" priority="109">
      <formula>AND($C$3="Мастер А (белый)",$C$6="Alaid T15")</formula>
    </cfRule>
    <cfRule type="expression" dxfId="38" priority="110">
      <formula>AND($C$3="Фокус Дг (белый) H2",$C$6="Alaid T15")</formula>
    </cfRule>
    <cfRule type="expression" dxfId="37" priority="111">
      <formula>AND($C$3="Фокус Дг (белый) H2",$C$6="Alaid T24 lite")</formula>
    </cfRule>
    <cfRule type="expression" dxfId="36" priority="112">
      <formula>AND($C$3="Фокус А (белый) H2 NE",$C$6="Alaid T15")</formula>
    </cfRule>
    <cfRule type="expression" dxfId="35" priority="113">
      <formula>AND($C$3="Гипрок АкваФайер",$C$6="для Соло (Бафл)")</formula>
    </cfRule>
    <cfRule type="expression" dxfId="34" priority="114">
      <formula>AND($C$3="Гипрок АкваФайер",$C$6="для Соло")</formula>
    </cfRule>
  </conditionalFormatting>
  <conditionalFormatting sqref="A134:A137">
    <cfRule type="expression" dxfId="33" priority="103">
      <formula>AND($C$3="Адвантадж А (белый)",$C$6="Alaid T24 Lite")</formula>
    </cfRule>
  </conditionalFormatting>
  <conditionalFormatting sqref="A135:A137">
    <cfRule type="expression" dxfId="32" priority="138">
      <formula>AND($C$3="Фокус А RAL",$C$6="Alaid T24 Lite")</formula>
    </cfRule>
    <cfRule type="expression" dxfId="31" priority="139">
      <formula>AND($C$3="Фокус А RAL",$C$6="для Соло (Бафл)")</formula>
    </cfRule>
    <cfRule type="expression" dxfId="30" priority="140">
      <formula>AND($C$3="Фокус А (белый)",$C$6="для Соло (Бафл)")</formula>
    </cfRule>
    <cfRule type="expression" dxfId="29" priority="142">
      <formula>AND($C$3="Адвантадж А (белый)",$C$6="для Соло")</formula>
    </cfRule>
    <cfRule type="expression" dxfId="28" priority="143">
      <formula>AND(#REF!="Соло",$C$6="Alaid T24 lite")</formula>
    </cfRule>
    <cfRule type="expression" dxfId="27" priority="144">
      <formula>AND(#REF!="Соло",$C$6="Alaid T24")</formula>
    </cfRule>
    <cfRule type="expression" dxfId="26" priority="145">
      <formula>AND(#REF!="Соло",$C$6="Alaid T15")</formula>
    </cfRule>
    <cfRule type="expression" dxfId="25" priority="146">
      <formula>AND($C$3="Мастер Е (белый)",$C$6="Alaid T15")</formula>
    </cfRule>
    <cfRule type="expression" dxfId="24" priority="147">
      <formula>AND($C$3="Мастер А (белый)",$C$6="Alaid T15")</formula>
    </cfRule>
    <cfRule type="expression" dxfId="23" priority="148">
      <formula>AND($C$3="Фокус Дг (белый) H2",$C$6="Alaid T15")</formula>
    </cfRule>
    <cfRule type="expression" dxfId="22" priority="149">
      <formula>AND($C$3="Фокус Дг (белый) H2",$C$6="Alaid T24 lite")</formula>
    </cfRule>
    <cfRule type="expression" dxfId="21" priority="150">
      <formula>AND($C$3="Фокус А (белый) H2 NE",$C$6="Alaid T15")</formula>
    </cfRule>
    <cfRule type="expression" dxfId="20" priority="151">
      <formula>AND($C$3="Гипрок АкваФайер",$C$6="для Соло (Бафл)")</formula>
    </cfRule>
    <cfRule type="expression" dxfId="19" priority="152">
      <formula>AND($C$3="Гипрок АкваФайер",$C$6="для Соло")</formula>
    </cfRule>
  </conditionalFormatting>
  <conditionalFormatting sqref="A135:A143">
    <cfRule type="expression" dxfId="18" priority="141">
      <formula>AND($C$3="Адвантадж А (белый)",$C$6="Alaid T24 Lite")</formula>
    </cfRule>
  </conditionalFormatting>
  <conditionalFormatting sqref="A144">
    <cfRule type="expression" dxfId="17" priority="22">
      <formula>AND($C$3="Адвантадж А (белый)",$C$6="Alaid T24 Lite")</formula>
    </cfRule>
    <cfRule type="expression" dxfId="16" priority="24">
      <formula>AND($C$3="Фокус А RAL",$C$6="Alaid T24 Lite")</formula>
    </cfRule>
    <cfRule type="expression" dxfId="15" priority="25">
      <formula>AND($C$3="Фокус А RAL",$C$6="для Соло (Бафл)")</formula>
    </cfRule>
    <cfRule type="expression" dxfId="14" priority="26">
      <formula>AND($C$3="Фокус А (белый)",$C$6="для Соло (Бафл)")</formula>
    </cfRule>
    <cfRule type="expression" dxfId="13" priority="28">
      <formula>AND($C$3="Адвантадж А (белый)",$C$6="для Соло")</formula>
    </cfRule>
    <cfRule type="expression" dxfId="12" priority="29">
      <formula>AND(#REF!="Соло",$C$6="Alaid T24 lite")</formula>
    </cfRule>
    <cfRule type="expression" dxfId="11" priority="30">
      <formula>AND(#REF!="Соло",$C$6="Alaid T24")</formula>
    </cfRule>
    <cfRule type="expression" dxfId="10" priority="31">
      <formula>AND(#REF!="Соло",$C$6="Alaid T15")</formula>
    </cfRule>
    <cfRule type="expression" dxfId="9" priority="32">
      <formula>AND($C$3="Мастер Е (белый)",$C$6="Alaid T15")</formula>
    </cfRule>
    <cfRule type="expression" dxfId="8" priority="33">
      <formula>AND($C$3="Мастер А (белый)",$C$6="Alaid T15")</formula>
    </cfRule>
    <cfRule type="expression" dxfId="7" priority="34">
      <formula>AND($C$3="Фокус Дг (белый) H2",$C$6="Alaid T15")</formula>
    </cfRule>
    <cfRule type="expression" dxfId="6" priority="35">
      <formula>AND($C$3="Фокус Дг (белый) H2",$C$6="Alaid T24 lite")</formula>
    </cfRule>
    <cfRule type="expression" dxfId="5" priority="36">
      <formula>AND($C$3="Фокус А (белый) H2 NE",$C$6="Alaid T15")</formula>
    </cfRule>
    <cfRule type="expression" dxfId="4" priority="37">
      <formula>AND($C$3="Гипрок АкваФайер",$C$6="для Соло (Бафл)")</formula>
    </cfRule>
    <cfRule type="expression" dxfId="3" priority="38">
      <formula>AND($C$3="Гипрок АкваФайер",$C$6="для Соло")</formula>
    </cfRule>
  </conditionalFormatting>
  <conditionalFormatting sqref="A144:A149">
    <cfRule type="expression" dxfId="2" priority="27">
      <formula>AND($C$3="Адвантадж А (белый)",$C$6="Alaid T24 Lite")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8</vt:i4>
      </vt:variant>
    </vt:vector>
  </HeadingPairs>
  <TitlesOfParts>
    <vt:vector size="18" baseType="lpstr">
      <vt:lpstr>калькулятор</vt:lpstr>
      <vt:lpstr>Инструкция (внутренняя)</vt:lpstr>
      <vt:lpstr>подвес и уголок</vt:lpstr>
      <vt:lpstr>Шпаргалка клиента</vt:lpstr>
      <vt:lpstr>данные для формирования списка</vt:lpstr>
      <vt:lpstr>данные (подвесная)</vt:lpstr>
      <vt:lpstr>данные (коэфициенты)</vt:lpstr>
      <vt:lpstr>Sheet1</vt:lpstr>
      <vt:lpstr>прайс-лист (панели)</vt:lpstr>
      <vt:lpstr>свалка всего нужного</vt:lpstr>
      <vt:lpstr>подвес</vt:lpstr>
      <vt:lpstr>подвесная</vt:lpstr>
      <vt:lpstr>размер</vt:lpstr>
      <vt:lpstr>Фокус</vt:lpstr>
      <vt:lpstr>цвет</vt:lpstr>
      <vt:lpstr>A</vt:lpstr>
      <vt:lpstr>size</vt:lpstr>
      <vt:lpstr>size1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Falletta, Marat</dc:creator>
  <cp:lastModifiedBy>Microsoft Office User</cp:lastModifiedBy>
  <dcterms:created xsi:type="dcterms:W3CDTF">2024-08-09T06:18:24Z</dcterms:created>
  <dcterms:modified xsi:type="dcterms:W3CDTF">2025-07-21T21:32:45Z</dcterms:modified>
</cp:coreProperties>
</file>